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69" activeTab="12"/>
  </bookViews>
  <sheets>
    <sheet name="封面" sheetId="15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4" r:id="rId12"/>
    <sheet name="表十二" sheetId="13" r:id="rId13"/>
  </sheets>
  <definedNames>
    <definedName name="_xlnm._FilterDatabase" localSheetId="3" hidden="1">表三!$D$10:$D$18</definedName>
  </definedNames>
  <calcPr calcId="144525"/>
</workbook>
</file>

<file path=xl/sharedStrings.xml><?xml version="1.0" encoding="utf-8"?>
<sst xmlns="http://schemas.openxmlformats.org/spreadsheetml/2006/main" count="416" uniqueCount="269">
  <si>
    <t>2024年部门预算公开表</t>
  </si>
  <si>
    <t>巫溪县环境卫生管理所</t>
  </si>
  <si>
    <t>（公章）</t>
  </si>
  <si>
    <t>报送日期：      年       月      日</t>
  </si>
  <si>
    <t>单位负责人签章：                                财务负责人签章：                                 制表人签章：</t>
  </si>
  <si>
    <t>表一</t>
  </si>
  <si>
    <t>巫溪县环境卫生管理所2024年财政拨款收支总表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</si>
  <si>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</si>
  <si>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</si>
  <si>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</si>
  <si>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</si>
  <si>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</si>
  <si>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</si>
  <si>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</si>
  <si>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</si>
  <si>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</si>
  <si>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</si>
  <si>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</si>
  <si>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</si>
  <si>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</si>
  <si>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</si>
  <si>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城乡社区支出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</si>
  <si>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</si>
  <si>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</si>
  <si>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</si>
  <si>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</si>
  <si>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</si>
  <si>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</si>
  <si>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归口科室处核实数据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</si>
  <si>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</si>
  <si>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</si>
  <si>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</si>
  <si>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</si>
  <si>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</si>
  <si>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</si>
  <si>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巫溪县环境卫生管理所2024年一般公共预算财政拨款支出预算表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</si>
  <si>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</si>
  <si>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</si>
  <si>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</si>
  <si>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</si>
  <si>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</si>
  <si>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</si>
  <si>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</si>
  <si>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</si>
  <si>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t> 20805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</si>
  <si>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行政事业单位养老支出</t>
    </r>
  </si>
  <si>
    <t>  2080502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</si>
  <si>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宋体"/>
        <charset val="134"/>
      </rPr>
      <t>事业单位离退休</t>
    </r>
  </si>
  <si>
    <t>  2080505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</si>
  <si>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宋体"/>
        <charset val="134"/>
      </rPr>
      <t>机关事业单位基本养老保险缴费支出</t>
    </r>
  </si>
  <si>
    <t>  2080506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</si>
  <si>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宋体"/>
        <charset val="134"/>
      </rPr>
      <t>机关事业单位职业年金缴费支出</t>
    </r>
  </si>
  <si>
    <t>210</t>
  </si>
  <si>
    <t> 21011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</si>
  <si>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宋体"/>
        <charset val="134"/>
      </rPr>
      <t>行政事业单位医疗</t>
    </r>
  </si>
  <si>
    <t>  2101102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</si>
  <si>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宋体"/>
        <charset val="134"/>
      </rPr>
      <t>事业单位医疗</t>
    </r>
  </si>
  <si>
    <t>212</t>
  </si>
  <si>
    <t>  21201</t>
  </si>
  <si>
    <t>城乡社区管理事务</t>
  </si>
  <si>
    <t>   2120199</t>
  </si>
  <si>
    <t>其他城乡社区管理事务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</si>
  <si>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21205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</si>
  <si>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城乡社区环境卫生</t>
    </r>
  </si>
  <si>
    <t>   2120501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</si>
  <si>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宋体"/>
        <charset val="134"/>
      </rPr>
      <t>城乡社区环境卫生</t>
    </r>
  </si>
  <si>
    <t>221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</si>
  <si>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</si>
  <si>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</si>
  <si>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t> 2210201</t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</si>
  <si>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</si>
  <si>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t>表三</t>
  </si>
  <si>
    <t>巫溪县环境卫生管理所2024年一般公共预算财政拨款基本支出预算表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</si>
  <si>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</si>
  <si>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</si>
  <si>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</si>
  <si>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</si>
  <si>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</si>
  <si>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</si>
  <si>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</si>
  <si>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</si>
  <si>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</si>
  <si>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30102</t>
    </r>
  </si>
  <si>
    <t xml:space="preserve">   津贴补贴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</si>
  <si>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 xml:space="preserve">  30107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</si>
  <si>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绩效工资</t>
    </r>
  </si>
  <si>
    <r>
      <rPr>
        <sz val="12"/>
        <color rgb="FF000000"/>
        <rFont val="方正仿宋_GBK"/>
        <charset val="134"/>
      </rPr>
      <t xml:space="preserve">  </t>
    </r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</si>
  <si>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 机关事业单位基本养老保险缴费</t>
    </r>
  </si>
  <si>
    <r>
      <rPr>
        <sz val="12"/>
        <color rgb="FF000000"/>
        <rFont val="方正仿宋_GBK"/>
        <charset val="134"/>
      </rPr>
      <t xml:space="preserve">  </t>
    </r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</si>
  <si>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 职业年金缴费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</si>
  <si>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 xml:space="preserve">  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</si>
  <si>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 职工基本医疗保险缴费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</si>
  <si>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 xml:space="preserve">  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</si>
  <si>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 其他社会保障缴费</t>
    </r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</si>
  <si>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 xml:space="preserve">  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</si>
  <si>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 住房公积金</t>
    </r>
  </si>
  <si>
    <t>302</t>
  </si>
  <si>
    <t>商品和服务支出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</si>
  <si>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30201</t>
    </r>
  </si>
  <si>
    <t xml:space="preserve">  办公费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</si>
  <si>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30202</t>
    </r>
  </si>
  <si>
    <t xml:space="preserve">  印刷费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</si>
  <si>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30204</t>
    </r>
  </si>
  <si>
    <t xml:space="preserve">  手续费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</si>
  <si>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30205</t>
    </r>
  </si>
  <si>
    <t>水费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</si>
  <si>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30206</t>
    </r>
  </si>
  <si>
    <t>电费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</si>
  <si>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30207</t>
    </r>
  </si>
  <si>
    <t>邮电费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</si>
  <si>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30211</t>
    </r>
  </si>
  <si>
    <t>差旅费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</si>
  <si>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30213</t>
    </r>
  </si>
  <si>
    <t>维修（护）费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</si>
  <si>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30214</t>
    </r>
  </si>
  <si>
    <t>租赁费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</si>
  <si>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30216</t>
    </r>
  </si>
  <si>
    <t>培训费</t>
  </si>
  <si>
    <r>
      <rPr>
        <sz val="12"/>
        <color rgb="FF000000"/>
        <rFont val="宋体"/>
        <charset val="134"/>
      </rPr>
      <t> </t>
    </r>
    <r>
      <rPr>
        <sz val="12"/>
        <color rgb="FF000000"/>
        <rFont val="方正仿宋_GBK"/>
        <charset val="134"/>
      </rPr>
      <t>30217</t>
    </r>
  </si>
  <si>
    <t>公务接待费</t>
  </si>
  <si>
    <t>劳务费</t>
  </si>
  <si>
    <t>工会经费</t>
  </si>
  <si>
    <t>福利费</t>
  </si>
  <si>
    <t>其他商品和服务支出</t>
  </si>
  <si>
    <t>对个人和家庭的补助</t>
  </si>
  <si>
    <t>退休费</t>
  </si>
  <si>
    <t>生活补助</t>
  </si>
  <si>
    <t>资本性支出</t>
  </si>
  <si>
    <t>办公设备购置</t>
  </si>
  <si>
    <t>表四</t>
  </si>
  <si>
    <t>巫溪县环境卫生管理所2024年一般公共预算“三公”经费支出表</t>
  </si>
  <si>
    <t>2023年预算数</t>
  </si>
  <si>
    <t>因公出国（境）费</t>
  </si>
  <si>
    <t>公务用车购置及运行费</t>
  </si>
  <si>
    <t>小计</t>
  </si>
  <si>
    <t>公务用车购置费</t>
  </si>
  <si>
    <t>公务用车运行费</t>
  </si>
  <si>
    <t>表五</t>
  </si>
  <si>
    <t>巫溪县环境卫生管理所2024年政府性基金预算支出表</t>
  </si>
  <si>
    <t>本年政府性基金预算财政拨款支出</t>
  </si>
  <si>
    <t>（备注：本单位无政府性基金收支，故此表无数据。）</t>
  </si>
  <si>
    <t>表六</t>
  </si>
  <si>
    <t>巫溪县环境卫生管理所2024年部门收支总表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</si>
  <si>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</si>
  <si>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</si>
  <si>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</si>
  <si>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</si>
  <si>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</si>
  <si>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</si>
  <si>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</si>
  <si>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</si>
  <si>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巫溪县环境卫生管理所2024年部门收入总表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</si>
  <si>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</si>
  <si>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</si>
  <si>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</si>
  <si>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</si>
  <si>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</si>
  <si>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</si>
  <si>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</si>
  <si>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</si>
  <si>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</si>
  <si>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</si>
  <si>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</si>
  <si>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</si>
  <si>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</si>
  <si>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事业单位离退休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</si>
  <si>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</si>
  <si>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</si>
  <si>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</si>
  <si>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</si>
  <si>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</si>
  <si>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</si>
  <si>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</si>
  <si>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</si>
  <si>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 21201</t>
    </r>
  </si>
  <si>
    <t>2120199</t>
  </si>
  <si>
    <t>2120501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</si>
  <si>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城乡社区环境卫生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</si>
  <si>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</si>
  <si>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</si>
  <si>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</si>
  <si>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</si>
  <si>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表八</t>
  </si>
  <si>
    <t>巫溪县环境卫生管理所2024年部门支出总表</t>
  </si>
  <si>
    <t>基本支出</t>
  </si>
  <si>
    <t>项目支出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</si>
  <si>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 2120199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</si>
  <si>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 2120501</t>
    </r>
  </si>
  <si>
    <r>
      <rPr>
        <sz val="12"/>
        <color indexed="8"/>
        <rFont val="宋体"/>
        <charset val="1"/>
      </rPr>
      <t> </t>
    </r>
    <r>
      <rPr>
        <sz val="12"/>
        <color indexed="8"/>
        <rFont val="方正仿宋_GBK"/>
        <charset val="1"/>
      </rPr>
      <t>2210201</t>
    </r>
  </si>
  <si>
    <t>表九</t>
  </si>
  <si>
    <t>巫溪县环境卫生管理所2024年政府采购预算明细表</t>
  </si>
  <si>
    <t>项目编号</t>
  </si>
  <si>
    <t>50023822Y000000070237</t>
  </si>
  <si>
    <t>表十</t>
  </si>
  <si>
    <t>2024年部门预算整体绩效目标表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</si>
  <si>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</si>
  <si>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</si>
  <si>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</si>
  <si>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</si>
  <si>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</si>
  <si>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</si>
  <si>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</si>
  <si>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</si>
  <si>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</si>
  <si>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（备注：本单位为二级预算单位，本单位整体绩效目标由上级主管部门巫溪县城市管理局汇总，故本表无数据）</t>
  </si>
  <si>
    <t>表十一</t>
  </si>
  <si>
    <t>2024年重点专项资金绩效目标表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</si>
  <si>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</si>
  <si>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</si>
  <si>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</si>
  <si>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</si>
  <si>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</si>
  <si>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</si>
  <si>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</si>
  <si>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</si>
  <si>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</si>
  <si>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</si>
  <si>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（备注：2024年无重点专项资金，故此表无数据）</t>
  </si>
  <si>
    <t>表十二</t>
  </si>
  <si>
    <t>2024年部门（单位）一般性项目绩效目标表</t>
  </si>
  <si>
    <t>单位信息：</t>
  </si>
  <si>
    <t>053002-巫溪县环境卫生管理所</t>
  </si>
  <si>
    <t>项目名称：</t>
  </si>
  <si>
    <t>50023823T000003317077-环卫清扫、清运处置支出</t>
  </si>
  <si>
    <t>职能职责与活动：</t>
  </si>
  <si>
    <t>01-城区垃圾清运垃圾</t>
  </si>
  <si>
    <t>主管部门：</t>
  </si>
  <si>
    <t>053-巫溪县城市管理局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</si>
  <si>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</si>
  <si>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</si>
  <si>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</si>
  <si>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</si>
  <si>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</si>
  <si>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</si>
  <si>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</si>
  <si>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 xml:space="preserve">         我单位一般项目绩效目标是：
        配合局机关推动路面环境洁化行动的实施，城区垃圾清运大于8万吨，垃圾清运收集率大于95%，城区清扫保洁率大于98%，垃圾分类宣传督导批次大于等于50批次，城区空气质量优良率大于95%，群众满意度大于95%，公众投诉次数小于等于10次。渗滤液处理站处理后的出水水质达到《生活垃圾填埋污染控制标准》（GB 16889)2008表2以上标准，乡镇垃圾清运尽量全覆盖，垃圾分类工作全面推进，餐厨垃圾收集统率达80%。                                   
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</si>
  <si>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</si>
  <si>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</si>
  <si>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</si>
  <si>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</si>
  <si>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</si>
  <si>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</si>
  <si>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</si>
  <si>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</si>
  <si>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</si>
  <si>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</si>
  <si>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</si>
  <si>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质量指标</t>
  </si>
  <si>
    <t>垃圾清运收集率</t>
  </si>
  <si>
    <t>≥</t>
  </si>
  <si>
    <t>95</t>
  </si>
  <si>
    <t>%</t>
  </si>
  <si>
    <t>20</t>
  </si>
  <si>
    <t>数量指标</t>
  </si>
  <si>
    <t>城区垃圾清运量</t>
  </si>
  <si>
    <t>80000</t>
  </si>
  <si>
    <t>吨</t>
  </si>
  <si>
    <t>时效指标</t>
  </si>
  <si>
    <t>公众投诉处理时效</t>
  </si>
  <si>
    <t>≤</t>
  </si>
  <si>
    <t>2</t>
  </si>
  <si>
    <t>小时</t>
  </si>
  <si>
    <t>效益指标</t>
  </si>
  <si>
    <t>可持续发展</t>
  </si>
  <si>
    <t>市民支持率</t>
  </si>
  <si>
    <t>满意度指标</t>
  </si>
  <si>
    <t>读者满意度指标</t>
  </si>
  <si>
    <t>市民满意度</t>
  </si>
  <si>
    <t>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</si>
</sst>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64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color indexed="8"/>
      <name val="方正仿宋_GBK"/>
      <charset val="1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12"/>
      <color indexed="8"/>
      <name val="宋体"/>
      <charset val="1"/>
      <scheme val="minor"/>
    </font>
    <font>
      <sz val="12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2"/>
      <color rgb="FF000000"/>
      <name val="方正仿宋_GBK"/>
      <charset val="134"/>
    </font>
    <font>
      <sz val="12"/>
      <color rgb="FF000000"/>
      <name val="Arial"/>
      <charset val="134"/>
    </font>
    <font>
      <sz val="12"/>
      <name val="Arial"/>
      <charset val="134"/>
    </font>
    <font>
      <sz val="12"/>
      <color indexed="8"/>
      <name val="宋体"/>
      <charset val="1"/>
    </font>
    <font>
      <sz val="11"/>
      <name val="方正楷体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SimSun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9" borderId="2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12" borderId="21" applyNumberFormat="0" applyFont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54" fillId="17" borderId="20" applyNumberFormat="0" applyAlignment="0" applyProtection="0">
      <alignment vertical="center"/>
    </xf>
    <xf numFmtId="0" fontId="56" fillId="19" borderId="22" applyNumberFormat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45" fillId="0" borderId="0"/>
    <xf numFmtId="0" fontId="45" fillId="0" borderId="0"/>
  </cellStyleXfs>
  <cellXfs count="16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50" applyAlignment="1">
      <alignment vertical="center"/>
    </xf>
    <xf numFmtId="0" fontId="8" fillId="0" borderId="0" xfId="49">
      <alignment vertical="center"/>
    </xf>
    <xf numFmtId="0" fontId="9" fillId="0" borderId="0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center" vertical="center" wrapText="1"/>
    </xf>
    <xf numFmtId="0" fontId="10" fillId="0" borderId="4" xfId="50" applyFont="1" applyFill="1" applyBorder="1" applyAlignment="1">
      <alignment horizontal="left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1" fillId="0" borderId="5" xfId="50" applyFont="1" applyFill="1" applyBorder="1" applyAlignment="1">
      <alignment horizontal="center" vertical="center"/>
    </xf>
    <xf numFmtId="0" fontId="11" fillId="0" borderId="6" xfId="50" applyFont="1" applyFill="1" applyBorder="1" applyAlignment="1">
      <alignment horizontal="center" vertical="center"/>
    </xf>
    <xf numFmtId="176" fontId="11" fillId="0" borderId="7" xfId="50" applyNumberFormat="1" applyFont="1" applyFill="1" applyBorder="1" applyAlignment="1">
      <alignment horizontal="center" vertical="center"/>
    </xf>
    <xf numFmtId="176" fontId="11" fillId="0" borderId="0" xfId="50" applyNumberFormat="1" applyFont="1" applyFill="1" applyBorder="1" applyAlignment="1">
      <alignment horizontal="center" vertical="center"/>
    </xf>
    <xf numFmtId="176" fontId="11" fillId="0" borderId="8" xfId="50" applyNumberFormat="1" applyFont="1" applyFill="1" applyBorder="1" applyAlignment="1">
      <alignment horizontal="center" vertical="center"/>
    </xf>
    <xf numFmtId="176" fontId="11" fillId="0" borderId="9" xfId="50" applyNumberFormat="1" applyFont="1" applyFill="1" applyBorder="1" applyAlignment="1">
      <alignment horizontal="center" vertical="center"/>
    </xf>
    <xf numFmtId="176" fontId="11" fillId="0" borderId="10" xfId="50" applyNumberFormat="1" applyFont="1" applyFill="1" applyBorder="1" applyAlignment="1">
      <alignment horizontal="center" vertical="center"/>
    </xf>
    <xf numFmtId="176" fontId="11" fillId="0" borderId="11" xfId="50" applyNumberFormat="1" applyFont="1" applyFill="1" applyBorder="1" applyAlignment="1">
      <alignment horizontal="center" vertical="center"/>
    </xf>
    <xf numFmtId="49" fontId="11" fillId="0" borderId="5" xfId="50" applyNumberFormat="1" applyFont="1" applyFill="1" applyBorder="1" applyAlignment="1">
      <alignment horizontal="left" vertical="center" wrapText="1"/>
    </xf>
    <xf numFmtId="0" fontId="11" fillId="0" borderId="5" xfId="50" applyFont="1" applyFill="1" applyBorder="1" applyAlignment="1">
      <alignment horizontal="left" vertical="center"/>
    </xf>
    <xf numFmtId="49" fontId="11" fillId="0" borderId="5" xfId="5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>
      <alignment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18" fillId="0" borderId="1" xfId="0" applyFont="1" applyBorder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" xfId="0" applyFont="1" applyBorder="1">
      <alignment vertical="center"/>
    </xf>
    <xf numFmtId="0" fontId="18" fillId="0" borderId="18" xfId="0" applyFont="1" applyBorder="1">
      <alignment vertical="center"/>
    </xf>
    <xf numFmtId="0" fontId="27" fillId="0" borderId="19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>
      <alignment vertical="center"/>
    </xf>
    <xf numFmtId="0" fontId="29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0" fillId="0" borderId="0" xfId="0" applyFont="1" applyBorder="1">
      <alignment vertical="center"/>
    </xf>
    <xf numFmtId="0" fontId="30" fillId="0" borderId="0" xfId="0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5" xfId="0" applyFont="1" applyBorder="1">
      <alignment vertical="center"/>
    </xf>
    <xf numFmtId="0" fontId="0" fillId="0" borderId="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3" xfId="0" applyFont="1" applyBorder="1">
      <alignment vertical="center"/>
    </xf>
    <xf numFmtId="4" fontId="23" fillId="0" borderId="13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>
      <alignment vertical="center"/>
    </xf>
    <xf numFmtId="0" fontId="34" fillId="0" borderId="0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>
      <alignment vertical="center"/>
    </xf>
    <xf numFmtId="4" fontId="23" fillId="0" borderId="1" xfId="0" applyNumberFormat="1" applyFont="1" applyFill="1" applyBorder="1" applyAlignment="1">
      <alignment horizontal="right" vertical="center"/>
    </xf>
    <xf numFmtId="0" fontId="26" fillId="0" borderId="1" xfId="0" applyFont="1" applyBorder="1">
      <alignment vertical="center"/>
    </xf>
    <xf numFmtId="0" fontId="22" fillId="0" borderId="1" xfId="0" applyFont="1" applyFill="1" applyBorder="1">
      <alignment vertical="center"/>
    </xf>
    <xf numFmtId="0" fontId="35" fillId="0" borderId="1" xfId="0" applyFont="1" applyBorder="1" applyAlignment="1">
      <alignment horizontal="right" vertical="center" indent="2"/>
    </xf>
    <xf numFmtId="0" fontId="26" fillId="0" borderId="1" xfId="0" applyFont="1" applyBorder="1" applyAlignment="1">
      <alignment horizontal="right" vertical="center" indent="2"/>
    </xf>
    <xf numFmtId="0" fontId="26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  <xf numFmtId="0" fontId="36" fillId="0" borderId="1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/>
    </xf>
    <xf numFmtId="177" fontId="37" fillId="0" borderId="12" xfId="0" applyNumberFormat="1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4" fontId="23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8" fillId="0" borderId="0" xfId="52" applyNumberFormat="1" applyFont="1" applyFill="1" applyBorder="1" applyAlignment="1">
      <alignment horizontal="left" vertical="center"/>
    </xf>
    <xf numFmtId="0" fontId="37" fillId="0" borderId="0" xfId="52" applyNumberFormat="1" applyFont="1" applyFill="1" applyBorder="1" applyAlignment="1">
      <alignment horizontal="left" vertical="center"/>
    </xf>
    <xf numFmtId="0" fontId="39" fillId="0" borderId="16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43" sqref="A43"/>
    </sheetView>
  </sheetViews>
  <sheetFormatPr defaultColWidth="10" defaultRowHeight="13.5"/>
  <cols>
    <col min="1" max="1" width="85.5" customWidth="1"/>
  </cols>
  <sheetData>
    <row r="1" ht="66.4" customHeight="1" spans="1:1">
      <c r="A1" s="160"/>
    </row>
    <row r="2" ht="90.55" customHeight="1" spans="1:1">
      <c r="A2" s="161" t="s">
        <v>0</v>
      </c>
    </row>
    <row r="3" ht="16.35" customHeight="1" spans="1:1">
      <c r="A3" s="162"/>
    </row>
    <row r="4" ht="52.6" customHeight="1" spans="1:1">
      <c r="A4" s="163" t="s">
        <v>1</v>
      </c>
    </row>
    <row r="5" ht="16.35" customHeight="1" spans="1:1">
      <c r="A5" s="162"/>
    </row>
    <row r="6" ht="16.35" customHeight="1" spans="1:1">
      <c r="A6" s="162"/>
    </row>
    <row r="7" ht="29.3" customHeight="1" spans="1:1">
      <c r="A7" s="164" t="s">
        <v>2</v>
      </c>
    </row>
    <row r="8" ht="16.35" customHeight="1" spans="1:1">
      <c r="A8" s="165"/>
    </row>
    <row r="9" ht="31.9" customHeight="1" spans="1:1">
      <c r="A9" s="164" t="s">
        <v>3</v>
      </c>
    </row>
    <row r="10" ht="23" customHeight="1" spans="1:1">
      <c r="A10" s="164"/>
    </row>
    <row r="11" ht="58" customHeight="1" spans="1:1">
      <c r="A11" s="164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O10" sqref="O10"/>
    </sheetView>
  </sheetViews>
  <sheetFormatPr defaultColWidth="10" defaultRowHeight="13.5" outlineLevelRow="7"/>
  <cols>
    <col min="1" max="1" width="0.408333333333333" customWidth="1"/>
    <col min="2" max="2" width="27" customWidth="1"/>
    <col min="3" max="13" width="10.5" customWidth="1"/>
    <col min="14" max="14" width="9.76666666666667" customWidth="1"/>
  </cols>
  <sheetData>
    <row r="1" ht="17.25" customHeight="1" spans="1:13">
      <c r="A1" s="36"/>
      <c r="B1" s="3" t="s">
        <v>189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6.35" customHeight="1" spans="2:13">
      <c r="B2" s="53" t="s">
        <v>190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16.35" customHeight="1" spans="2:13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16.35" customHeight="1" spans="2:1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ht="21.55" customHeight="1" spans="2:13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60" t="s">
        <v>7</v>
      </c>
    </row>
    <row r="6" ht="65.55" customHeight="1" spans="2:13">
      <c r="B6" s="54" t="s">
        <v>191</v>
      </c>
      <c r="C6" s="54" t="s">
        <v>10</v>
      </c>
      <c r="D6" s="54" t="s">
        <v>40</v>
      </c>
      <c r="E6" s="54" t="s">
        <v>153</v>
      </c>
      <c r="F6" s="54" t="s">
        <v>154</v>
      </c>
      <c r="G6" s="54" t="s">
        <v>155</v>
      </c>
      <c r="H6" s="54" t="s">
        <v>156</v>
      </c>
      <c r="I6" s="54" t="s">
        <v>157</v>
      </c>
      <c r="J6" s="54" t="s">
        <v>158</v>
      </c>
      <c r="K6" s="54" t="s">
        <v>159</v>
      </c>
      <c r="L6" s="54" t="s">
        <v>160</v>
      </c>
      <c r="M6" s="54" t="s">
        <v>161</v>
      </c>
    </row>
    <row r="7" ht="23.25" customHeight="1" spans="2:13">
      <c r="B7" s="41" t="s">
        <v>12</v>
      </c>
      <c r="C7" s="47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ht="21.55" customHeight="1" spans="2:13">
      <c r="B8" s="56" t="s">
        <v>192</v>
      </c>
      <c r="C8" s="57" t="s">
        <v>128</v>
      </c>
      <c r="D8" s="58">
        <f>E8</f>
        <v>1.82</v>
      </c>
      <c r="E8" s="59">
        <v>1.82</v>
      </c>
      <c r="F8" s="59"/>
      <c r="G8" s="59"/>
      <c r="H8" s="59"/>
      <c r="I8" s="59"/>
      <c r="J8" s="59"/>
      <c r="K8" s="59"/>
      <c r="L8" s="61"/>
      <c r="M8" s="61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22" sqref="D22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6"/>
      <c r="B1" s="3" t="s">
        <v>193</v>
      </c>
      <c r="C1" s="36"/>
      <c r="D1" s="36"/>
      <c r="E1" s="36"/>
      <c r="F1" s="36"/>
      <c r="G1" s="36"/>
    </row>
    <row r="2" ht="16.35" customHeight="1" spans="2:7">
      <c r="B2" s="37" t="s">
        <v>194</v>
      </c>
      <c r="C2" s="37"/>
      <c r="D2" s="37"/>
      <c r="E2" s="37"/>
      <c r="F2" s="37"/>
      <c r="G2" s="37"/>
    </row>
    <row r="3" ht="16.35" customHeight="1" spans="2:7">
      <c r="B3" s="37"/>
      <c r="C3" s="37"/>
      <c r="D3" s="37"/>
      <c r="E3" s="37"/>
      <c r="F3" s="37"/>
      <c r="G3" s="37"/>
    </row>
    <row r="4" ht="16.35" customHeight="1"/>
    <row r="5" ht="19.8" customHeight="1" spans="7:7">
      <c r="G5" s="38" t="s">
        <v>7</v>
      </c>
    </row>
    <row r="6" ht="37.95" customHeight="1" spans="2:7">
      <c r="B6" s="39" t="s">
        <v>195</v>
      </c>
      <c r="C6" s="40"/>
      <c r="D6" s="40"/>
      <c r="E6" s="41" t="s">
        <v>196</v>
      </c>
      <c r="F6" s="42"/>
      <c r="G6" s="42"/>
    </row>
    <row r="7" ht="183.7" customHeight="1" spans="2:7">
      <c r="B7" s="43" t="s">
        <v>197</v>
      </c>
      <c r="C7" s="44"/>
      <c r="D7" s="44"/>
      <c r="E7" s="44"/>
      <c r="F7" s="44"/>
      <c r="G7" s="44"/>
    </row>
    <row r="8" ht="23.25" customHeight="1" spans="2:7">
      <c r="B8" s="45" t="s">
        <v>198</v>
      </c>
      <c r="C8" s="46" t="s">
        <v>199</v>
      </c>
      <c r="D8" s="47" t="s">
        <v>200</v>
      </c>
      <c r="E8" s="47" t="s">
        <v>201</v>
      </c>
      <c r="F8" s="47" t="s">
        <v>202</v>
      </c>
      <c r="G8" s="47" t="s">
        <v>203</v>
      </c>
    </row>
    <row r="9" ht="18.95" customHeight="1" spans="2:7">
      <c r="B9" s="45"/>
      <c r="C9" s="48"/>
      <c r="D9" s="49"/>
      <c r="E9" s="50"/>
      <c r="F9" s="50"/>
      <c r="G9" s="51"/>
    </row>
    <row r="10" ht="18.95" customHeight="1" spans="2:7">
      <c r="B10" s="45"/>
      <c r="C10" s="48"/>
      <c r="D10" s="49"/>
      <c r="E10" s="50"/>
      <c r="F10" s="50"/>
      <c r="G10" s="51"/>
    </row>
    <row r="11" ht="18.95" customHeight="1" spans="2:7">
      <c r="B11" s="45"/>
      <c r="C11" s="48"/>
      <c r="D11" s="49"/>
      <c r="E11" s="50"/>
      <c r="F11" s="50"/>
      <c r="G11" s="51"/>
    </row>
    <row r="12" ht="18.95" customHeight="1" spans="2:7">
      <c r="B12" s="45"/>
      <c r="C12" s="48"/>
      <c r="D12" s="49"/>
      <c r="E12" s="50"/>
      <c r="F12" s="50"/>
      <c r="G12" s="51"/>
    </row>
    <row r="13" ht="16.5" spans="2:5">
      <c r="B13" s="52" t="s">
        <v>204</v>
      </c>
      <c r="C13" s="52"/>
      <c r="D13" s="52"/>
      <c r="E13" s="52"/>
    </row>
  </sheetData>
  <mergeCells count="5">
    <mergeCell ref="C6:D6"/>
    <mergeCell ref="F6:G6"/>
    <mergeCell ref="C7:G7"/>
    <mergeCell ref="B8:B12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J8" sqref="J8"/>
    </sheetView>
  </sheetViews>
  <sheetFormatPr defaultColWidth="9" defaultRowHeight="13.5" outlineLevelCol="5"/>
  <cols>
    <col min="1" max="1" width="12.2583333333333" style="20" customWidth="1"/>
    <col min="2" max="2" width="29.2583333333333" style="20" customWidth="1"/>
    <col min="3" max="3" width="8.75833333333333" style="20" customWidth="1"/>
    <col min="4" max="4" width="9.38333333333333" style="20" customWidth="1"/>
    <col min="5" max="5" width="12" style="20" customWidth="1"/>
    <col min="6" max="6" width="16.2583333333333" style="20" customWidth="1"/>
    <col min="7" max="16384" width="9" style="20"/>
  </cols>
  <sheetData>
    <row r="1" spans="1:1">
      <c r="A1" s="3" t="s">
        <v>205</v>
      </c>
    </row>
    <row r="2" s="19" customFormat="1" ht="31.5" customHeight="1" spans="1:6">
      <c r="A2" s="21" t="s">
        <v>206</v>
      </c>
      <c r="B2" s="21" t="s">
        <v>207</v>
      </c>
      <c r="C2" s="21" t="s">
        <v>207</v>
      </c>
      <c r="D2" s="21" t="s">
        <v>207</v>
      </c>
      <c r="E2" s="21" t="s">
        <v>207</v>
      </c>
      <c r="F2" s="21" t="s">
        <v>207</v>
      </c>
    </row>
    <row r="3" s="19" customFormat="1" ht="19.9" customHeight="1" spans="1:6">
      <c r="A3" s="22" t="s">
        <v>208</v>
      </c>
      <c r="B3" s="23"/>
      <c r="C3" s="23"/>
      <c r="D3" s="23"/>
      <c r="E3" s="22" t="s">
        <v>209</v>
      </c>
      <c r="F3" s="22" t="s">
        <v>7</v>
      </c>
    </row>
    <row r="4" s="19" customFormat="1" ht="24" customHeight="1" spans="1:6">
      <c r="A4" s="24" t="s">
        <v>210</v>
      </c>
      <c r="B4" s="24"/>
      <c r="C4" s="25"/>
      <c r="D4" s="26"/>
      <c r="E4" s="24" t="s">
        <v>211</v>
      </c>
      <c r="F4" s="24"/>
    </row>
    <row r="5" s="19" customFormat="1" ht="19.15" customHeight="1" spans="1:6">
      <c r="A5" s="24" t="s">
        <v>212</v>
      </c>
      <c r="B5" s="27"/>
      <c r="C5" s="28"/>
      <c r="D5" s="28"/>
      <c r="E5" s="28"/>
      <c r="F5" s="29"/>
    </row>
    <row r="6" s="19" customFormat="1" ht="21" customHeight="1" spans="1:6">
      <c r="A6" s="24" t="s">
        <v>213</v>
      </c>
      <c r="B6" s="30"/>
      <c r="C6" s="31"/>
      <c r="D6" s="31"/>
      <c r="E6" s="31"/>
      <c r="F6" s="32"/>
    </row>
    <row r="7" s="19" customFormat="1" ht="93.75" customHeight="1" spans="1:6">
      <c r="A7" s="24" t="s">
        <v>214</v>
      </c>
      <c r="B7" s="33"/>
      <c r="C7" s="33"/>
      <c r="D7" s="33"/>
      <c r="E7" s="33"/>
      <c r="F7" s="33"/>
    </row>
    <row r="8" s="19" customFormat="1" ht="132.75" customHeight="1" spans="1:6">
      <c r="A8" s="24" t="s">
        <v>215</v>
      </c>
      <c r="B8" s="33"/>
      <c r="C8" s="33"/>
      <c r="D8" s="33"/>
      <c r="E8" s="33"/>
      <c r="F8" s="33"/>
    </row>
    <row r="9" s="19" customFormat="1" ht="134.25" customHeight="1" spans="1:6">
      <c r="A9" s="24" t="s">
        <v>216</v>
      </c>
      <c r="B9" s="33"/>
      <c r="C9" s="33"/>
      <c r="D9" s="33"/>
      <c r="E9" s="33"/>
      <c r="F9" s="33"/>
    </row>
    <row r="10" s="19" customFormat="1" ht="21.75" customHeight="1" spans="1:6">
      <c r="A10" s="24" t="s">
        <v>198</v>
      </c>
      <c r="B10" s="24" t="s">
        <v>199</v>
      </c>
      <c r="C10" s="25" t="s">
        <v>200</v>
      </c>
      <c r="D10" s="24" t="s">
        <v>201</v>
      </c>
      <c r="E10" s="24" t="s">
        <v>202</v>
      </c>
      <c r="F10" s="25" t="s">
        <v>203</v>
      </c>
    </row>
    <row r="11" s="19" customFormat="1" ht="18" customHeight="1" spans="1:6">
      <c r="A11" s="25" t="s">
        <v>198</v>
      </c>
      <c r="B11" s="34"/>
      <c r="C11" s="25"/>
      <c r="D11" s="25"/>
      <c r="E11" s="25"/>
      <c r="F11" s="25"/>
    </row>
    <row r="12" s="19" customFormat="1" ht="18" customHeight="1" spans="1:6">
      <c r="A12" s="25" t="s">
        <v>198</v>
      </c>
      <c r="B12" s="34"/>
      <c r="C12" s="25"/>
      <c r="D12" s="25"/>
      <c r="E12" s="25"/>
      <c r="F12" s="25"/>
    </row>
    <row r="13" s="19" customFormat="1" ht="18" customHeight="1" spans="1:6">
      <c r="A13" s="25" t="s">
        <v>198</v>
      </c>
      <c r="B13" s="34"/>
      <c r="C13" s="25"/>
      <c r="D13" s="25"/>
      <c r="E13" s="25"/>
      <c r="F13" s="25"/>
    </row>
    <row r="14" s="19" customFormat="1" ht="18" customHeight="1" spans="1:6">
      <c r="A14" s="25" t="s">
        <v>198</v>
      </c>
      <c r="B14" s="34"/>
      <c r="C14" s="25"/>
      <c r="D14" s="25"/>
      <c r="E14" s="25"/>
      <c r="F14" s="25"/>
    </row>
    <row r="15" s="19" customFormat="1" ht="18" customHeight="1" spans="1:6">
      <c r="A15" s="25" t="s">
        <v>198</v>
      </c>
      <c r="B15" s="34"/>
      <c r="C15" s="25"/>
      <c r="D15" s="25"/>
      <c r="E15" s="25"/>
      <c r="F15" s="35"/>
    </row>
    <row r="16" s="19" customFormat="1" ht="18" customHeight="1" spans="1:6">
      <c r="A16" s="25" t="s">
        <v>198</v>
      </c>
      <c r="B16" s="34"/>
      <c r="C16" s="25"/>
      <c r="D16" s="25"/>
      <c r="E16" s="25"/>
      <c r="F16" s="25"/>
    </row>
    <row r="17" s="19" customFormat="1" ht="18" customHeight="1" spans="1:6">
      <c r="A17" s="25" t="s">
        <v>198</v>
      </c>
      <c r="B17" s="34"/>
      <c r="C17" s="25"/>
      <c r="D17" s="25"/>
      <c r="E17" s="25"/>
      <c r="F17" s="25"/>
    </row>
    <row r="18" s="19" customFormat="1" ht="18" customHeight="1" spans="1:6">
      <c r="A18" s="25" t="s">
        <v>198</v>
      </c>
      <c r="B18" s="34"/>
      <c r="C18" s="25"/>
      <c r="D18" s="25"/>
      <c r="E18" s="25"/>
      <c r="F18" s="25"/>
    </row>
    <row r="19" s="19" customFormat="1" ht="18" customHeight="1" spans="1:6">
      <c r="A19" s="25" t="s">
        <v>198</v>
      </c>
      <c r="B19" s="34"/>
      <c r="C19" s="25"/>
      <c r="D19" s="25"/>
      <c r="E19" s="25"/>
      <c r="F19" s="25"/>
    </row>
    <row r="20" s="19" customFormat="1" ht="18" customHeight="1" spans="1:6">
      <c r="A20" s="25" t="s">
        <v>198</v>
      </c>
      <c r="B20" s="34"/>
      <c r="C20" s="25"/>
      <c r="D20" s="25"/>
      <c r="E20" s="25"/>
      <c r="F20" s="25"/>
    </row>
    <row r="21" spans="1:1">
      <c r="A21" s="20" t="s">
        <v>217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zoomScale="85" zoomScaleNormal="85" workbookViewId="0">
      <selection activeCell="G23" sqref="G23"/>
    </sheetView>
  </sheetViews>
  <sheetFormatPr defaultColWidth="9" defaultRowHeight="13.5"/>
  <cols>
    <col min="1" max="1" width="17.7583333333333" style="2" customWidth="1"/>
    <col min="2" max="2" width="14.6333333333333" style="2" customWidth="1"/>
    <col min="3" max="3" width="15.1416666666667" style="2" customWidth="1"/>
    <col min="4" max="4" width="16.4583333333333" style="2" customWidth="1"/>
    <col min="5" max="5" width="11.3833333333333" style="2" customWidth="1"/>
    <col min="6" max="6" width="23.225" style="2" customWidth="1"/>
    <col min="7" max="7" width="11" style="2" customWidth="1"/>
    <col min="8" max="8" width="13.2583333333333" style="2" customWidth="1"/>
    <col min="9" max="9" width="22" style="2" customWidth="1"/>
    <col min="10" max="16382" width="9" style="2"/>
  </cols>
  <sheetData>
    <row r="1" spans="1:1">
      <c r="A1" s="3" t="s">
        <v>218</v>
      </c>
    </row>
    <row r="2" ht="56" customHeight="1" spans="1:9">
      <c r="A2" s="4" t="s">
        <v>219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17" t="s">
        <v>7</v>
      </c>
    </row>
    <row r="4" ht="35" customHeight="1" spans="1:9">
      <c r="A4" s="5" t="s">
        <v>220</v>
      </c>
      <c r="B4" s="6" t="s">
        <v>221</v>
      </c>
      <c r="C4" s="6"/>
      <c r="D4" s="5" t="s">
        <v>222</v>
      </c>
      <c r="E4" s="7" t="s">
        <v>223</v>
      </c>
      <c r="F4" s="7"/>
      <c r="G4" s="8" t="s">
        <v>224</v>
      </c>
      <c r="H4" s="8"/>
      <c r="I4" s="5" t="s">
        <v>225</v>
      </c>
    </row>
    <row r="5" ht="25.15" customHeight="1" spans="1:9">
      <c r="A5" s="5" t="s">
        <v>226</v>
      </c>
      <c r="B5" s="6" t="s">
        <v>227</v>
      </c>
      <c r="C5" s="6"/>
      <c r="D5" s="5" t="s">
        <v>228</v>
      </c>
      <c r="E5" s="9"/>
      <c r="F5" s="9"/>
      <c r="G5" s="8" t="s">
        <v>229</v>
      </c>
      <c r="H5" s="8"/>
      <c r="I5" s="5">
        <v>1010.63</v>
      </c>
    </row>
    <row r="6" ht="25.15" customHeight="1" spans="1:9">
      <c r="A6" s="5" t="s">
        <v>230</v>
      </c>
      <c r="B6" s="6">
        <v>10</v>
      </c>
      <c r="C6" s="6"/>
      <c r="D6" s="5" t="s">
        <v>231</v>
      </c>
      <c r="E6" s="9"/>
      <c r="F6" s="9"/>
      <c r="G6" s="8" t="s">
        <v>232</v>
      </c>
      <c r="H6" s="8" t="s">
        <v>233</v>
      </c>
      <c r="I6" s="5">
        <v>1010.63</v>
      </c>
    </row>
    <row r="7" ht="25.15" customHeight="1" spans="1:9">
      <c r="A7" s="10" t="s">
        <v>234</v>
      </c>
      <c r="B7" s="11" t="s">
        <v>235</v>
      </c>
      <c r="C7" s="11"/>
      <c r="D7" s="11"/>
      <c r="E7" s="11"/>
      <c r="F7" s="11"/>
      <c r="G7" s="8" t="s">
        <v>236</v>
      </c>
      <c r="H7" s="8"/>
      <c r="I7" s="5"/>
    </row>
    <row r="8" ht="25.15" customHeight="1" spans="1:9">
      <c r="A8" s="10"/>
      <c r="B8" s="11"/>
      <c r="C8" s="11"/>
      <c r="D8" s="11"/>
      <c r="E8" s="11"/>
      <c r="F8" s="11"/>
      <c r="G8" s="8" t="s">
        <v>237</v>
      </c>
      <c r="H8" s="8"/>
      <c r="I8" s="5"/>
    </row>
    <row r="9" ht="25.15" customHeight="1" spans="1:9">
      <c r="A9" s="10"/>
      <c r="B9" s="11"/>
      <c r="C9" s="11"/>
      <c r="D9" s="11"/>
      <c r="E9" s="11"/>
      <c r="F9" s="11"/>
      <c r="G9" s="8" t="s">
        <v>238</v>
      </c>
      <c r="H9" s="8"/>
      <c r="I9" s="5"/>
    </row>
    <row r="10" ht="74" customHeight="1" spans="1:9">
      <c r="A10" s="10"/>
      <c r="B10" s="11"/>
      <c r="C10" s="11"/>
      <c r="D10" s="11"/>
      <c r="E10" s="11"/>
      <c r="F10" s="11"/>
      <c r="G10" s="8" t="s">
        <v>239</v>
      </c>
      <c r="H10" s="8"/>
      <c r="I10" s="5"/>
    </row>
    <row r="11" s="1" customFormat="1" ht="25.15" customHeight="1" spans="1:9">
      <c r="A11" s="9" t="s">
        <v>240</v>
      </c>
      <c r="B11" s="9" t="s">
        <v>241</v>
      </c>
      <c r="C11" s="9" t="s">
        <v>242</v>
      </c>
      <c r="D11" s="9" t="s">
        <v>202</v>
      </c>
      <c r="E11" s="9" t="s">
        <v>203</v>
      </c>
      <c r="F11" s="9" t="s">
        <v>243</v>
      </c>
      <c r="G11" s="9" t="s">
        <v>244</v>
      </c>
      <c r="H11" s="9" t="s">
        <v>245</v>
      </c>
      <c r="I11" s="9"/>
    </row>
    <row r="12" ht="15" customHeight="1" spans="1:9">
      <c r="A12" s="12" t="s">
        <v>246</v>
      </c>
      <c r="B12" s="12" t="s">
        <v>247</v>
      </c>
      <c r="C12" s="13" t="s">
        <v>248</v>
      </c>
      <c r="D12" s="14" t="s">
        <v>249</v>
      </c>
      <c r="E12" s="15" t="s">
        <v>250</v>
      </c>
      <c r="F12" s="14" t="s">
        <v>251</v>
      </c>
      <c r="G12" s="14" t="s">
        <v>252</v>
      </c>
      <c r="H12" s="16"/>
      <c r="I12" s="18"/>
    </row>
    <row r="13" ht="15" customHeight="1" spans="1:9">
      <c r="A13" s="12" t="s">
        <v>246</v>
      </c>
      <c r="B13" s="12" t="s">
        <v>253</v>
      </c>
      <c r="C13" s="13" t="s">
        <v>254</v>
      </c>
      <c r="D13" s="14" t="s">
        <v>249</v>
      </c>
      <c r="E13" s="15" t="s">
        <v>255</v>
      </c>
      <c r="F13" s="14" t="s">
        <v>256</v>
      </c>
      <c r="G13" s="14" t="s">
        <v>252</v>
      </c>
      <c r="H13" s="16"/>
      <c r="I13" s="18"/>
    </row>
    <row r="14" ht="15" customHeight="1" spans="1:9">
      <c r="A14" s="12" t="s">
        <v>246</v>
      </c>
      <c r="B14" s="12" t="s">
        <v>257</v>
      </c>
      <c r="C14" s="13" t="s">
        <v>258</v>
      </c>
      <c r="D14" s="14" t="s">
        <v>259</v>
      </c>
      <c r="E14" s="15" t="s">
        <v>260</v>
      </c>
      <c r="F14" s="14" t="s">
        <v>261</v>
      </c>
      <c r="G14" s="14" t="s">
        <v>252</v>
      </c>
      <c r="H14" s="16"/>
      <c r="I14" s="18"/>
    </row>
    <row r="15" ht="15" customHeight="1" spans="1:9">
      <c r="A15" s="12" t="s">
        <v>262</v>
      </c>
      <c r="B15" s="12" t="s">
        <v>263</v>
      </c>
      <c r="C15" s="13" t="s">
        <v>264</v>
      </c>
      <c r="D15" s="14" t="s">
        <v>249</v>
      </c>
      <c r="E15" s="15" t="s">
        <v>250</v>
      </c>
      <c r="F15" s="14" t="s">
        <v>251</v>
      </c>
      <c r="G15" s="14" t="s">
        <v>252</v>
      </c>
      <c r="H15" s="16"/>
      <c r="I15" s="18"/>
    </row>
    <row r="16" ht="15" customHeight="1" spans="1:9">
      <c r="A16" s="12" t="s">
        <v>265</v>
      </c>
      <c r="B16" s="12" t="s">
        <v>266</v>
      </c>
      <c r="C16" s="13" t="s">
        <v>267</v>
      </c>
      <c r="D16" s="14" t="s">
        <v>249</v>
      </c>
      <c r="E16" s="15" t="s">
        <v>250</v>
      </c>
      <c r="F16" s="14" t="s">
        <v>251</v>
      </c>
      <c r="G16" s="14" t="s">
        <v>268</v>
      </c>
      <c r="H16" s="16"/>
      <c r="I16" s="18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spans="2:4">
      <c r="B28" s="1"/>
      <c r="C28" s="1"/>
      <c r="D28" s="1"/>
    </row>
    <row r="29" spans="2:4">
      <c r="B29" s="1"/>
      <c r="C29" s="1"/>
      <c r="D29" s="1"/>
    </row>
    <row r="30" spans="2:4">
      <c r="B30" s="1"/>
      <c r="C30" s="1"/>
      <c r="D30" s="1"/>
    </row>
    <row r="31" spans="2:4">
      <c r="B31" s="1"/>
      <c r="C31" s="1"/>
      <c r="D31" s="1"/>
    </row>
    <row r="32" spans="2:4">
      <c r="B32" s="1"/>
      <c r="C32" s="1"/>
      <c r="D32" s="1"/>
    </row>
    <row r="33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118055555555556" right="0.0784722222222222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16" sqref="H1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7.8166666666667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6"/>
      <c r="B1" s="3" t="s">
        <v>5</v>
      </c>
    </row>
    <row r="2" ht="40.5" customHeight="1" spans="2:8">
      <c r="B2" s="37" t="s">
        <v>6</v>
      </c>
      <c r="C2" s="37"/>
      <c r="D2" s="37"/>
      <c r="E2" s="37"/>
      <c r="F2" s="37"/>
      <c r="G2" s="37"/>
      <c r="H2" s="37"/>
    </row>
    <row r="3" ht="23.25" customHeight="1" spans="8:8">
      <c r="H3" s="92" t="s">
        <v>7</v>
      </c>
    </row>
    <row r="4" ht="43.1" customHeight="1" spans="2:8">
      <c r="B4" s="64" t="s">
        <v>8</v>
      </c>
      <c r="C4" s="64"/>
      <c r="D4" s="64" t="s">
        <v>9</v>
      </c>
      <c r="E4" s="64"/>
      <c r="F4" s="64"/>
      <c r="G4" s="64"/>
      <c r="H4" s="64"/>
    </row>
    <row r="5" ht="43.1" customHeight="1" spans="2:8">
      <c r="B5" s="93" t="s">
        <v>10</v>
      </c>
      <c r="C5" s="93" t="s">
        <v>11</v>
      </c>
      <c r="D5" s="93" t="s">
        <v>10</v>
      </c>
      <c r="E5" s="93" t="s">
        <v>12</v>
      </c>
      <c r="F5" s="64" t="s">
        <v>13</v>
      </c>
      <c r="G5" s="64" t="s">
        <v>14</v>
      </c>
      <c r="H5" s="64" t="s">
        <v>15</v>
      </c>
    </row>
    <row r="6" ht="24.15" customHeight="1" spans="2:8">
      <c r="B6" s="88" t="s">
        <v>16</v>
      </c>
      <c r="C6" s="55">
        <v>3881.81</v>
      </c>
      <c r="D6" s="88" t="s">
        <v>17</v>
      </c>
      <c r="E6" s="55">
        <f>SUM(E7:E10)</f>
        <v>3881.81</v>
      </c>
      <c r="F6" s="55">
        <f>SUM(F7:F10)</f>
        <v>3881.81</v>
      </c>
      <c r="G6" s="55"/>
      <c r="H6" s="55"/>
    </row>
    <row r="7" ht="23.25" customHeight="1" spans="2:8">
      <c r="B7" s="95" t="s">
        <v>18</v>
      </c>
      <c r="C7" s="59">
        <v>3881.81</v>
      </c>
      <c r="D7" s="96" t="s">
        <v>19</v>
      </c>
      <c r="E7" s="57">
        <f>F7</f>
        <v>50.65</v>
      </c>
      <c r="F7" s="58">
        <v>50.65</v>
      </c>
      <c r="G7" s="59"/>
      <c r="H7" s="59"/>
    </row>
    <row r="8" ht="23.25" customHeight="1" spans="2:8">
      <c r="B8" s="95" t="s">
        <v>20</v>
      </c>
      <c r="C8" s="59"/>
      <c r="D8" s="96" t="s">
        <v>21</v>
      </c>
      <c r="E8" s="57">
        <f>F8</f>
        <v>3799.89</v>
      </c>
      <c r="F8" s="58">
        <v>3799.89</v>
      </c>
      <c r="G8" s="59"/>
      <c r="H8" s="59"/>
    </row>
    <row r="9" ht="23.25" customHeight="1" spans="2:8">
      <c r="B9" s="95" t="s">
        <v>22</v>
      </c>
      <c r="C9" s="59"/>
      <c r="D9" s="96" t="s">
        <v>23</v>
      </c>
      <c r="E9" s="57">
        <f>F9</f>
        <v>14.21</v>
      </c>
      <c r="F9" s="58">
        <v>14.21</v>
      </c>
      <c r="G9" s="59"/>
      <c r="H9" s="59"/>
    </row>
    <row r="10" ht="23.25" customHeight="1" spans="2:8">
      <c r="B10" s="95"/>
      <c r="C10" s="59"/>
      <c r="D10" s="96" t="s">
        <v>24</v>
      </c>
      <c r="E10" s="57">
        <f>F10</f>
        <v>17.06</v>
      </c>
      <c r="F10" s="153">
        <v>17.06</v>
      </c>
      <c r="G10" s="59"/>
      <c r="H10" s="59"/>
    </row>
    <row r="11" ht="16.35" customHeight="1" spans="2:8">
      <c r="B11" s="154"/>
      <c r="C11" s="155"/>
      <c r="D11" s="97"/>
      <c r="E11" s="97"/>
      <c r="F11" s="97"/>
      <c r="G11" s="156"/>
      <c r="H11" s="157"/>
    </row>
    <row r="12" ht="22.4" customHeight="1" spans="2:8">
      <c r="B12" s="41" t="s">
        <v>25</v>
      </c>
      <c r="C12" s="157"/>
      <c r="D12" s="158" t="s">
        <v>26</v>
      </c>
      <c r="E12" s="159"/>
      <c r="F12" s="159"/>
      <c r="G12" s="157"/>
      <c r="H12" s="157"/>
    </row>
    <row r="13" ht="27" customHeight="1" spans="2:8">
      <c r="B13" s="111" t="s">
        <v>27</v>
      </c>
      <c r="C13" s="111" t="s">
        <v>28</v>
      </c>
      <c r="D13" s="154"/>
      <c r="E13" s="157"/>
      <c r="F13" s="157"/>
      <c r="G13" s="157"/>
      <c r="H13" s="157"/>
    </row>
    <row r="14" ht="20.7" customHeight="1" spans="2:8">
      <c r="B14" s="111" t="s">
        <v>29</v>
      </c>
      <c r="C14" s="157"/>
      <c r="D14" s="154"/>
      <c r="E14" s="157"/>
      <c r="F14" s="157"/>
      <c r="G14" s="157"/>
      <c r="H14" s="157"/>
    </row>
    <row r="15" ht="20.7" customHeight="1" spans="2:8">
      <c r="B15" s="111" t="s">
        <v>30</v>
      </c>
      <c r="C15" s="157"/>
      <c r="D15" s="154"/>
      <c r="E15" s="157"/>
      <c r="F15" s="157"/>
      <c r="G15" s="157"/>
      <c r="H15" s="157"/>
    </row>
    <row r="16" ht="16.35" customHeight="1" spans="2:8">
      <c r="B16" s="154"/>
      <c r="C16" s="157"/>
      <c r="D16" s="154"/>
      <c r="E16" s="157"/>
      <c r="F16" s="157"/>
      <c r="G16" s="157"/>
      <c r="H16" s="157"/>
    </row>
    <row r="17" ht="24.15" customHeight="1" spans="2:8">
      <c r="B17" s="88" t="s">
        <v>31</v>
      </c>
      <c r="C17" s="55">
        <f>C12+C6</f>
        <v>3881.81</v>
      </c>
      <c r="D17" s="88" t="s">
        <v>32</v>
      </c>
      <c r="E17" s="55">
        <f>E12+E6</f>
        <v>3881.81</v>
      </c>
      <c r="F17" s="55">
        <f>F12+F6</f>
        <v>3881.81</v>
      </c>
      <c r="G17" s="55"/>
      <c r="H17" s="55"/>
    </row>
    <row r="18" spans="2:2">
      <c r="B18" t="s">
        <v>33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zoomScale="85" zoomScaleNormal="85" topLeftCell="A4" workbookViewId="0">
      <selection activeCell="H14" sqref="H14"/>
    </sheetView>
  </sheetViews>
  <sheetFormatPr defaultColWidth="10" defaultRowHeight="13.5" outlineLevelCol="5"/>
  <cols>
    <col min="1" max="1" width="0.133333333333333" customWidth="1"/>
    <col min="2" max="2" width="17.2" style="134" customWidth="1"/>
    <col min="3" max="3" width="40.7" customWidth="1"/>
    <col min="4" max="4" width="15.15" customWidth="1"/>
    <col min="5" max="5" width="15.7333333333333" customWidth="1"/>
    <col min="6" max="6" width="15.575" customWidth="1"/>
    <col min="7" max="7" width="9.76666666666667" customWidth="1"/>
  </cols>
  <sheetData>
    <row r="1" ht="16.35" customHeight="1" spans="1:6">
      <c r="A1" s="36"/>
      <c r="B1" s="135" t="s">
        <v>34</v>
      </c>
      <c r="C1" s="36"/>
      <c r="D1" s="36"/>
      <c r="E1" s="36"/>
      <c r="F1" s="36"/>
    </row>
    <row r="2" ht="16.35" customHeight="1" spans="2:6">
      <c r="B2" s="109" t="s">
        <v>35</v>
      </c>
      <c r="C2" s="109"/>
      <c r="D2" s="109"/>
      <c r="E2" s="109"/>
      <c r="F2" s="109"/>
    </row>
    <row r="3" ht="16.35" customHeight="1" spans="2:6">
      <c r="B3" s="109"/>
      <c r="C3" s="109"/>
      <c r="D3" s="109"/>
      <c r="E3" s="109"/>
      <c r="F3" s="109"/>
    </row>
    <row r="4" ht="16.35" customHeight="1" spans="2:6">
      <c r="B4" s="136"/>
      <c r="C4" s="36"/>
      <c r="D4" s="36"/>
      <c r="E4" s="36"/>
      <c r="F4" s="36"/>
    </row>
    <row r="5" ht="20.7" customHeight="1" spans="2:6">
      <c r="B5" s="136"/>
      <c r="C5" s="36"/>
      <c r="D5" s="36"/>
      <c r="E5" s="36"/>
      <c r="F5" s="60" t="s">
        <v>7</v>
      </c>
    </row>
    <row r="6" ht="34.5" customHeight="1" spans="2:6">
      <c r="B6" s="54" t="s">
        <v>36</v>
      </c>
      <c r="C6" s="54"/>
      <c r="D6" s="54" t="s">
        <v>37</v>
      </c>
      <c r="E6" s="54"/>
      <c r="F6" s="54"/>
    </row>
    <row r="7" ht="29.3" customHeight="1" spans="2:6">
      <c r="B7" s="54" t="s">
        <v>38</v>
      </c>
      <c r="C7" s="54" t="s">
        <v>39</v>
      </c>
      <c r="D7" s="54" t="s">
        <v>40</v>
      </c>
      <c r="E7" s="54" t="s">
        <v>41</v>
      </c>
      <c r="F7" s="54" t="s">
        <v>42</v>
      </c>
    </row>
    <row r="8" ht="22.4" customHeight="1" spans="2:6">
      <c r="B8" s="41" t="s">
        <v>12</v>
      </c>
      <c r="C8" s="41"/>
      <c r="D8" s="137">
        <f t="shared" ref="D8:D24" si="0">E8+F8</f>
        <v>3881.81</v>
      </c>
      <c r="E8" s="137">
        <f>E9+E14+E17+E22</f>
        <v>2540.27</v>
      </c>
      <c r="F8" s="137">
        <f>F9+F14+F17+F22</f>
        <v>1341.54</v>
      </c>
    </row>
    <row r="9" ht="22.4" customHeight="1" spans="2:6">
      <c r="B9" s="138" t="s">
        <v>43</v>
      </c>
      <c r="C9" s="67" t="s">
        <v>19</v>
      </c>
      <c r="D9" s="139">
        <f t="shared" si="0"/>
        <v>50.65</v>
      </c>
      <c r="E9" s="140">
        <v>50.65</v>
      </c>
      <c r="F9" s="141"/>
    </row>
    <row r="10" ht="22.4" customHeight="1" spans="2:6">
      <c r="B10" s="142" t="s">
        <v>44</v>
      </c>
      <c r="C10" s="72" t="s">
        <v>45</v>
      </c>
      <c r="D10" s="139">
        <f t="shared" si="0"/>
        <v>50.65</v>
      </c>
      <c r="E10" s="141">
        <v>50.65</v>
      </c>
      <c r="F10" s="57"/>
    </row>
    <row r="11" ht="22.4" customHeight="1" spans="2:6">
      <c r="B11" s="142" t="s">
        <v>46</v>
      </c>
      <c r="C11" s="72" t="s">
        <v>47</v>
      </c>
      <c r="D11" s="139">
        <f t="shared" si="0"/>
        <v>16.54</v>
      </c>
      <c r="E11" s="141">
        <v>16.54</v>
      </c>
      <c r="F11" s="57"/>
    </row>
    <row r="12" customFormat="1" ht="19.8" customHeight="1" spans="2:6">
      <c r="B12" s="142" t="s">
        <v>48</v>
      </c>
      <c r="C12" s="72" t="s">
        <v>49</v>
      </c>
      <c r="D12" s="139">
        <f t="shared" si="0"/>
        <v>22.74</v>
      </c>
      <c r="E12" s="141">
        <v>22.74</v>
      </c>
      <c r="F12" s="57"/>
    </row>
    <row r="13" customFormat="1" ht="19.8" customHeight="1" spans="2:6">
      <c r="B13" s="142" t="s">
        <v>50</v>
      </c>
      <c r="C13" s="72" t="s">
        <v>51</v>
      </c>
      <c r="D13" s="139">
        <f t="shared" si="0"/>
        <v>11.37</v>
      </c>
      <c r="E13" s="141">
        <v>11.37</v>
      </c>
      <c r="F13" s="57"/>
    </row>
    <row r="14" customFormat="1" ht="19.8" customHeight="1" spans="2:6">
      <c r="B14" s="138" t="s">
        <v>52</v>
      </c>
      <c r="C14" s="67" t="s">
        <v>23</v>
      </c>
      <c r="D14" s="139">
        <f t="shared" si="0"/>
        <v>14.21</v>
      </c>
      <c r="E14" s="141">
        <v>14.21</v>
      </c>
      <c r="F14" s="57"/>
    </row>
    <row r="15" customFormat="1" ht="19.8" customHeight="1" spans="2:6">
      <c r="B15" s="142" t="s">
        <v>53</v>
      </c>
      <c r="C15" s="72" t="s">
        <v>54</v>
      </c>
      <c r="D15" s="139">
        <f t="shared" si="0"/>
        <v>14.21</v>
      </c>
      <c r="E15" s="141">
        <v>14.21</v>
      </c>
      <c r="F15" s="57"/>
    </row>
    <row r="16" customFormat="1" ht="19.8" customHeight="1" spans="2:6">
      <c r="B16" s="142" t="s">
        <v>55</v>
      </c>
      <c r="C16" s="72" t="s">
        <v>56</v>
      </c>
      <c r="D16" s="139">
        <f t="shared" si="0"/>
        <v>14.21</v>
      </c>
      <c r="E16" s="141">
        <v>14.21</v>
      </c>
      <c r="F16" s="57"/>
    </row>
    <row r="17" customFormat="1" ht="19.8" customHeight="1" spans="2:6">
      <c r="B17" s="138" t="s">
        <v>57</v>
      </c>
      <c r="C17" s="67" t="s">
        <v>21</v>
      </c>
      <c r="D17" s="139">
        <f t="shared" si="0"/>
        <v>3799.89</v>
      </c>
      <c r="E17" s="141">
        <f>E18+E20</f>
        <v>2458.35</v>
      </c>
      <c r="F17" s="57">
        <f>F18+F20</f>
        <v>1341.54</v>
      </c>
    </row>
    <row r="18" customFormat="1" ht="19.8" customHeight="1" spans="2:6">
      <c r="B18" s="142" t="s">
        <v>58</v>
      </c>
      <c r="C18" s="143" t="s">
        <v>59</v>
      </c>
      <c r="D18" s="139">
        <f t="shared" si="0"/>
        <v>330.91</v>
      </c>
      <c r="E18" s="141"/>
      <c r="F18" s="57">
        <v>330.91</v>
      </c>
    </row>
    <row r="19" customFormat="1" ht="19.8" customHeight="1" spans="2:6">
      <c r="B19" s="142" t="s">
        <v>60</v>
      </c>
      <c r="C19" s="144" t="s">
        <v>61</v>
      </c>
      <c r="D19" s="139">
        <f t="shared" si="0"/>
        <v>330.91</v>
      </c>
      <c r="E19" s="145"/>
      <c r="F19" s="57">
        <v>330.91</v>
      </c>
    </row>
    <row r="20" customFormat="1" ht="19.8" customHeight="1" spans="2:6">
      <c r="B20" s="146" t="s">
        <v>62</v>
      </c>
      <c r="C20" s="78" t="s">
        <v>63</v>
      </c>
      <c r="D20" s="139">
        <f t="shared" si="0"/>
        <v>3468.98</v>
      </c>
      <c r="E20" s="141">
        <f>E21</f>
        <v>2458.35</v>
      </c>
      <c r="F20" s="147">
        <f>F21</f>
        <v>1010.63</v>
      </c>
    </row>
    <row r="21" customFormat="1" ht="19.8" customHeight="1" spans="2:6">
      <c r="B21" s="142" t="s">
        <v>64</v>
      </c>
      <c r="C21" s="80" t="s">
        <v>65</v>
      </c>
      <c r="D21" s="139">
        <f t="shared" si="0"/>
        <v>3468.98</v>
      </c>
      <c r="E21" s="148">
        <f>3468.98-1010.63</f>
        <v>2458.35</v>
      </c>
      <c r="F21" s="57">
        <v>1010.63</v>
      </c>
    </row>
    <row r="22" customFormat="1" ht="19.8" customHeight="1" spans="2:6">
      <c r="B22" s="142" t="s">
        <v>66</v>
      </c>
      <c r="C22" s="143" t="s">
        <v>24</v>
      </c>
      <c r="D22" s="139">
        <f t="shared" si="0"/>
        <v>17.06</v>
      </c>
      <c r="E22" s="148">
        <v>17.06</v>
      </c>
      <c r="F22" s="57"/>
    </row>
    <row r="23" ht="19.8" customHeight="1" spans="2:6">
      <c r="B23" s="149" t="s">
        <v>67</v>
      </c>
      <c r="C23" s="84" t="s">
        <v>68</v>
      </c>
      <c r="D23" s="139">
        <f t="shared" si="0"/>
        <v>17.06</v>
      </c>
      <c r="E23" s="57">
        <f>E24</f>
        <v>17.06</v>
      </c>
      <c r="F23" s="57"/>
    </row>
    <row r="24" ht="23.25" customHeight="1" spans="2:6">
      <c r="B24" s="150" t="s">
        <v>69</v>
      </c>
      <c r="C24" s="86" t="s">
        <v>70</v>
      </c>
      <c r="D24" s="139">
        <f t="shared" si="0"/>
        <v>17.06</v>
      </c>
      <c r="E24" s="57">
        <v>17.06</v>
      </c>
      <c r="F24" s="57"/>
    </row>
    <row r="30" spans="4:6">
      <c r="D30" s="91"/>
      <c r="E30" s="91"/>
      <c r="F30" s="91"/>
    </row>
    <row r="31" ht="14.25" spans="4:6">
      <c r="D31" s="151"/>
      <c r="E31" s="151"/>
      <c r="F31" s="91"/>
    </row>
    <row r="32" ht="14.25" spans="4:6">
      <c r="D32" s="151"/>
      <c r="E32" s="151"/>
      <c r="F32" s="91"/>
    </row>
    <row r="33" ht="14.25" spans="4:6">
      <c r="D33" s="152"/>
      <c r="E33" s="152"/>
      <c r="F33" s="91"/>
    </row>
    <row r="34" spans="4:6">
      <c r="D34" s="91"/>
      <c r="E34" s="91"/>
      <c r="F34" s="91"/>
    </row>
    <row r="35" spans="4:6">
      <c r="D35" s="91"/>
      <c r="E35" s="91"/>
      <c r="F35" s="91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46" sqref="C46"/>
    </sheetView>
  </sheetViews>
  <sheetFormatPr defaultColWidth="10" defaultRowHeight="13.5" outlineLevelCol="4"/>
  <cols>
    <col min="1" max="1" width="12.7583333333333" customWidth="1"/>
    <col min="2" max="2" width="36.1" customWidth="1"/>
    <col min="3" max="3" width="17.1" customWidth="1"/>
    <col min="4" max="4" width="16.5583333333333" customWidth="1"/>
    <col min="5" max="5" width="17.5" customWidth="1"/>
    <col min="6" max="6" width="9.76666666666667" customWidth="1"/>
  </cols>
  <sheetData>
    <row r="1" ht="18.1" customHeight="1" spans="1:5">
      <c r="A1" s="115" t="s">
        <v>71</v>
      </c>
      <c r="B1" s="94"/>
      <c r="C1" s="94"/>
      <c r="D1" s="94"/>
      <c r="E1" s="94"/>
    </row>
    <row r="2" ht="16.35" customHeight="1" spans="1:5">
      <c r="A2" s="104" t="s">
        <v>72</v>
      </c>
      <c r="B2" s="104"/>
      <c r="C2" s="104"/>
      <c r="D2" s="104"/>
      <c r="E2" s="104"/>
    </row>
    <row r="3" ht="16.35" customHeight="1" spans="1:5">
      <c r="A3" s="104"/>
      <c r="B3" s="104"/>
      <c r="C3" s="104"/>
      <c r="D3" s="104"/>
      <c r="E3" s="104"/>
    </row>
    <row r="4" ht="16.35" customHeight="1" spans="1:5">
      <c r="A4" s="94"/>
      <c r="B4" s="94"/>
      <c r="C4" s="94"/>
      <c r="D4" s="94"/>
      <c r="E4" s="94"/>
    </row>
    <row r="5" ht="19.8" customHeight="1" spans="1:5">
      <c r="A5" s="94"/>
      <c r="B5" s="94"/>
      <c r="C5" s="94"/>
      <c r="D5" s="94"/>
      <c r="E5" s="60" t="s">
        <v>7</v>
      </c>
    </row>
    <row r="6" ht="36.2" customHeight="1" spans="1:5">
      <c r="A6" s="116" t="s">
        <v>73</v>
      </c>
      <c r="B6" s="116"/>
      <c r="C6" s="116" t="s">
        <v>74</v>
      </c>
      <c r="D6" s="116"/>
      <c r="E6" s="116"/>
    </row>
    <row r="7" ht="27.6" customHeight="1" spans="1:5">
      <c r="A7" s="116" t="s">
        <v>75</v>
      </c>
      <c r="B7" s="116" t="s">
        <v>39</v>
      </c>
      <c r="C7" s="116" t="s">
        <v>40</v>
      </c>
      <c r="D7" s="116" t="s">
        <v>76</v>
      </c>
      <c r="E7" s="116" t="s">
        <v>77</v>
      </c>
    </row>
    <row r="8" ht="19.8" customHeight="1" spans="1:5">
      <c r="A8" s="117" t="s">
        <v>12</v>
      </c>
      <c r="B8" s="117"/>
      <c r="C8" s="118">
        <f>D8+E8</f>
        <v>2540.27</v>
      </c>
      <c r="D8" s="118">
        <f>D9+D18+D34</f>
        <v>2513.73</v>
      </c>
      <c r="E8" s="118">
        <f>E18+E34+E37</f>
        <v>26.54</v>
      </c>
    </row>
    <row r="9" ht="21" customHeight="1" spans="1:5">
      <c r="A9" s="119" t="s">
        <v>78</v>
      </c>
      <c r="B9" s="101" t="s">
        <v>79</v>
      </c>
      <c r="C9" s="102">
        <f>D9+E9</f>
        <v>293.17</v>
      </c>
      <c r="D9" s="102">
        <f>SUM(D10:D17)</f>
        <v>293.17</v>
      </c>
      <c r="E9" s="102"/>
    </row>
    <row r="10" ht="21" customHeight="1" spans="1:5">
      <c r="A10" s="120" t="s">
        <v>80</v>
      </c>
      <c r="B10" s="121" t="s">
        <v>81</v>
      </c>
      <c r="C10" s="102">
        <f t="shared" ref="C10:C44" si="0">D10+E10</f>
        <v>72.87</v>
      </c>
      <c r="D10" s="122">
        <v>72.87</v>
      </c>
      <c r="E10" s="102"/>
    </row>
    <row r="11" ht="21" customHeight="1" spans="1:5">
      <c r="A11" s="120" t="s">
        <v>82</v>
      </c>
      <c r="B11" s="123" t="s">
        <v>83</v>
      </c>
      <c r="C11" s="102">
        <f t="shared" si="0"/>
        <v>11.35</v>
      </c>
      <c r="D11" s="124">
        <v>11.35</v>
      </c>
      <c r="E11" s="57"/>
    </row>
    <row r="12" ht="21" customHeight="1" spans="1:5">
      <c r="A12" s="125" t="s">
        <v>84</v>
      </c>
      <c r="B12" s="78" t="s">
        <v>85</v>
      </c>
      <c r="C12" s="102">
        <f t="shared" si="0"/>
        <v>142.49</v>
      </c>
      <c r="D12" s="124">
        <v>142.49</v>
      </c>
      <c r="E12" s="57"/>
    </row>
    <row r="13" ht="21" customHeight="1" spans="1:5">
      <c r="A13" s="126" t="s">
        <v>86</v>
      </c>
      <c r="B13" s="78" t="s">
        <v>87</v>
      </c>
      <c r="C13" s="102">
        <f t="shared" si="0"/>
        <v>22.74</v>
      </c>
      <c r="D13" s="124">
        <v>22.74</v>
      </c>
      <c r="E13" s="57"/>
    </row>
    <row r="14" ht="21" customHeight="1" spans="1:5">
      <c r="A14" s="126" t="s">
        <v>88</v>
      </c>
      <c r="B14" s="78" t="s">
        <v>89</v>
      </c>
      <c r="C14" s="102">
        <f t="shared" si="0"/>
        <v>11.37</v>
      </c>
      <c r="D14" s="124">
        <v>11.37</v>
      </c>
      <c r="E14" s="57"/>
    </row>
    <row r="15" ht="21" customHeight="1" spans="1:5">
      <c r="A15" s="125" t="s">
        <v>90</v>
      </c>
      <c r="B15" s="78" t="s">
        <v>91</v>
      </c>
      <c r="C15" s="102">
        <f t="shared" si="0"/>
        <v>14.21</v>
      </c>
      <c r="D15" s="124">
        <v>14.21</v>
      </c>
      <c r="E15" s="57"/>
    </row>
    <row r="16" ht="21" customHeight="1" spans="1:5">
      <c r="A16" s="125" t="s">
        <v>92</v>
      </c>
      <c r="B16" s="78" t="s">
        <v>93</v>
      </c>
      <c r="C16" s="102">
        <f t="shared" si="0"/>
        <v>1.08</v>
      </c>
      <c r="D16" s="124">
        <v>1.08</v>
      </c>
      <c r="E16" s="57"/>
    </row>
    <row r="17" ht="21" customHeight="1" spans="1:5">
      <c r="A17" s="125" t="s">
        <v>94</v>
      </c>
      <c r="B17" s="78" t="s">
        <v>95</v>
      </c>
      <c r="C17" s="102">
        <f t="shared" si="0"/>
        <v>17.06</v>
      </c>
      <c r="D17" s="124">
        <v>17.06</v>
      </c>
      <c r="E17" s="57"/>
    </row>
    <row r="18" ht="21" customHeight="1" spans="1:5">
      <c r="A18" s="127" t="s">
        <v>96</v>
      </c>
      <c r="B18" s="101" t="s">
        <v>97</v>
      </c>
      <c r="C18" s="102">
        <f t="shared" si="0"/>
        <v>2228.74</v>
      </c>
      <c r="D18" s="57">
        <f>SUM(D19:D33)</f>
        <v>2204.46</v>
      </c>
      <c r="E18" s="57">
        <f>SUM(E19:E33)</f>
        <v>24.28</v>
      </c>
    </row>
    <row r="19" ht="21" customHeight="1" spans="1:5">
      <c r="A19" s="128" t="s">
        <v>98</v>
      </c>
      <c r="B19" s="11" t="s">
        <v>99</v>
      </c>
      <c r="C19" s="102">
        <f t="shared" si="0"/>
        <v>9.12</v>
      </c>
      <c r="D19" s="129"/>
      <c r="E19" s="124">
        <v>9.12</v>
      </c>
    </row>
    <row r="20" ht="21" customHeight="1" spans="1:5">
      <c r="A20" s="128" t="s">
        <v>100</v>
      </c>
      <c r="B20" s="11" t="s">
        <v>101</v>
      </c>
      <c r="C20" s="102">
        <f t="shared" si="0"/>
        <v>0.29</v>
      </c>
      <c r="D20" s="129"/>
      <c r="E20" s="124">
        <v>0.29</v>
      </c>
    </row>
    <row r="21" ht="21" customHeight="1" spans="1:5">
      <c r="A21" s="128" t="s">
        <v>102</v>
      </c>
      <c r="B21" s="11" t="s">
        <v>103</v>
      </c>
      <c r="C21" s="102">
        <f t="shared" si="0"/>
        <v>0.09</v>
      </c>
      <c r="D21" s="129"/>
      <c r="E21" s="124">
        <v>0.09</v>
      </c>
    </row>
    <row r="22" ht="19" customHeight="1" spans="1:5">
      <c r="A22" s="128" t="s">
        <v>104</v>
      </c>
      <c r="B22" s="130" t="s">
        <v>105</v>
      </c>
      <c r="C22" s="102">
        <f t="shared" si="0"/>
        <v>2.6</v>
      </c>
      <c r="D22" s="129"/>
      <c r="E22" s="124">
        <v>2.6</v>
      </c>
    </row>
    <row r="23" ht="19" customHeight="1" spans="1:5">
      <c r="A23" s="128" t="s">
        <v>106</v>
      </c>
      <c r="B23" s="130" t="s">
        <v>107</v>
      </c>
      <c r="C23" s="102">
        <f t="shared" si="0"/>
        <v>0.29</v>
      </c>
      <c r="D23" s="129"/>
      <c r="E23" s="124">
        <v>0.29</v>
      </c>
    </row>
    <row r="24" ht="19" customHeight="1" spans="1:5">
      <c r="A24" s="128" t="s">
        <v>108</v>
      </c>
      <c r="B24" s="130" t="s">
        <v>109</v>
      </c>
      <c r="C24" s="102">
        <f t="shared" si="0"/>
        <v>2</v>
      </c>
      <c r="D24" s="129"/>
      <c r="E24" s="124">
        <v>2</v>
      </c>
    </row>
    <row r="25" ht="19" customHeight="1" spans="1:5">
      <c r="A25" s="128" t="s">
        <v>110</v>
      </c>
      <c r="B25" s="130" t="s">
        <v>111</v>
      </c>
      <c r="C25" s="102">
        <f t="shared" si="0"/>
        <v>1</v>
      </c>
      <c r="D25" s="129"/>
      <c r="E25" s="124">
        <v>1</v>
      </c>
    </row>
    <row r="26" ht="19" customHeight="1" spans="1:5">
      <c r="A26" s="128" t="s">
        <v>112</v>
      </c>
      <c r="B26" s="130" t="s">
        <v>113</v>
      </c>
      <c r="C26" s="102">
        <f t="shared" si="0"/>
        <v>0.5</v>
      </c>
      <c r="D26" s="129"/>
      <c r="E26" s="124">
        <v>0.5</v>
      </c>
    </row>
    <row r="27" ht="19" customHeight="1" spans="1:5">
      <c r="A27" s="128" t="s">
        <v>114</v>
      </c>
      <c r="B27" s="130" t="s">
        <v>115</v>
      </c>
      <c r="C27" s="102">
        <f t="shared" si="0"/>
        <v>2</v>
      </c>
      <c r="D27" s="129"/>
      <c r="E27" s="124">
        <v>2</v>
      </c>
    </row>
    <row r="28" ht="19" customHeight="1" spans="1:5">
      <c r="A28" s="128" t="s">
        <v>116</v>
      </c>
      <c r="B28" s="130" t="s">
        <v>117</v>
      </c>
      <c r="C28" s="102">
        <f t="shared" si="0"/>
        <v>0.3</v>
      </c>
      <c r="D28" s="129"/>
      <c r="E28" s="124">
        <v>0.3</v>
      </c>
    </row>
    <row r="29" ht="19" customHeight="1" spans="1:5">
      <c r="A29" s="128" t="s">
        <v>118</v>
      </c>
      <c r="B29" s="130" t="s">
        <v>119</v>
      </c>
      <c r="C29" s="102">
        <f t="shared" si="0"/>
        <v>2.9</v>
      </c>
      <c r="D29" s="129"/>
      <c r="E29" s="124">
        <v>2.9</v>
      </c>
    </row>
    <row r="30" ht="19" customHeight="1" spans="1:5">
      <c r="A30" s="131">
        <v>30226</v>
      </c>
      <c r="B30" s="130" t="s">
        <v>120</v>
      </c>
      <c r="C30" s="102">
        <f t="shared" si="0"/>
        <v>2204.54</v>
      </c>
      <c r="D30" s="132">
        <v>2204.04</v>
      </c>
      <c r="E30" s="124">
        <v>0.5</v>
      </c>
    </row>
    <row r="31" ht="19" customHeight="1" spans="1:5">
      <c r="A31" s="131">
        <v>30228</v>
      </c>
      <c r="B31" s="130" t="s">
        <v>121</v>
      </c>
      <c r="C31" s="102">
        <f t="shared" si="0"/>
        <v>0.87</v>
      </c>
      <c r="D31" s="132"/>
      <c r="E31" s="124">
        <v>0.87</v>
      </c>
    </row>
    <row r="32" ht="19" customHeight="1" spans="1:5">
      <c r="A32" s="131">
        <v>30229</v>
      </c>
      <c r="B32" s="130" t="s">
        <v>122</v>
      </c>
      <c r="C32" s="102">
        <f t="shared" si="0"/>
        <v>1.82</v>
      </c>
      <c r="D32" s="132"/>
      <c r="E32" s="124">
        <v>1.82</v>
      </c>
    </row>
    <row r="33" ht="19" customHeight="1" spans="1:5">
      <c r="A33" s="131">
        <v>30299</v>
      </c>
      <c r="B33" s="130" t="s">
        <v>123</v>
      </c>
      <c r="C33" s="102">
        <f t="shared" si="0"/>
        <v>0.42</v>
      </c>
      <c r="D33" s="132">
        <v>0.42</v>
      </c>
      <c r="E33" s="132"/>
    </row>
    <row r="34" ht="19" customHeight="1" spans="1:5">
      <c r="A34" s="133">
        <v>303</v>
      </c>
      <c r="B34" s="101" t="s">
        <v>124</v>
      </c>
      <c r="C34" s="102">
        <f t="shared" si="0"/>
        <v>16.54</v>
      </c>
      <c r="D34" s="132">
        <f>SUM(D35:D36)</f>
        <v>16.1</v>
      </c>
      <c r="E34" s="132">
        <f>SUM(E35:E36)</f>
        <v>0.44</v>
      </c>
    </row>
    <row r="35" ht="19" customHeight="1" spans="1:5">
      <c r="A35" s="131">
        <v>30302</v>
      </c>
      <c r="B35" s="130" t="s">
        <v>125</v>
      </c>
      <c r="C35" s="102">
        <f t="shared" si="0"/>
        <v>16.1</v>
      </c>
      <c r="D35" s="132">
        <v>16.1</v>
      </c>
      <c r="E35" s="124"/>
    </row>
    <row r="36" ht="19" customHeight="1" spans="1:5">
      <c r="A36" s="131">
        <v>30305</v>
      </c>
      <c r="B36" s="130" t="s">
        <v>126</v>
      </c>
      <c r="C36" s="102">
        <f t="shared" si="0"/>
        <v>0.44</v>
      </c>
      <c r="D36" s="129"/>
      <c r="E36" s="124">
        <v>0.44</v>
      </c>
    </row>
    <row r="37" ht="19" customHeight="1" spans="1:5">
      <c r="A37" s="133">
        <v>310</v>
      </c>
      <c r="B37" s="123" t="s">
        <v>127</v>
      </c>
      <c r="C37" s="102">
        <f t="shared" si="0"/>
        <v>1.82</v>
      </c>
      <c r="D37" s="132"/>
      <c r="E37" s="132">
        <f>SUM(E38)</f>
        <v>1.82</v>
      </c>
    </row>
    <row r="38" ht="19" customHeight="1" spans="1:5">
      <c r="A38" s="131">
        <v>31002</v>
      </c>
      <c r="B38" s="130" t="s">
        <v>128</v>
      </c>
      <c r="C38" s="102">
        <f t="shared" si="0"/>
        <v>1.82</v>
      </c>
      <c r="D38" s="129"/>
      <c r="E38" s="124">
        <v>1.82</v>
      </c>
    </row>
  </sheetData>
  <autoFilter ref="D10:D18">
    <extLst/>
  </autoFilter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I11" sqref="I11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6"/>
      <c r="B1" s="3" t="s">
        <v>129</v>
      </c>
    </row>
    <row r="2" ht="16.35" customHeight="1" spans="2:13">
      <c r="B2" s="109" t="s">
        <v>130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16.35" customHeight="1" spans="2:13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ht="16.35" customHeight="1" spans="2:1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ht="20.7" customHeight="1" spans="13:13">
      <c r="M5" s="60" t="s">
        <v>7</v>
      </c>
    </row>
    <row r="6" ht="38.8" customHeight="1" spans="2:13">
      <c r="B6" s="54" t="s">
        <v>131</v>
      </c>
      <c r="C6" s="54"/>
      <c r="D6" s="54"/>
      <c r="E6" s="54"/>
      <c r="F6" s="54"/>
      <c r="G6" s="54"/>
      <c r="H6" s="54" t="s">
        <v>37</v>
      </c>
      <c r="I6" s="54"/>
      <c r="J6" s="54"/>
      <c r="K6" s="54"/>
      <c r="L6" s="54"/>
      <c r="M6" s="54"/>
    </row>
    <row r="7" ht="36.2" customHeight="1" spans="2:13">
      <c r="B7" s="54" t="s">
        <v>12</v>
      </c>
      <c r="C7" s="54" t="s">
        <v>132</v>
      </c>
      <c r="D7" s="54" t="s">
        <v>133</v>
      </c>
      <c r="E7" s="54"/>
      <c r="F7" s="54"/>
      <c r="G7" s="54" t="s">
        <v>119</v>
      </c>
      <c r="H7" s="54" t="s">
        <v>12</v>
      </c>
      <c r="I7" s="54" t="s">
        <v>132</v>
      </c>
      <c r="J7" s="54" t="s">
        <v>133</v>
      </c>
      <c r="K7" s="54"/>
      <c r="L7" s="54"/>
      <c r="M7" s="54" t="s">
        <v>119</v>
      </c>
    </row>
    <row r="8" ht="36.2" customHeight="1" spans="2:13">
      <c r="B8" s="54"/>
      <c r="C8" s="54"/>
      <c r="D8" s="54" t="s">
        <v>134</v>
      </c>
      <c r="E8" s="54" t="s">
        <v>135</v>
      </c>
      <c r="F8" s="54" t="s">
        <v>136</v>
      </c>
      <c r="G8" s="54"/>
      <c r="H8" s="54"/>
      <c r="I8" s="112"/>
      <c r="J8" s="54" t="s">
        <v>134</v>
      </c>
      <c r="K8" s="54" t="s">
        <v>135</v>
      </c>
      <c r="L8" s="54" t="s">
        <v>136</v>
      </c>
      <c r="M8" s="54"/>
    </row>
    <row r="9" ht="25.85" customHeight="1" spans="2:13">
      <c r="B9" s="110">
        <f>SUM(C9:G9)</f>
        <v>3</v>
      </c>
      <c r="C9" s="111"/>
      <c r="D9" s="111"/>
      <c r="E9" s="111"/>
      <c r="F9" s="111"/>
      <c r="G9" s="110">
        <v>3</v>
      </c>
      <c r="H9" s="110">
        <f>SUM(I9:M9)</f>
        <v>2.9</v>
      </c>
      <c r="I9" s="73"/>
      <c r="J9" s="113"/>
      <c r="K9" s="114"/>
      <c r="L9" s="114"/>
      <c r="M9" s="114">
        <v>2.9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2" sqref="D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6"/>
      <c r="B1" s="103" t="s">
        <v>137</v>
      </c>
      <c r="C1" s="94"/>
      <c r="D1" s="94"/>
      <c r="E1" s="94"/>
      <c r="F1" s="94"/>
    </row>
    <row r="2" ht="25" customHeight="1" spans="2:6">
      <c r="B2" s="104" t="s">
        <v>138</v>
      </c>
      <c r="C2" s="104"/>
      <c r="D2" s="104"/>
      <c r="E2" s="104"/>
      <c r="F2" s="104"/>
    </row>
    <row r="3" ht="26.7" customHeight="1" spans="2:6">
      <c r="B3" s="104"/>
      <c r="C3" s="104"/>
      <c r="D3" s="104"/>
      <c r="E3" s="104"/>
      <c r="F3" s="104"/>
    </row>
    <row r="4" ht="16.35" customHeight="1" spans="2:6">
      <c r="B4" s="94"/>
      <c r="C4" s="94"/>
      <c r="D4" s="94"/>
      <c r="E4" s="94"/>
      <c r="F4" s="94"/>
    </row>
    <row r="5" ht="21.55" customHeight="1" spans="2:6">
      <c r="B5" s="94"/>
      <c r="C5" s="94"/>
      <c r="D5" s="94"/>
      <c r="E5" s="94"/>
      <c r="F5" s="60" t="s">
        <v>7</v>
      </c>
    </row>
    <row r="6" ht="33.6" customHeight="1" spans="2:6">
      <c r="B6" s="87" t="s">
        <v>38</v>
      </c>
      <c r="C6" s="87" t="s">
        <v>39</v>
      </c>
      <c r="D6" s="87" t="s">
        <v>139</v>
      </c>
      <c r="E6" s="87"/>
      <c r="F6" s="87"/>
    </row>
    <row r="7" ht="31.05" customHeight="1" spans="2:6">
      <c r="B7" s="87"/>
      <c r="C7" s="87"/>
      <c r="D7" s="87" t="s">
        <v>40</v>
      </c>
      <c r="E7" s="87" t="s">
        <v>41</v>
      </c>
      <c r="F7" s="87" t="s">
        <v>42</v>
      </c>
    </row>
    <row r="8" ht="20.7" customHeight="1" spans="2:6">
      <c r="B8" s="105" t="s">
        <v>12</v>
      </c>
      <c r="C8" s="105"/>
      <c r="D8" s="106"/>
      <c r="E8" s="106"/>
      <c r="F8" s="106"/>
    </row>
    <row r="9" ht="22" customHeight="1" spans="2:6">
      <c r="B9" s="107"/>
      <c r="C9" s="108"/>
      <c r="D9" s="61"/>
      <c r="E9" s="61"/>
      <c r="F9" s="61"/>
    </row>
    <row r="10" spans="2:2">
      <c r="B10" t="s">
        <v>140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1" sqref="F$1:F$1048576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9.25" customWidth="1"/>
    <col min="4" max="4" width="19.25" customWidth="1"/>
    <col min="5" max="5" width="31" customWidth="1"/>
    <col min="6" max="6" width="22.5" customWidth="1"/>
    <col min="7" max="9" width="9.76666666666667" customWidth="1"/>
  </cols>
  <sheetData>
    <row r="1" ht="16.35" customHeight="1" spans="1:3">
      <c r="A1" s="36"/>
      <c r="C1" s="3" t="s">
        <v>141</v>
      </c>
    </row>
    <row r="2" ht="16.35" customHeight="1" spans="3:6">
      <c r="C2" s="37" t="s">
        <v>142</v>
      </c>
      <c r="D2" s="37"/>
      <c r="E2" s="37"/>
      <c r="F2" s="37"/>
    </row>
    <row r="3" ht="16.35" customHeight="1" spans="3:6">
      <c r="C3" s="37"/>
      <c r="D3" s="37"/>
      <c r="E3" s="37"/>
      <c r="F3" s="37"/>
    </row>
    <row r="4" ht="16.35" customHeight="1"/>
    <row r="5" ht="23.25" customHeight="1" spans="6:6">
      <c r="F5" s="92" t="s">
        <v>7</v>
      </c>
    </row>
    <row r="6" ht="34.5" customHeight="1" spans="3:6">
      <c r="C6" s="93" t="s">
        <v>8</v>
      </c>
      <c r="D6" s="93"/>
      <c r="E6" s="93" t="s">
        <v>9</v>
      </c>
      <c r="F6" s="93"/>
    </row>
    <row r="7" ht="32.75" customHeight="1" spans="3:6">
      <c r="C7" s="93" t="s">
        <v>10</v>
      </c>
      <c r="D7" s="93" t="s">
        <v>11</v>
      </c>
      <c r="E7" s="93" t="s">
        <v>10</v>
      </c>
      <c r="F7" s="93" t="s">
        <v>11</v>
      </c>
    </row>
    <row r="8" ht="25" customHeight="1" spans="3:6">
      <c r="C8" s="88" t="s">
        <v>12</v>
      </c>
      <c r="D8" s="59">
        <f>D9</f>
        <v>3881.81</v>
      </c>
      <c r="E8" s="88" t="s">
        <v>12</v>
      </c>
      <c r="F8" s="59">
        <f>SUM(F9:F13)</f>
        <v>3881.81</v>
      </c>
    </row>
    <row r="9" ht="20.7" customHeight="1" spans="2:6">
      <c r="B9" s="94" t="s">
        <v>143</v>
      </c>
      <c r="C9" s="95" t="s">
        <v>18</v>
      </c>
      <c r="D9" s="59">
        <v>3881.81</v>
      </c>
      <c r="E9" s="96" t="s">
        <v>19</v>
      </c>
      <c r="F9" s="97">
        <v>50.65</v>
      </c>
    </row>
    <row r="10" ht="20.7" customHeight="1" spans="2:6">
      <c r="B10" s="94"/>
      <c r="C10" s="95" t="s">
        <v>20</v>
      </c>
      <c r="D10" s="59"/>
      <c r="E10" s="96" t="s">
        <v>21</v>
      </c>
      <c r="F10" s="97">
        <v>3799.89</v>
      </c>
    </row>
    <row r="11" ht="20.7" customHeight="1" spans="2:6">
      <c r="B11" s="94"/>
      <c r="C11" s="95" t="s">
        <v>22</v>
      </c>
      <c r="D11" s="59"/>
      <c r="E11" s="96" t="s">
        <v>23</v>
      </c>
      <c r="F11" s="97">
        <v>14.21</v>
      </c>
    </row>
    <row r="12" ht="20.7" customHeight="1" spans="2:6">
      <c r="B12" s="94"/>
      <c r="C12" s="95" t="s">
        <v>144</v>
      </c>
      <c r="D12" s="59"/>
      <c r="E12" s="96" t="s">
        <v>24</v>
      </c>
      <c r="F12" s="97">
        <v>17.06</v>
      </c>
    </row>
    <row r="13" ht="20.7" customHeight="1" spans="2:6">
      <c r="B13" s="94"/>
      <c r="C13" s="95" t="s">
        <v>145</v>
      </c>
      <c r="D13" s="59"/>
      <c r="E13" s="98"/>
      <c r="F13" s="97"/>
    </row>
    <row r="14" ht="20.7" customHeight="1" spans="2:6">
      <c r="B14" s="94"/>
      <c r="C14" s="95" t="s">
        <v>146</v>
      </c>
      <c r="D14" s="59"/>
      <c r="E14" s="95"/>
      <c r="F14" s="59"/>
    </row>
    <row r="15" ht="20.7" customHeight="1" spans="2:6">
      <c r="B15" s="94"/>
      <c r="C15" s="95" t="s">
        <v>147</v>
      </c>
      <c r="D15" s="59"/>
      <c r="E15" s="95"/>
      <c r="F15" s="59"/>
    </row>
    <row r="16" ht="21" customHeight="1" spans="2:6">
      <c r="B16" s="94"/>
      <c r="C16" s="99" t="s">
        <v>148</v>
      </c>
      <c r="D16" s="100"/>
      <c r="E16" s="99"/>
      <c r="F16" s="100"/>
    </row>
    <row r="17" ht="21" customHeight="1" spans="2:6">
      <c r="B17" s="94"/>
      <c r="C17" s="101" t="s">
        <v>149</v>
      </c>
      <c r="D17" s="102"/>
      <c r="E17" s="101"/>
      <c r="F17" s="102"/>
    </row>
    <row r="18" s="91" customFormat="1" ht="21" customHeight="1"/>
    <row r="19" s="91" customFormat="1" ht="21" customHeight="1"/>
    <row r="20" s="91" customFormat="1" ht="21" customHeight="1"/>
    <row r="21" s="91" customFormat="1" ht="21" customHeight="1"/>
    <row r="22" s="91" customFormat="1" ht="21" customHeight="1"/>
    <row r="23" s="91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O6" sqref="O6"/>
    </sheetView>
  </sheetViews>
  <sheetFormatPr defaultColWidth="10" defaultRowHeight="13.5"/>
  <cols>
    <col min="1" max="1" width="0.408333333333333" customWidth="1"/>
    <col min="2" max="2" width="10.0583333333333" customWidth="1"/>
    <col min="3" max="3" width="33.275" customWidth="1"/>
    <col min="4" max="4" width="11.5333333333333" customWidth="1"/>
    <col min="5" max="5" width="9.76666666666667" customWidth="1"/>
    <col min="6" max="13" width="9.625" customWidth="1"/>
    <col min="14" max="14" width="9.76666666666667" customWidth="1"/>
  </cols>
  <sheetData>
    <row r="1" ht="16.35" customHeight="1" spans="1:2">
      <c r="A1" s="36"/>
      <c r="B1" s="3" t="s">
        <v>150</v>
      </c>
    </row>
    <row r="2" ht="16.35" customHeight="1" spans="2:13">
      <c r="B2" s="37" t="s">
        <v>151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6.35" customHeight="1" spans="2:1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6.35" customHeight="1"/>
    <row r="5" ht="22.4" customHeight="1" spans="13:13">
      <c r="M5" s="60" t="s">
        <v>7</v>
      </c>
    </row>
    <row r="6" ht="36.2" customHeight="1" spans="2:13">
      <c r="B6" s="87" t="s">
        <v>152</v>
      </c>
      <c r="C6" s="87"/>
      <c r="D6" s="87" t="s">
        <v>40</v>
      </c>
      <c r="E6" s="54" t="s">
        <v>153</v>
      </c>
      <c r="F6" s="54" t="s">
        <v>154</v>
      </c>
      <c r="G6" s="54" t="s">
        <v>155</v>
      </c>
      <c r="H6" s="54" t="s">
        <v>156</v>
      </c>
      <c r="I6" s="54" t="s">
        <v>157</v>
      </c>
      <c r="J6" s="54" t="s">
        <v>158</v>
      </c>
      <c r="K6" s="54" t="s">
        <v>159</v>
      </c>
      <c r="L6" s="54" t="s">
        <v>160</v>
      </c>
      <c r="M6" s="54" t="s">
        <v>161</v>
      </c>
    </row>
    <row r="7" ht="30.15" customHeight="1" spans="2:13">
      <c r="B7" s="87" t="s">
        <v>75</v>
      </c>
      <c r="C7" s="87" t="s">
        <v>39</v>
      </c>
      <c r="D7" s="87"/>
      <c r="E7" s="54"/>
      <c r="F7" s="54"/>
      <c r="G7" s="54"/>
      <c r="H7" s="54"/>
      <c r="I7" s="54"/>
      <c r="J7" s="54"/>
      <c r="K7" s="54"/>
      <c r="L7" s="54"/>
      <c r="M7" s="54"/>
    </row>
    <row r="8" ht="20.7" customHeight="1" spans="2:13">
      <c r="B8" s="88" t="s">
        <v>12</v>
      </c>
      <c r="C8" s="88"/>
      <c r="D8" s="89">
        <f>E8</f>
        <v>3881.81</v>
      </c>
      <c r="E8" s="89">
        <f>E9+E14+E17+E22</f>
        <v>3881.81</v>
      </c>
      <c r="F8" s="55"/>
      <c r="G8" s="55"/>
      <c r="H8" s="55"/>
      <c r="I8" s="55"/>
      <c r="J8" s="55"/>
      <c r="K8" s="55"/>
      <c r="L8" s="55"/>
      <c r="M8" s="55"/>
    </row>
    <row r="9" ht="18" customHeight="1" spans="2:13">
      <c r="B9" s="66" t="s">
        <v>43</v>
      </c>
      <c r="C9" s="67" t="s">
        <v>19</v>
      </c>
      <c r="D9" s="59">
        <f>E9</f>
        <v>50.65</v>
      </c>
      <c r="E9" s="59">
        <f>E10</f>
        <v>50.65</v>
      </c>
      <c r="F9" s="55"/>
      <c r="G9" s="55"/>
      <c r="H9" s="55"/>
      <c r="I9" s="55"/>
      <c r="J9" s="55"/>
      <c r="K9" s="55"/>
      <c r="L9" s="55"/>
      <c r="M9" s="55"/>
    </row>
    <row r="10" ht="18" customHeight="1" spans="2:13">
      <c r="B10" s="82" t="s">
        <v>162</v>
      </c>
      <c r="C10" s="72" t="s">
        <v>163</v>
      </c>
      <c r="D10" s="59">
        <f t="shared" ref="D10:D24" si="0">E10</f>
        <v>50.65</v>
      </c>
      <c r="E10" s="90">
        <f>E11+E12+E13</f>
        <v>50.65</v>
      </c>
      <c r="F10" s="55"/>
      <c r="G10" s="55"/>
      <c r="H10" s="55"/>
      <c r="I10" s="55"/>
      <c r="J10" s="55"/>
      <c r="K10" s="55"/>
      <c r="L10" s="55"/>
      <c r="M10" s="55"/>
    </row>
    <row r="11" ht="18" customHeight="1" spans="2:13">
      <c r="B11" s="82" t="s">
        <v>164</v>
      </c>
      <c r="C11" s="72" t="s">
        <v>165</v>
      </c>
      <c r="D11" s="59">
        <f t="shared" si="0"/>
        <v>16.54</v>
      </c>
      <c r="E11" s="59">
        <v>16.54</v>
      </c>
      <c r="F11" s="55"/>
      <c r="G11" s="55"/>
      <c r="H11" s="55"/>
      <c r="I11" s="55"/>
      <c r="J11" s="55"/>
      <c r="K11" s="55"/>
      <c r="L11" s="55"/>
      <c r="M11" s="55"/>
    </row>
    <row r="12" ht="18" customHeight="1" spans="2:13">
      <c r="B12" s="82" t="s">
        <v>166</v>
      </c>
      <c r="C12" s="72" t="s">
        <v>167</v>
      </c>
      <c r="D12" s="59">
        <f t="shared" si="0"/>
        <v>22.74</v>
      </c>
      <c r="E12" s="59">
        <v>22.74</v>
      </c>
      <c r="F12" s="55"/>
      <c r="G12" s="55"/>
      <c r="H12" s="55"/>
      <c r="I12" s="55"/>
      <c r="J12" s="55"/>
      <c r="K12" s="55"/>
      <c r="L12" s="55"/>
      <c r="M12" s="55"/>
    </row>
    <row r="13" ht="18" customHeight="1" spans="2:13">
      <c r="B13" s="82" t="s">
        <v>168</v>
      </c>
      <c r="C13" s="72" t="s">
        <v>169</v>
      </c>
      <c r="D13" s="59">
        <f t="shared" si="0"/>
        <v>11.37</v>
      </c>
      <c r="E13" s="59">
        <v>11.37</v>
      </c>
      <c r="F13" s="55"/>
      <c r="G13" s="55"/>
      <c r="H13" s="55"/>
      <c r="I13" s="55"/>
      <c r="J13" s="55"/>
      <c r="K13" s="55"/>
      <c r="L13" s="55"/>
      <c r="M13" s="55"/>
    </row>
    <row r="14" ht="18" customHeight="1" spans="2:13">
      <c r="B14" s="66" t="s">
        <v>52</v>
      </c>
      <c r="C14" s="67" t="s">
        <v>23</v>
      </c>
      <c r="D14" s="59">
        <f t="shared" si="0"/>
        <v>14.21</v>
      </c>
      <c r="E14" s="59">
        <f>E15</f>
        <v>14.21</v>
      </c>
      <c r="F14" s="55"/>
      <c r="G14" s="55"/>
      <c r="H14" s="55"/>
      <c r="I14" s="55"/>
      <c r="J14" s="55"/>
      <c r="K14" s="55"/>
      <c r="L14" s="55"/>
      <c r="M14" s="55"/>
    </row>
    <row r="15" ht="18" customHeight="1" spans="2:13">
      <c r="B15" s="82" t="s">
        <v>170</v>
      </c>
      <c r="C15" s="72" t="s">
        <v>171</v>
      </c>
      <c r="D15" s="59">
        <f t="shared" si="0"/>
        <v>14.21</v>
      </c>
      <c r="E15" s="59">
        <f>E16</f>
        <v>14.21</v>
      </c>
      <c r="F15" s="55"/>
      <c r="G15" s="55"/>
      <c r="H15" s="55"/>
      <c r="I15" s="55"/>
      <c r="J15" s="55"/>
      <c r="K15" s="55"/>
      <c r="L15" s="55"/>
      <c r="M15" s="55"/>
    </row>
    <row r="16" ht="18" customHeight="1" spans="2:13">
      <c r="B16" s="82" t="s">
        <v>172</v>
      </c>
      <c r="C16" s="72" t="s">
        <v>173</v>
      </c>
      <c r="D16" s="59">
        <f t="shared" si="0"/>
        <v>14.21</v>
      </c>
      <c r="E16" s="59">
        <v>14.21</v>
      </c>
      <c r="F16" s="55"/>
      <c r="G16" s="55"/>
      <c r="H16" s="55"/>
      <c r="I16" s="55"/>
      <c r="J16" s="55"/>
      <c r="K16" s="55"/>
      <c r="L16" s="55"/>
      <c r="M16" s="55"/>
    </row>
    <row r="17" ht="18" customHeight="1" spans="2:13">
      <c r="B17" s="66" t="s">
        <v>57</v>
      </c>
      <c r="C17" s="67" t="s">
        <v>21</v>
      </c>
      <c r="D17" s="59">
        <f t="shared" si="0"/>
        <v>3799.89</v>
      </c>
      <c r="E17" s="59">
        <f>E18+E20</f>
        <v>3799.89</v>
      </c>
      <c r="F17" s="55"/>
      <c r="G17" s="55"/>
      <c r="H17" s="55"/>
      <c r="I17" s="55"/>
      <c r="J17" s="55"/>
      <c r="K17" s="55"/>
      <c r="L17" s="55"/>
      <c r="M17" s="55"/>
    </row>
    <row r="18" ht="18" customHeight="1" spans="2:13">
      <c r="B18" s="82" t="s">
        <v>174</v>
      </c>
      <c r="C18" s="67" t="s">
        <v>59</v>
      </c>
      <c r="D18" s="59">
        <f t="shared" si="0"/>
        <v>330.91</v>
      </c>
      <c r="E18" s="59">
        <f>E19</f>
        <v>330.91</v>
      </c>
      <c r="F18" s="55"/>
      <c r="G18" s="55"/>
      <c r="H18" s="55"/>
      <c r="I18" s="55"/>
      <c r="J18" s="55"/>
      <c r="K18" s="55"/>
      <c r="L18" s="55"/>
      <c r="M18" s="55"/>
    </row>
    <row r="19" ht="18" customHeight="1" spans="2:13">
      <c r="B19" s="82" t="s">
        <v>175</v>
      </c>
      <c r="C19" s="67" t="s">
        <v>61</v>
      </c>
      <c r="D19" s="59">
        <f t="shared" si="0"/>
        <v>330.91</v>
      </c>
      <c r="E19" s="59">
        <v>330.91</v>
      </c>
      <c r="F19" s="55"/>
      <c r="G19" s="55"/>
      <c r="H19" s="55"/>
      <c r="I19" s="55"/>
      <c r="J19" s="55"/>
      <c r="K19" s="55"/>
      <c r="L19" s="55"/>
      <c r="M19" s="55"/>
    </row>
    <row r="20" ht="18" customHeight="1" spans="2:13">
      <c r="B20" s="82" t="s">
        <v>62</v>
      </c>
      <c r="C20" s="72" t="s">
        <v>63</v>
      </c>
      <c r="D20" s="59">
        <f t="shared" si="0"/>
        <v>3468.98</v>
      </c>
      <c r="E20" s="59">
        <f>E21</f>
        <v>3468.98</v>
      </c>
      <c r="F20" s="55"/>
      <c r="G20" s="55"/>
      <c r="H20" s="55"/>
      <c r="I20" s="55"/>
      <c r="J20" s="55"/>
      <c r="K20" s="55"/>
      <c r="L20" s="55"/>
      <c r="M20" s="55"/>
    </row>
    <row r="21" ht="18" customHeight="1" spans="2:13">
      <c r="B21" s="82" t="s">
        <v>176</v>
      </c>
      <c r="C21" s="72" t="s">
        <v>177</v>
      </c>
      <c r="D21" s="59">
        <f t="shared" si="0"/>
        <v>3468.98</v>
      </c>
      <c r="E21" s="59">
        <v>3468.98</v>
      </c>
      <c r="F21" s="55"/>
      <c r="G21" s="55"/>
      <c r="H21" s="55"/>
      <c r="I21" s="55"/>
      <c r="J21" s="55"/>
      <c r="K21" s="55"/>
      <c r="L21" s="55"/>
      <c r="M21" s="55"/>
    </row>
    <row r="22" ht="18" customHeight="1" spans="2:13">
      <c r="B22" s="66" t="s">
        <v>66</v>
      </c>
      <c r="C22" s="67" t="s">
        <v>24</v>
      </c>
      <c r="D22" s="59">
        <f t="shared" si="0"/>
        <v>17.06</v>
      </c>
      <c r="E22" s="59">
        <f>E23</f>
        <v>17.06</v>
      </c>
      <c r="F22" s="55"/>
      <c r="G22" s="55"/>
      <c r="H22" s="55"/>
      <c r="I22" s="55"/>
      <c r="J22" s="55"/>
      <c r="K22" s="55"/>
      <c r="L22" s="55"/>
      <c r="M22" s="55"/>
    </row>
    <row r="23" ht="18" customHeight="1" spans="2:13">
      <c r="B23" s="82" t="s">
        <v>178</v>
      </c>
      <c r="C23" s="72" t="s">
        <v>179</v>
      </c>
      <c r="D23" s="59">
        <f t="shared" si="0"/>
        <v>17.06</v>
      </c>
      <c r="E23" s="59">
        <f>E24</f>
        <v>17.06</v>
      </c>
      <c r="F23" s="55"/>
      <c r="G23" s="55"/>
      <c r="H23" s="55"/>
      <c r="I23" s="55"/>
      <c r="J23" s="55"/>
      <c r="K23" s="55"/>
      <c r="L23" s="55"/>
      <c r="M23" s="55"/>
    </row>
    <row r="24" ht="18" customHeight="1" spans="2:13">
      <c r="B24" s="82" t="s">
        <v>180</v>
      </c>
      <c r="C24" s="72" t="s">
        <v>181</v>
      </c>
      <c r="D24" s="59">
        <f t="shared" si="0"/>
        <v>17.06</v>
      </c>
      <c r="E24" s="59">
        <v>17.06</v>
      </c>
      <c r="F24" s="55"/>
      <c r="G24" s="55"/>
      <c r="H24" s="55"/>
      <c r="I24" s="55"/>
      <c r="J24" s="55"/>
      <c r="K24" s="55"/>
      <c r="L24" s="55"/>
      <c r="M24" s="5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16" workbookViewId="0">
      <selection activeCell="H11" sqref="H11"/>
    </sheetView>
  </sheetViews>
  <sheetFormatPr defaultColWidth="10" defaultRowHeight="13.5" outlineLevelCol="5"/>
  <cols>
    <col min="1" max="1" width="0.558333333333333" customWidth="1"/>
    <col min="2" max="2" width="16.2833333333333" customWidth="1"/>
    <col min="3" max="3" width="34.75" customWidth="1"/>
    <col min="4" max="6" width="19.5" customWidth="1"/>
    <col min="7" max="7" width="9.76666666666667" customWidth="1"/>
  </cols>
  <sheetData>
    <row r="1" ht="16.35" customHeight="1" spans="1:2">
      <c r="A1" s="36"/>
      <c r="B1" s="3" t="s">
        <v>182</v>
      </c>
    </row>
    <row r="2" ht="16.35" customHeight="1" spans="2:6">
      <c r="B2" s="37" t="s">
        <v>183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62"/>
      <c r="C4" s="62"/>
      <c r="D4" s="62"/>
      <c r="E4" s="62"/>
      <c r="F4" s="62"/>
    </row>
    <row r="5" ht="18.95" customHeight="1" spans="2:6">
      <c r="B5" s="62"/>
      <c r="C5" s="62"/>
      <c r="D5" s="62"/>
      <c r="E5" s="62"/>
      <c r="F5" s="63" t="s">
        <v>7</v>
      </c>
    </row>
    <row r="6" ht="31.9" customHeight="1" spans="2:6">
      <c r="B6" s="64" t="s">
        <v>75</v>
      </c>
      <c r="C6" s="64" t="s">
        <v>39</v>
      </c>
      <c r="D6" s="64" t="s">
        <v>40</v>
      </c>
      <c r="E6" s="64" t="s">
        <v>184</v>
      </c>
      <c r="F6" s="64" t="s">
        <v>185</v>
      </c>
    </row>
    <row r="7" ht="23.25" customHeight="1" spans="2:6">
      <c r="B7" s="41" t="s">
        <v>12</v>
      </c>
      <c r="C7" s="41"/>
      <c r="D7" s="65">
        <f>E7+F7</f>
        <v>3881.81</v>
      </c>
      <c r="E7" s="65">
        <f>E8+E13+E16+E21</f>
        <v>2540.27</v>
      </c>
      <c r="F7" s="65">
        <f>F8+F13+F16+F21</f>
        <v>1341.54</v>
      </c>
    </row>
    <row r="8" customFormat="1" ht="22" customHeight="1" spans="2:6">
      <c r="B8" s="66" t="s">
        <v>43</v>
      </c>
      <c r="C8" s="67" t="s">
        <v>19</v>
      </c>
      <c r="D8" s="68">
        <f>E8+F8</f>
        <v>50.65</v>
      </c>
      <c r="E8" s="69">
        <v>50.65</v>
      </c>
      <c r="F8" s="70"/>
    </row>
    <row r="9" customFormat="1" ht="22" customHeight="1" spans="2:6">
      <c r="B9" s="71" t="s">
        <v>162</v>
      </c>
      <c r="C9" s="72" t="s">
        <v>163</v>
      </c>
      <c r="D9" s="68">
        <f>E9+F9</f>
        <v>50.65</v>
      </c>
      <c r="E9" s="70">
        <v>50.65</v>
      </c>
      <c r="F9" s="73"/>
    </row>
    <row r="10" customFormat="1" ht="22" customHeight="1" spans="2:6">
      <c r="B10" s="71" t="s">
        <v>164</v>
      </c>
      <c r="C10" s="72" t="s">
        <v>165</v>
      </c>
      <c r="D10" s="68">
        <f t="shared" ref="D9:D23" si="0">E10+F10</f>
        <v>16.54</v>
      </c>
      <c r="E10" s="70">
        <v>16.54</v>
      </c>
      <c r="F10" s="73"/>
    </row>
    <row r="11" customFormat="1" ht="26" customHeight="1" spans="2:6">
      <c r="B11" s="71" t="s">
        <v>166</v>
      </c>
      <c r="C11" s="72" t="s">
        <v>167</v>
      </c>
      <c r="D11" s="68">
        <f t="shared" si="0"/>
        <v>22.74</v>
      </c>
      <c r="E11" s="70">
        <v>22.74</v>
      </c>
      <c r="F11" s="73"/>
    </row>
    <row r="12" customFormat="1" ht="32" customHeight="1" spans="2:6">
      <c r="B12" s="71" t="s">
        <v>168</v>
      </c>
      <c r="C12" s="72" t="s">
        <v>169</v>
      </c>
      <c r="D12" s="68">
        <f t="shared" si="0"/>
        <v>11.37</v>
      </c>
      <c r="E12" s="70">
        <v>11.37</v>
      </c>
      <c r="F12" s="73"/>
    </row>
    <row r="13" customFormat="1" ht="22" customHeight="1" spans="2:6">
      <c r="B13" s="66" t="s">
        <v>52</v>
      </c>
      <c r="C13" s="67" t="s">
        <v>23</v>
      </c>
      <c r="D13" s="68">
        <f t="shared" si="0"/>
        <v>14.21</v>
      </c>
      <c r="E13" s="70">
        <v>14.21</v>
      </c>
      <c r="F13" s="73"/>
    </row>
    <row r="14" customFormat="1" ht="22" customHeight="1" spans="2:6">
      <c r="B14" s="71" t="s">
        <v>170</v>
      </c>
      <c r="C14" s="72" t="s">
        <v>171</v>
      </c>
      <c r="D14" s="68">
        <f t="shared" si="0"/>
        <v>14.21</v>
      </c>
      <c r="E14" s="70">
        <v>14.21</v>
      </c>
      <c r="F14" s="73"/>
    </row>
    <row r="15" customFormat="1" ht="22" customHeight="1" spans="2:6">
      <c r="B15" s="71" t="s">
        <v>172</v>
      </c>
      <c r="C15" s="72" t="s">
        <v>173</v>
      </c>
      <c r="D15" s="68">
        <f t="shared" si="0"/>
        <v>14.21</v>
      </c>
      <c r="E15" s="70">
        <v>14.21</v>
      </c>
      <c r="F15" s="73"/>
    </row>
    <row r="16" customFormat="1" ht="22" customHeight="1" spans="2:6">
      <c r="B16" s="66" t="s">
        <v>57</v>
      </c>
      <c r="C16" s="67" t="s">
        <v>21</v>
      </c>
      <c r="D16" s="68">
        <f t="shared" si="0"/>
        <v>3799.89</v>
      </c>
      <c r="E16" s="70">
        <f>E17+E19</f>
        <v>2458.35</v>
      </c>
      <c r="F16" s="73">
        <f>F17+F19</f>
        <v>1341.54</v>
      </c>
    </row>
    <row r="17" customFormat="1" ht="22" customHeight="1" spans="2:6">
      <c r="B17" s="71" t="s">
        <v>174</v>
      </c>
      <c r="C17" s="74" t="s">
        <v>59</v>
      </c>
      <c r="D17" s="68">
        <f t="shared" si="0"/>
        <v>330.91</v>
      </c>
      <c r="E17" s="70"/>
      <c r="F17" s="73">
        <v>330.91</v>
      </c>
    </row>
    <row r="18" customFormat="1" ht="22" customHeight="1" spans="2:6">
      <c r="B18" s="71" t="s">
        <v>186</v>
      </c>
      <c r="C18" s="75" t="s">
        <v>61</v>
      </c>
      <c r="D18" s="68">
        <f t="shared" si="0"/>
        <v>330.91</v>
      </c>
      <c r="E18" s="76"/>
      <c r="F18" s="73">
        <v>330.91</v>
      </c>
    </row>
    <row r="19" customFormat="1" ht="22" customHeight="1" spans="2:6">
      <c r="B19" s="77" t="s">
        <v>62</v>
      </c>
      <c r="C19" s="78" t="s">
        <v>63</v>
      </c>
      <c r="D19" s="68">
        <f t="shared" si="0"/>
        <v>3468.98</v>
      </c>
      <c r="E19" s="70">
        <f>E20</f>
        <v>2458.35</v>
      </c>
      <c r="F19" s="79">
        <f>F20</f>
        <v>1010.63</v>
      </c>
    </row>
    <row r="20" customFormat="1" ht="22" customHeight="1" spans="2:6">
      <c r="B20" s="71" t="s">
        <v>187</v>
      </c>
      <c r="C20" s="80" t="s">
        <v>177</v>
      </c>
      <c r="D20" s="68">
        <f t="shared" si="0"/>
        <v>3468.98</v>
      </c>
      <c r="E20" s="81">
        <f>3468.98-1010.63</f>
        <v>2458.35</v>
      </c>
      <c r="F20" s="73">
        <v>1010.63</v>
      </c>
    </row>
    <row r="21" customFormat="1" ht="22" customHeight="1" spans="2:6">
      <c r="B21" s="82" t="s">
        <v>66</v>
      </c>
      <c r="C21" s="74" t="s">
        <v>24</v>
      </c>
      <c r="D21" s="68">
        <f t="shared" si="0"/>
        <v>17.06</v>
      </c>
      <c r="E21" s="81">
        <v>17.06</v>
      </c>
      <c r="F21" s="73"/>
    </row>
    <row r="22" ht="20" customHeight="1" spans="2:6">
      <c r="B22" s="83" t="s">
        <v>67</v>
      </c>
      <c r="C22" s="84" t="s">
        <v>68</v>
      </c>
      <c r="D22" s="68">
        <f t="shared" si="0"/>
        <v>17.06</v>
      </c>
      <c r="E22" s="73">
        <f>E23</f>
        <v>17.06</v>
      </c>
      <c r="F22" s="73"/>
    </row>
    <row r="23" ht="19" customHeight="1" spans="2:6">
      <c r="B23" s="85" t="s">
        <v>188</v>
      </c>
      <c r="C23" s="86" t="s">
        <v>70</v>
      </c>
      <c r="D23" s="68">
        <f t="shared" si="0"/>
        <v>17.06</v>
      </c>
      <c r="E23" s="73">
        <v>17.06</v>
      </c>
      <c r="F23" s="73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/Mrs、Wt"</cp:lastModifiedBy>
  <dcterms:created xsi:type="dcterms:W3CDTF">2022-01-21T06:55:00Z</dcterms:created>
  <dcterms:modified xsi:type="dcterms:W3CDTF">2024-02-27T07:38:43Z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