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810" firstSheet="3" activeTab="3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</sheets>
  <calcPr calcId="144525"/>
</workbook>
</file>

<file path=xl/sharedStrings.xml><?xml version="1.0" encoding="utf-8"?>
<sst xmlns="http://schemas.openxmlformats.org/spreadsheetml/2006/main" count="356" uniqueCount="256">
  <si>
    <t>表一</t>
  </si>
  <si>
    <t>巫溪县财政投资决算管理中心2026年财政拨款收支总表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</si>
  <si>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</si>
  <si>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</si>
  <si>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</si>
  <si>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</si>
  <si>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</si>
  <si>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</si>
  <si>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</si>
  <si>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</si>
  <si>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</si>
  <si>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</si>
  <si>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</si>
  <si>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</si>
  <si>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</si>
  <si>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</si>
  <si>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</si>
  <si>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</si>
  <si>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</si>
  <si>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</si>
  <si>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</si>
  <si>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</si>
  <si>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</si>
  <si>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</si>
  <si>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</si>
  <si>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</si>
  <si>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</si>
  <si>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</si>
  <si>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巫溪县财政投资决算管理中心2026年一般公共预算财政拨款支出预算表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</si>
  <si>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</si>
  <si>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</si>
  <si>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</si>
  <si>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</si>
  <si>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</si>
  <si>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</si>
  <si>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</si>
  <si>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</si>
  <si>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20106</t>
    </r>
  </si>
  <si>
    <r>
      <rPr>
        <sz val="10"/>
        <color rgb="FF000000"/>
        <rFont val="方正仿宋_GBK"/>
        <charset val="134"/>
      </rPr>
      <t> 财政事务</t>
    </r>
  </si>
  <si>
    <r>
      <rPr>
        <sz val="10"/>
        <color rgb="FF000000"/>
        <rFont val="方正仿宋_GBK"/>
        <charset val="134"/>
      </rPr>
      <t>  2010607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</si>
  <si>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</si>
  <si>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2010608</t>
    </r>
  </si>
  <si>
    <r>
      <rPr>
        <sz val="10"/>
        <color rgb="FF000000"/>
        <rFont val="方正仿宋_GBK"/>
        <charset val="134"/>
      </rPr>
      <t>  财政委托业务支出</t>
    </r>
  </si>
  <si>
    <r>
      <rPr>
        <sz val="10"/>
        <color rgb="FF000000"/>
        <rFont val="方正仿宋_GBK"/>
        <charset val="134"/>
      </rPr>
      <t>  2010650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</si>
  <si>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</si>
  <si>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</si>
  <si>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</si>
  <si>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</si>
  <si>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</si>
  <si>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</si>
  <si>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</si>
  <si>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</si>
  <si>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</si>
  <si>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</si>
  <si>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</si>
  <si>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</si>
  <si>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</si>
  <si>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</si>
  <si>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</si>
  <si>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</si>
  <si>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</si>
  <si>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</si>
  <si>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</si>
  <si>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</si>
  <si>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</si>
  <si>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</si>
  <si>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巫溪县财政投资决算管理中心2026年一般公共预算财政拨款基本支出预算表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</si>
  <si>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</si>
  <si>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</si>
  <si>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</si>
  <si>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</si>
  <si>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</si>
  <si>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</si>
  <si>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</si>
  <si>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</si>
  <si>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</si>
  <si>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</si>
  <si>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</si>
  <si>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</si>
  <si>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</si>
  <si>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</si>
  <si>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</si>
  <si>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</si>
  <si>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</si>
  <si>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</si>
  <si>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</si>
  <si>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</si>
  <si>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</si>
  <si>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</si>
  <si>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</si>
  <si>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</si>
  <si>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</si>
  <si>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</si>
  <si>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</si>
  <si>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</si>
  <si>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</si>
  <si>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</si>
  <si>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</si>
  <si>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</si>
  <si>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</si>
  <si>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t>表四</t>
  </si>
  <si>
    <t>巫溪县财政投资决算管理中心2026年一般公共预算“三公”经费支出表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</si>
  <si>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</si>
  <si>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</si>
  <si>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</si>
  <si>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</si>
  <si>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</si>
  <si>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</si>
  <si>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</si>
  <si>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（备注：本单位无“三公”经费预算，故此表无数据。）</t>
  </si>
  <si>
    <t>表五</t>
  </si>
  <si>
    <t>巫溪县财政投资决算管理中心2026年政府性基金预算支出表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</si>
  <si>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</si>
  <si>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</si>
  <si>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</si>
  <si>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</si>
  <si>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</si>
  <si>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巫溪县财政投资决算管理中心2026年部门收支总表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</si>
  <si>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</si>
  <si>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</si>
  <si>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</si>
  <si>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</si>
  <si>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</si>
  <si>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</si>
  <si>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</si>
  <si>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</si>
  <si>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巫溪县财政投资决算管理中心2026年部门收入总表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</si>
  <si>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</si>
  <si>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</si>
  <si>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</si>
  <si>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</si>
  <si>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</si>
  <si>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</si>
  <si>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</si>
  <si>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</si>
  <si>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</si>
  <si>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</si>
  <si>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20106</t>
    </r>
  </si>
  <si>
    <r>
      <rPr>
        <sz val="9"/>
        <color rgb="FF000000"/>
        <rFont val="方正仿宋_GBK"/>
        <charset val="134"/>
      </rPr>
      <t> 财政事务</t>
    </r>
  </si>
  <si>
    <r>
      <rPr>
        <sz val="9"/>
        <color rgb="FF000000"/>
        <rFont val="方正仿宋_GBK"/>
        <charset val="134"/>
      </rPr>
      <t>  2010607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</si>
  <si>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</si>
  <si>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2010608</t>
    </r>
  </si>
  <si>
    <r>
      <rPr>
        <sz val="9"/>
        <color rgb="FF000000"/>
        <rFont val="方正仿宋_GBK"/>
        <charset val="134"/>
      </rPr>
      <t>  财政委托业务支出</t>
    </r>
  </si>
  <si>
    <r>
      <rPr>
        <sz val="9"/>
        <color rgb="FF000000"/>
        <rFont val="方正仿宋_GBK"/>
        <charset val="134"/>
      </rPr>
      <t>  2010650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</si>
  <si>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</si>
  <si>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</si>
  <si>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</si>
  <si>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</si>
  <si>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</si>
  <si>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</si>
  <si>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</si>
  <si>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</si>
  <si>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</si>
  <si>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</si>
  <si>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</si>
  <si>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</si>
  <si>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</si>
  <si>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</si>
  <si>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</si>
  <si>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</si>
  <si>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巫溪县财政投资决算管理中心2026年部门支出总表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</si>
  <si>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</si>
  <si>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</si>
  <si>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20106</t>
    </r>
  </si>
  <si>
    <r>
      <rPr>
        <sz val="12"/>
        <color rgb="FF000000"/>
        <rFont val="方正仿宋_GBK"/>
        <charset val="134"/>
      </rPr>
      <t> 财政事务</t>
    </r>
  </si>
  <si>
    <r>
      <rPr>
        <sz val="12"/>
        <color rgb="FF000000"/>
        <rFont val="方正仿宋_GBK"/>
        <charset val="134"/>
      </rPr>
      <t>  2010607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</si>
  <si>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</si>
  <si>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 2010608</t>
    </r>
  </si>
  <si>
    <r>
      <rPr>
        <sz val="12"/>
        <color rgb="FF000000"/>
        <rFont val="方正仿宋_GBK"/>
        <charset val="134"/>
      </rPr>
      <t>  财政委托业务支出</t>
    </r>
  </si>
  <si>
    <r>
      <rPr>
        <sz val="12"/>
        <color rgb="FF000000"/>
        <rFont val="方正仿宋_GBK"/>
        <charset val="134"/>
      </rPr>
      <t>  2010650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</si>
  <si>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</si>
  <si>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</si>
  <si>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</si>
  <si>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</si>
  <si>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</si>
  <si>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</si>
  <si>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</si>
  <si>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</si>
  <si>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</si>
  <si>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</si>
  <si>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</si>
  <si>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</si>
  <si>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</si>
  <si>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</si>
  <si>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</si>
  <si>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</si>
  <si>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巫溪县财政投资决算管理中心2026年政府采购预算明细表</t>
  </si>
  <si>
    <t>项目编号</t>
  </si>
  <si>
    <t>（备注：本单位无政府采购预算，故此表无数据。）</t>
  </si>
  <si>
    <t>表十</t>
  </si>
  <si>
    <t>巫溪县财政投资决算管理中心2026年部门整体绩效目标表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</si>
  <si>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</si>
  <si>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</si>
  <si>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</si>
  <si>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</si>
  <si>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</si>
  <si>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</si>
  <si>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</si>
  <si>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</si>
  <si>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</si>
  <si>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</si>
  <si>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（备注：本单位不属于部门整体绩效目标编制范围，故此表无数据。）</t>
  </si>
  <si>
    <t>表十一</t>
  </si>
  <si>
    <t>巫溪县财政投资决算管理中心2026年重点专项资金绩效目标表（一级项目）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</si>
  <si>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</si>
  <si>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</si>
  <si>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</si>
  <si>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</si>
  <si>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</si>
  <si>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</si>
  <si>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</si>
  <si>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</si>
  <si>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</si>
  <si>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</si>
  <si>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巫溪县财政投资决算管理中心2026年部门一般性项目绩效目标表</t>
  </si>
  <si>
    <t>单位信息：</t>
  </si>
  <si>
    <t>011002-巫溪县财政投资决算管理中心</t>
  </si>
  <si>
    <t>项目名称：</t>
  </si>
  <si>
    <t>2026年项目决算审核费用</t>
  </si>
  <si>
    <t>职能职责与活动：</t>
  </si>
  <si>
    <t>04-投资项目审查</t>
  </si>
  <si>
    <t>主管部门：</t>
  </si>
  <si>
    <t>011-巫溪县财政局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</si>
  <si>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</si>
  <si>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</si>
  <si>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</si>
  <si>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</si>
  <si>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</si>
  <si>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</si>
  <si>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</si>
  <si>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顺利完成项目决算审核。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</si>
  <si>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</si>
  <si>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</si>
  <si>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</si>
  <si>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</si>
  <si>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</si>
  <si>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</si>
  <si>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</si>
  <si>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</si>
  <si>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</si>
  <si>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</si>
  <si>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</si>
  <si>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时效指标</t>
  </si>
  <si>
    <t>及时审核</t>
  </si>
  <si>
    <t>定性</t>
  </si>
  <si>
    <t>及时</t>
  </si>
  <si>
    <t>正向</t>
  </si>
  <si>
    <t>效益指标</t>
  </si>
  <si>
    <t>社会效益</t>
  </si>
  <si>
    <t>安全审核</t>
  </si>
  <si>
    <t>安全</t>
  </si>
  <si>
    <t>满意度指标</t>
  </si>
  <si>
    <t>服务对象满意度指标</t>
  </si>
  <si>
    <t>审核部门满意度</t>
  </si>
  <si>
    <t>≥</t>
  </si>
  <si>
    <t>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</si>
</sst>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7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theme="1"/>
      <name val="方正仿宋_GBK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.5"/>
      <color rgb="FF171A1D"/>
      <name val="Segoe UI"/>
      <charset val="1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5" fillId="13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53" fillId="27" borderId="10" applyNumberFormat="0" applyAlignment="0" applyProtection="0">
      <alignment vertical="center"/>
    </xf>
    <xf numFmtId="0" fontId="54" fillId="13" borderId="14" applyNumberFormat="0" applyAlignment="0" applyProtection="0">
      <alignment vertical="center"/>
    </xf>
    <xf numFmtId="0" fontId="49" fillId="19" borderId="12" applyNumberFormat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1" fillId="29" borderId="15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8" fillId="0" borderId="0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4" fontId="23" fillId="0" borderId="4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7" fillId="0" borderId="4" xfId="0" applyFont="1" applyBorder="1" applyAlignment="1">
      <alignment horizontal="left" vertical="center"/>
    </xf>
    <xf numFmtId="0" fontId="27" fillId="0" borderId="4" xfId="0" applyFont="1" applyBorder="1">
      <alignment vertical="center"/>
    </xf>
    <xf numFmtId="4" fontId="28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right" vertical="center"/>
    </xf>
    <xf numFmtId="0" fontId="12" fillId="0" borderId="0" xfId="0" applyFont="1" applyBorder="1">
      <alignment vertical="center"/>
    </xf>
    <xf numFmtId="4" fontId="23" fillId="0" borderId="4" xfId="0" applyNumberFormat="1" applyFont="1" applyFill="1" applyBorder="1" applyAlignment="1">
      <alignment horizontal="right" vertical="center"/>
    </xf>
    <xf numFmtId="4" fontId="23" fillId="0" borderId="4" xfId="0" applyNumberFormat="1" applyFont="1" applyBorder="1" applyAlignment="1">
      <alignment horizontal="right" vertical="center"/>
    </xf>
    <xf numFmtId="0" fontId="22" fillId="0" borderId="5" xfId="0" applyFont="1" applyBorder="1">
      <alignment vertical="center"/>
    </xf>
    <xf numFmtId="0" fontId="0" fillId="0" borderId="5" xfId="0" applyFont="1" applyBorder="1">
      <alignment vertical="center"/>
    </xf>
    <xf numFmtId="0" fontId="29" fillId="0" borderId="0" xfId="0" applyFont="1" applyBorder="1" applyAlignment="1">
      <alignment horizontal="right" vertical="center"/>
    </xf>
    <xf numFmtId="4" fontId="21" fillId="0" borderId="4" xfId="0" applyNumberFormat="1" applyFont="1" applyBorder="1" applyAlignment="1">
      <alignment horizontal="right" vertical="center"/>
    </xf>
    <xf numFmtId="0" fontId="22" fillId="0" borderId="6" xfId="0" applyFont="1" applyBorder="1">
      <alignment vertical="center"/>
    </xf>
    <xf numFmtId="0" fontId="8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4" fontId="3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7" sqref="E7:E10"/>
    </sheetView>
  </sheetViews>
  <sheetFormatPr defaultColWidth="10" defaultRowHeight="15" outlineLevelCol="7"/>
  <cols>
    <col min="1" max="1" width="0.266666666666667" customWidth="1"/>
    <col min="2" max="2" width="23.6190476190476" customWidth="1"/>
    <col min="3" max="3" width="17.2380952380952" customWidth="1"/>
    <col min="4" max="4" width="25.7809523809524" customWidth="1"/>
    <col min="5" max="5" width="17.1047619047619" customWidth="1"/>
    <col min="6" max="6" width="16.2857142857143" customWidth="1"/>
    <col min="7" max="7" width="15.6095238095238" customWidth="1"/>
    <col min="8" max="8" width="16.4190476190476" customWidth="1"/>
    <col min="9" max="11" width="9.76190476190476" customWidth="1"/>
  </cols>
  <sheetData>
    <row r="1" ht="16.35" customHeight="1" spans="1:2">
      <c r="A1" s="1"/>
      <c r="B1" s="17" t="s">
        <v>0</v>
      </c>
    </row>
    <row r="2" ht="40.5" customHeight="1" spans="2:8">
      <c r="B2" s="31" t="s">
        <v>1</v>
      </c>
      <c r="C2" s="31"/>
      <c r="D2" s="31"/>
      <c r="E2" s="31"/>
      <c r="F2" s="31"/>
      <c r="G2" s="31"/>
      <c r="H2" s="31"/>
    </row>
    <row r="3" ht="23.25" customHeight="1" spans="8:8">
      <c r="H3" s="70" t="s">
        <v>2</v>
      </c>
    </row>
    <row r="4" ht="43.1" customHeight="1" spans="2:8">
      <c r="B4" s="44" t="s">
        <v>3</v>
      </c>
      <c r="C4" s="44"/>
      <c r="D4" s="44" t="s">
        <v>4</v>
      </c>
      <c r="E4" s="44"/>
      <c r="F4" s="44"/>
      <c r="G4" s="44"/>
      <c r="H4" s="44"/>
    </row>
    <row r="5" ht="43.1" customHeight="1" spans="2:8">
      <c r="B5" s="62" t="s">
        <v>5</v>
      </c>
      <c r="C5" s="62" t="s">
        <v>6</v>
      </c>
      <c r="D5" s="62" t="s">
        <v>5</v>
      </c>
      <c r="E5" s="62" t="s">
        <v>7</v>
      </c>
      <c r="F5" s="44" t="s">
        <v>8</v>
      </c>
      <c r="G5" s="44" t="s">
        <v>9</v>
      </c>
      <c r="H5" s="44" t="s">
        <v>10</v>
      </c>
    </row>
    <row r="6" ht="24.15" customHeight="1" spans="2:8">
      <c r="B6" s="63" t="s">
        <v>11</v>
      </c>
      <c r="C6" s="71">
        <v>316.55</v>
      </c>
      <c r="D6" s="63" t="s">
        <v>12</v>
      </c>
      <c r="E6" s="71">
        <f>E7+E8+E9+E10</f>
        <v>326.06</v>
      </c>
      <c r="F6" s="71">
        <f>F7+F8+F9+F10</f>
        <v>326.06</v>
      </c>
      <c r="G6" s="71"/>
      <c r="H6" s="71"/>
    </row>
    <row r="7" ht="23.25" customHeight="1" spans="2:8">
      <c r="B7" s="47" t="s">
        <v>13</v>
      </c>
      <c r="C7" s="67">
        <v>316.55</v>
      </c>
      <c r="D7" s="47" t="s">
        <v>14</v>
      </c>
      <c r="E7" s="67">
        <f>F7+G7</f>
        <v>304.5</v>
      </c>
      <c r="F7" s="67">
        <v>304.5</v>
      </c>
      <c r="G7" s="67"/>
      <c r="H7" s="67"/>
    </row>
    <row r="8" ht="23.25" customHeight="1" spans="2:8">
      <c r="B8" s="47" t="s">
        <v>15</v>
      </c>
      <c r="C8" s="67"/>
      <c r="D8" s="47" t="s">
        <v>16</v>
      </c>
      <c r="E8" s="66">
        <v>13.09</v>
      </c>
      <c r="F8" s="66">
        <v>13.09</v>
      </c>
      <c r="G8" s="67"/>
      <c r="H8" s="67"/>
    </row>
    <row r="9" ht="23.25" customHeight="1" spans="2:8">
      <c r="B9" s="47" t="s">
        <v>17</v>
      </c>
      <c r="C9" s="67"/>
      <c r="D9" s="47" t="s">
        <v>18</v>
      </c>
      <c r="E9" s="67">
        <v>3.88</v>
      </c>
      <c r="F9" s="67">
        <v>3.88</v>
      </c>
      <c r="G9" s="67"/>
      <c r="H9" s="67"/>
    </row>
    <row r="10" ht="23.25" customHeight="1" spans="2:8">
      <c r="B10" s="47"/>
      <c r="C10" s="67"/>
      <c r="D10" s="47" t="s">
        <v>19</v>
      </c>
      <c r="E10" s="67">
        <v>4.59</v>
      </c>
      <c r="F10" s="67">
        <v>4.59</v>
      </c>
      <c r="G10" s="67"/>
      <c r="H10" s="67"/>
    </row>
    <row r="11" ht="16.35" customHeight="1" spans="2:8">
      <c r="B11" s="88"/>
      <c r="C11" s="89"/>
      <c r="D11" s="90"/>
      <c r="E11" s="88"/>
      <c r="F11" s="89"/>
      <c r="G11" s="89"/>
      <c r="H11" s="89"/>
    </row>
    <row r="12" ht="22.4" customHeight="1" spans="2:8">
      <c r="B12" s="25" t="s">
        <v>20</v>
      </c>
      <c r="C12" s="71">
        <v>9.51</v>
      </c>
      <c r="D12" s="91"/>
      <c r="E12" s="25" t="s">
        <v>21</v>
      </c>
      <c r="F12" s="89"/>
      <c r="G12" s="89"/>
      <c r="H12" s="89"/>
    </row>
    <row r="13" ht="21.55" customHeight="1" spans="2:8">
      <c r="B13" s="50" t="s">
        <v>22</v>
      </c>
      <c r="C13" s="67">
        <v>9.51</v>
      </c>
      <c r="D13" s="88"/>
      <c r="E13" s="89"/>
      <c r="F13" s="89"/>
      <c r="G13" s="89"/>
      <c r="H13" s="89"/>
    </row>
    <row r="14" ht="20.7" customHeight="1" spans="2:8">
      <c r="B14" s="50" t="s">
        <v>23</v>
      </c>
      <c r="C14" s="89"/>
      <c r="D14" s="88"/>
      <c r="E14" s="89"/>
      <c r="F14" s="89"/>
      <c r="G14" s="89"/>
      <c r="H14" s="89"/>
    </row>
    <row r="15" ht="20.7" customHeight="1" spans="2:8">
      <c r="B15" s="50" t="s">
        <v>24</v>
      </c>
      <c r="C15" s="89"/>
      <c r="D15" s="88"/>
      <c r="E15" s="89"/>
      <c r="F15" s="89"/>
      <c r="G15" s="89"/>
      <c r="H15" s="89"/>
    </row>
    <row r="16" ht="16.35" customHeight="1" spans="2:8">
      <c r="B16" s="88"/>
      <c r="C16" s="89"/>
      <c r="D16" s="88"/>
      <c r="E16" s="89"/>
      <c r="F16" s="89"/>
      <c r="G16" s="89"/>
      <c r="H16" s="89"/>
    </row>
    <row r="17" ht="24.15" customHeight="1" spans="2:8">
      <c r="B17" s="63" t="s">
        <v>25</v>
      </c>
      <c r="C17" s="71">
        <v>326.06</v>
      </c>
      <c r="D17" s="63" t="s">
        <v>26</v>
      </c>
      <c r="E17" s="71">
        <v>326.06</v>
      </c>
      <c r="F17" s="71">
        <v>326.06</v>
      </c>
      <c r="G17" s="71"/>
      <c r="H17" s="7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1" sqref="D21"/>
    </sheetView>
  </sheetViews>
  <sheetFormatPr defaultColWidth="10" defaultRowHeight="15" outlineLevelCol="7"/>
  <cols>
    <col min="1" max="1" width="0.266666666666667" customWidth="1"/>
    <col min="2" max="2" width="19.6761904761905" customWidth="1"/>
    <col min="3" max="3" width="47.3714285714286" customWidth="1"/>
    <col min="4" max="4" width="15.247619047619" customWidth="1"/>
    <col min="5" max="5" width="16.2857142857143" customWidth="1"/>
    <col min="6" max="6" width="15.2" customWidth="1"/>
    <col min="7" max="7" width="13.9714285714286" customWidth="1"/>
    <col min="8" max="8" width="14.6571428571429" customWidth="1"/>
    <col min="9" max="9" width="9.76190476190476" customWidth="1"/>
  </cols>
  <sheetData>
    <row r="1" ht="16.35" customHeight="1" spans="1:8">
      <c r="A1" s="1"/>
      <c r="B1" s="17" t="s">
        <v>189</v>
      </c>
      <c r="C1" s="1"/>
      <c r="D1" s="1"/>
      <c r="E1" s="1"/>
      <c r="F1" s="1"/>
      <c r="H1" s="1"/>
    </row>
    <row r="2" ht="16.35" customHeight="1" spans="2:8">
      <c r="B2" s="31" t="s">
        <v>190</v>
      </c>
      <c r="C2" s="31"/>
      <c r="D2" s="31"/>
      <c r="E2" s="31"/>
      <c r="F2" s="31"/>
      <c r="G2" s="31"/>
      <c r="H2" s="31"/>
    </row>
    <row r="3" ht="16.35" customHeight="1" spans="2:8">
      <c r="B3" s="31"/>
      <c r="C3" s="31"/>
      <c r="D3" s="31"/>
      <c r="E3" s="31"/>
      <c r="F3" s="31"/>
      <c r="G3" s="31"/>
      <c r="H3" s="31"/>
    </row>
    <row r="4" ht="16.35" customHeight="1"/>
    <row r="5" ht="19.8" customHeight="1" spans="8:8">
      <c r="H5" s="35" t="s">
        <v>2</v>
      </c>
    </row>
    <row r="6" ht="37.95" customHeight="1" spans="2:8">
      <c r="B6" s="32" t="s">
        <v>191</v>
      </c>
      <c r="C6" s="33"/>
      <c r="D6" s="33"/>
      <c r="E6" s="25" t="s">
        <v>192</v>
      </c>
      <c r="F6" s="36"/>
      <c r="G6" s="36"/>
      <c r="H6" s="36"/>
    </row>
    <row r="7" ht="183.7" customHeight="1" spans="2:8">
      <c r="B7" s="32" t="s">
        <v>193</v>
      </c>
      <c r="C7" s="24"/>
      <c r="D7" s="24"/>
      <c r="E7" s="24"/>
      <c r="F7" s="24"/>
      <c r="G7" s="24"/>
      <c r="H7" s="24"/>
    </row>
    <row r="8" ht="23.25" customHeight="1" spans="2:8">
      <c r="B8" s="32" t="s">
        <v>194</v>
      </c>
      <c r="C8" s="25" t="s">
        <v>195</v>
      </c>
      <c r="D8" s="25" t="s">
        <v>196</v>
      </c>
      <c r="E8" s="25" t="s">
        <v>197</v>
      </c>
      <c r="F8" s="25" t="s">
        <v>198</v>
      </c>
      <c r="G8" s="25" t="s">
        <v>199</v>
      </c>
      <c r="H8" s="25" t="s">
        <v>200</v>
      </c>
    </row>
    <row r="9" ht="18.95" customHeight="1" spans="2:8">
      <c r="B9" s="32"/>
      <c r="C9" s="34"/>
      <c r="D9" s="29"/>
      <c r="E9" s="29"/>
      <c r="F9" s="29"/>
      <c r="G9" s="29"/>
      <c r="H9" s="29"/>
    </row>
    <row r="10" spans="2:6">
      <c r="B10" s="1" t="s">
        <v>201</v>
      </c>
      <c r="C10" s="1"/>
      <c r="D10" s="1"/>
      <c r="E10" s="1"/>
      <c r="F10" s="1"/>
    </row>
  </sheetData>
  <mergeCells count="6">
    <mergeCell ref="C6:D6"/>
    <mergeCell ref="F6:H6"/>
    <mergeCell ref="C7:H7"/>
    <mergeCell ref="B10:F10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" sqref="B2:H2"/>
    </sheetView>
  </sheetViews>
  <sheetFormatPr defaultColWidth="10" defaultRowHeight="15" outlineLevelCol="7"/>
  <cols>
    <col min="1" max="1" width="0.819047619047619" customWidth="1"/>
    <col min="2" max="2" width="14.6285714285714" customWidth="1"/>
    <col min="3" max="3" width="18.7238095238095" customWidth="1"/>
    <col min="4" max="4" width="16" customWidth="1"/>
    <col min="5" max="5" width="13.6285714285714" customWidth="1"/>
    <col min="6" max="6" width="12.3714285714286" customWidth="1"/>
    <col min="7" max="7" width="18.247619047619" customWidth="1"/>
    <col min="8" max="8" width="17.6285714285714" customWidth="1"/>
  </cols>
  <sheetData>
    <row r="1" ht="16.35" customHeight="1" spans="1:8">
      <c r="A1" s="1"/>
      <c r="B1" s="17" t="s">
        <v>202</v>
      </c>
      <c r="C1" s="1"/>
      <c r="D1" s="1"/>
      <c r="F1" s="1"/>
      <c r="G1" s="1"/>
      <c r="H1" s="1"/>
    </row>
    <row r="2" ht="64.65" customHeight="1" spans="1:8">
      <c r="A2" s="1"/>
      <c r="B2" s="18" t="s">
        <v>203</v>
      </c>
      <c r="C2" s="18"/>
      <c r="D2" s="18"/>
      <c r="E2" s="18"/>
      <c r="F2" s="18"/>
      <c r="G2" s="18"/>
      <c r="H2" s="18"/>
    </row>
    <row r="3" ht="29.3" customHeight="1" spans="2:8">
      <c r="B3" s="19" t="s">
        <v>204</v>
      </c>
      <c r="C3" s="20"/>
      <c r="D3" s="20"/>
      <c r="E3" s="20"/>
      <c r="F3" s="20"/>
      <c r="G3" s="20"/>
      <c r="H3" s="28" t="s">
        <v>2</v>
      </c>
    </row>
    <row r="4" ht="31.05" customHeight="1" spans="2:8">
      <c r="B4" s="21" t="s">
        <v>205</v>
      </c>
      <c r="C4" s="22"/>
      <c r="D4" s="22"/>
      <c r="E4" s="22"/>
      <c r="F4" s="25" t="s">
        <v>206</v>
      </c>
      <c r="G4" s="29"/>
      <c r="H4" s="29"/>
    </row>
    <row r="5" ht="31.05" customHeight="1" spans="2:8">
      <c r="B5" s="21" t="s">
        <v>207</v>
      </c>
      <c r="C5" s="23" t="s">
        <v>208</v>
      </c>
      <c r="D5" s="23"/>
      <c r="E5" s="23"/>
      <c r="F5" s="23"/>
      <c r="G5" s="23"/>
      <c r="H5" s="23"/>
    </row>
    <row r="6" ht="41.4" customHeight="1" spans="2:8">
      <c r="B6" s="21" t="s">
        <v>209</v>
      </c>
      <c r="C6" s="24"/>
      <c r="D6" s="24"/>
      <c r="E6" s="24"/>
      <c r="F6" s="24"/>
      <c r="G6" s="24"/>
      <c r="H6" s="24"/>
    </row>
    <row r="7" ht="43.1" customHeight="1" spans="2:8">
      <c r="B7" s="21" t="s">
        <v>210</v>
      </c>
      <c r="C7" s="24"/>
      <c r="D7" s="24"/>
      <c r="E7" s="24"/>
      <c r="F7" s="24"/>
      <c r="G7" s="24"/>
      <c r="H7" s="24"/>
    </row>
    <row r="8" ht="39.65" customHeight="1" spans="2:8">
      <c r="B8" s="21" t="s">
        <v>211</v>
      </c>
      <c r="C8" s="24"/>
      <c r="D8" s="24"/>
      <c r="E8" s="24"/>
      <c r="F8" s="24"/>
      <c r="G8" s="24"/>
      <c r="H8" s="24"/>
    </row>
    <row r="9" ht="19.8" customHeight="1" spans="2:8">
      <c r="B9" s="21" t="s">
        <v>194</v>
      </c>
      <c r="C9" s="25" t="s">
        <v>195</v>
      </c>
      <c r="D9" s="25" t="s">
        <v>196</v>
      </c>
      <c r="E9" s="25" t="s">
        <v>197</v>
      </c>
      <c r="F9" s="25" t="s">
        <v>198</v>
      </c>
      <c r="G9" s="25" t="s">
        <v>199</v>
      </c>
      <c r="H9" s="25" t="s">
        <v>200</v>
      </c>
    </row>
    <row r="10" ht="18.95" customHeight="1" spans="2:8">
      <c r="B10" s="21"/>
      <c r="C10" s="26"/>
      <c r="D10" s="22"/>
      <c r="E10" s="22"/>
      <c r="F10" s="30"/>
      <c r="G10" s="22"/>
      <c r="H10" s="22"/>
    </row>
    <row r="11" spans="2:2">
      <c r="B11" s="27" t="s">
        <v>212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L2" sqref="L2"/>
    </sheetView>
  </sheetViews>
  <sheetFormatPr defaultColWidth="10" defaultRowHeight="15"/>
  <cols>
    <col min="1" max="1" width="0.542857142857143" customWidth="1"/>
    <col min="2" max="2" width="17" customWidth="1"/>
    <col min="3" max="3" width="18.6285714285714" customWidth="1"/>
    <col min="4" max="4" width="16.5619047619048" customWidth="1"/>
    <col min="5" max="6" width="15.4666666666667" customWidth="1"/>
    <col min="7" max="7" width="11" customWidth="1"/>
    <col min="8" max="8" width="10.8761904761905" customWidth="1"/>
    <col min="9" max="9" width="10.752380952381" customWidth="1"/>
    <col min="10" max="10" width="13.247619047619" customWidth="1"/>
  </cols>
  <sheetData>
    <row r="1" ht="16.35" customHeight="1" spans="1:10">
      <c r="A1" s="1"/>
      <c r="B1" s="2" t="s">
        <v>213</v>
      </c>
      <c r="C1" s="3"/>
      <c r="D1" s="3"/>
      <c r="E1" s="3"/>
      <c r="F1" s="3"/>
      <c r="G1" s="3"/>
      <c r="H1" s="3"/>
      <c r="I1" s="3"/>
      <c r="J1" s="3"/>
    </row>
    <row r="2" ht="64.65" customHeight="1" spans="1:10">
      <c r="A2" s="1"/>
      <c r="B2" s="4" t="s">
        <v>214</v>
      </c>
      <c r="C2" s="4"/>
      <c r="D2" s="4"/>
      <c r="E2" s="4"/>
      <c r="F2" s="4"/>
      <c r="G2" s="4"/>
      <c r="H2" s="4"/>
      <c r="I2" s="4"/>
      <c r="J2" s="4"/>
    </row>
    <row r="3" ht="25.85" customHeight="1" spans="2:10">
      <c r="B3" s="4"/>
      <c r="C3" s="4"/>
      <c r="D3" s="4"/>
      <c r="E3" s="4"/>
      <c r="F3" s="4"/>
      <c r="G3" s="4"/>
      <c r="H3" s="4"/>
      <c r="I3" s="4"/>
      <c r="J3" s="13" t="s">
        <v>2</v>
      </c>
    </row>
    <row r="4" ht="28.45" customHeight="1" spans="2:10">
      <c r="B4" s="5" t="s">
        <v>215</v>
      </c>
      <c r="C4" s="6" t="s">
        <v>216</v>
      </c>
      <c r="D4" s="6"/>
      <c r="E4" s="5" t="s">
        <v>217</v>
      </c>
      <c r="F4" s="6" t="s">
        <v>218</v>
      </c>
      <c r="G4" s="6"/>
      <c r="H4" s="12" t="s">
        <v>219</v>
      </c>
      <c r="I4" s="12"/>
      <c r="J4" s="14" t="s">
        <v>220</v>
      </c>
    </row>
    <row r="5" ht="25.85" customHeight="1" spans="2:10">
      <c r="B5" s="5" t="s">
        <v>221</v>
      </c>
      <c r="C5" s="7" t="s">
        <v>222</v>
      </c>
      <c r="D5" s="7"/>
      <c r="E5" s="5" t="s">
        <v>223</v>
      </c>
      <c r="F5" s="10"/>
      <c r="G5" s="10"/>
      <c r="H5" s="12" t="s">
        <v>224</v>
      </c>
      <c r="I5" s="12"/>
      <c r="J5" s="15">
        <v>46</v>
      </c>
    </row>
    <row r="6" ht="41.4" customHeight="1" spans="2:10">
      <c r="B6" s="5" t="s">
        <v>225</v>
      </c>
      <c r="C6" s="7">
        <v>10</v>
      </c>
      <c r="D6" s="7"/>
      <c r="E6" s="5" t="s">
        <v>226</v>
      </c>
      <c r="F6" s="10"/>
      <c r="G6" s="10"/>
      <c r="H6" s="12" t="s">
        <v>227</v>
      </c>
      <c r="I6" s="12" t="s">
        <v>228</v>
      </c>
      <c r="J6" s="15">
        <v>46</v>
      </c>
    </row>
    <row r="7" ht="43.1" customHeight="1" spans="2:10">
      <c r="B7" s="8" t="s">
        <v>229</v>
      </c>
      <c r="C7" s="9" t="s">
        <v>230</v>
      </c>
      <c r="D7" s="9"/>
      <c r="E7" s="9"/>
      <c r="F7" s="9"/>
      <c r="G7" s="9"/>
      <c r="H7" s="12" t="s">
        <v>231</v>
      </c>
      <c r="I7" s="12"/>
      <c r="J7" s="5"/>
    </row>
    <row r="8" ht="39.65" customHeight="1" spans="2:10">
      <c r="B8" s="8"/>
      <c r="C8" s="9"/>
      <c r="D8" s="9"/>
      <c r="E8" s="9"/>
      <c r="F8" s="9"/>
      <c r="G8" s="9"/>
      <c r="H8" s="12" t="s">
        <v>232</v>
      </c>
      <c r="I8" s="12"/>
      <c r="J8" s="5"/>
    </row>
    <row r="9" ht="19.8" customHeight="1" spans="2:10">
      <c r="B9" s="8"/>
      <c r="C9" s="9"/>
      <c r="D9" s="9"/>
      <c r="E9" s="9"/>
      <c r="F9" s="9"/>
      <c r="G9" s="9"/>
      <c r="H9" s="12" t="s">
        <v>233</v>
      </c>
      <c r="I9" s="12"/>
      <c r="J9" s="5"/>
    </row>
    <row r="10" ht="18.95" customHeight="1" spans="2:10">
      <c r="B10" s="8"/>
      <c r="C10" s="9"/>
      <c r="D10" s="9"/>
      <c r="E10" s="9"/>
      <c r="F10" s="9"/>
      <c r="G10" s="9"/>
      <c r="H10" s="12" t="s">
        <v>234</v>
      </c>
      <c r="I10" s="12"/>
      <c r="J10" s="5"/>
    </row>
    <row r="11" ht="15.75" spans="2:10">
      <c r="B11" s="10" t="s">
        <v>235</v>
      </c>
      <c r="C11" s="10" t="s">
        <v>236</v>
      </c>
      <c r="D11" s="10" t="s">
        <v>237</v>
      </c>
      <c r="E11" s="10" t="s">
        <v>197</v>
      </c>
      <c r="F11" s="10" t="s">
        <v>198</v>
      </c>
      <c r="G11" s="10" t="s">
        <v>238</v>
      </c>
      <c r="H11" s="10" t="s">
        <v>239</v>
      </c>
      <c r="I11" s="10" t="s">
        <v>240</v>
      </c>
      <c r="J11" s="10"/>
    </row>
    <row r="12" ht="15.75" spans="2:10">
      <c r="B12" s="10" t="s">
        <v>241</v>
      </c>
      <c r="C12" s="10" t="s">
        <v>242</v>
      </c>
      <c r="D12" s="11" t="s">
        <v>243</v>
      </c>
      <c r="E12" s="10" t="s">
        <v>244</v>
      </c>
      <c r="F12" s="10" t="s">
        <v>245</v>
      </c>
      <c r="G12" s="10"/>
      <c r="H12" s="10">
        <v>40</v>
      </c>
      <c r="I12" s="16" t="s">
        <v>246</v>
      </c>
      <c r="J12" s="11"/>
    </row>
    <row r="13" ht="15.75" spans="2:10">
      <c r="B13" s="10" t="s">
        <v>247</v>
      </c>
      <c r="C13" s="10" t="s">
        <v>248</v>
      </c>
      <c r="D13" s="11" t="s">
        <v>249</v>
      </c>
      <c r="E13" s="10" t="s">
        <v>244</v>
      </c>
      <c r="F13" s="10" t="s">
        <v>250</v>
      </c>
      <c r="G13" s="10"/>
      <c r="H13" s="10">
        <v>40</v>
      </c>
      <c r="I13" s="16" t="s">
        <v>246</v>
      </c>
      <c r="J13" s="11"/>
    </row>
    <row r="14" ht="15.75" spans="2:10">
      <c r="B14" s="10" t="s">
        <v>251</v>
      </c>
      <c r="C14" s="10" t="s">
        <v>252</v>
      </c>
      <c r="D14" s="11" t="s">
        <v>253</v>
      </c>
      <c r="E14" s="10" t="s">
        <v>254</v>
      </c>
      <c r="F14" s="10">
        <v>95</v>
      </c>
      <c r="G14" s="10" t="s">
        <v>255</v>
      </c>
      <c r="H14" s="10">
        <v>10</v>
      </c>
      <c r="I14" s="16" t="s">
        <v>246</v>
      </c>
      <c r="J14" s="11"/>
    </row>
  </sheetData>
  <mergeCells count="19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2:J12"/>
    <mergeCell ref="I13:J13"/>
    <mergeCell ref="I14:J14"/>
    <mergeCell ref="B7:B10"/>
    <mergeCell ref="C7:G10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8" sqref="E18"/>
    </sheetView>
  </sheetViews>
  <sheetFormatPr defaultColWidth="10" defaultRowHeight="15" outlineLevelCol="5"/>
  <cols>
    <col min="1" max="1" width="0.133333333333333" customWidth="1"/>
    <col min="2" max="2" width="13" customWidth="1"/>
    <col min="3" max="3" width="40.7047619047619" customWidth="1"/>
    <col min="4" max="4" width="12.752380952381" customWidth="1"/>
    <col min="5" max="5" width="13.1619047619048" customWidth="1"/>
    <col min="6" max="6" width="15.8761904761905" customWidth="1"/>
  </cols>
  <sheetData>
    <row r="1" ht="16.35" customHeight="1" spans="1:6">
      <c r="A1" s="1"/>
      <c r="B1" s="17" t="s">
        <v>27</v>
      </c>
      <c r="C1" s="1"/>
      <c r="D1" s="1"/>
      <c r="E1" s="1"/>
      <c r="F1" s="1"/>
    </row>
    <row r="2" ht="16.35" customHeight="1" spans="2:6">
      <c r="B2" s="85" t="s">
        <v>28</v>
      </c>
      <c r="C2" s="85"/>
      <c r="D2" s="85"/>
      <c r="E2" s="85"/>
      <c r="F2" s="85"/>
    </row>
    <row r="3" ht="16.35" customHeight="1" spans="2:6">
      <c r="B3" s="85"/>
      <c r="C3" s="85"/>
      <c r="D3" s="85"/>
      <c r="E3" s="85"/>
      <c r="F3" s="85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42" t="s">
        <v>2</v>
      </c>
    </row>
    <row r="6" ht="34.5" customHeight="1" spans="2:6">
      <c r="B6" s="86" t="s">
        <v>29</v>
      </c>
      <c r="C6" s="86"/>
      <c r="D6" s="86" t="s">
        <v>30</v>
      </c>
      <c r="E6" s="86"/>
      <c r="F6" s="86"/>
    </row>
    <row r="7" ht="29.3" customHeight="1" spans="2:6">
      <c r="B7" s="86" t="s">
        <v>31</v>
      </c>
      <c r="C7" s="86" t="s">
        <v>32</v>
      </c>
      <c r="D7" s="86" t="s">
        <v>33</v>
      </c>
      <c r="E7" s="86" t="s">
        <v>34</v>
      </c>
      <c r="F7" s="86" t="s">
        <v>35</v>
      </c>
    </row>
    <row r="8" ht="18.95" customHeight="1" spans="2:6">
      <c r="B8" s="39" t="s">
        <v>7</v>
      </c>
      <c r="C8" s="39"/>
      <c r="D8" s="59">
        <f t="shared" ref="D8:D10" si="0">E8+F8</f>
        <v>326.06</v>
      </c>
      <c r="E8" s="59">
        <f>E9+E14+E19+E22</f>
        <v>100.06</v>
      </c>
      <c r="F8" s="59">
        <v>226</v>
      </c>
    </row>
    <row r="9" ht="18.95" customHeight="1" spans="2:6">
      <c r="B9" s="26" t="s">
        <v>36</v>
      </c>
      <c r="C9" s="77" t="s">
        <v>14</v>
      </c>
      <c r="D9" s="59">
        <f t="shared" si="0"/>
        <v>304.5</v>
      </c>
      <c r="E9" s="59">
        <f>69.06+9.37+0.07</f>
        <v>78.5</v>
      </c>
      <c r="F9" s="59">
        <v>226</v>
      </c>
    </row>
    <row r="10" ht="18.95" customHeight="1" spans="2:6">
      <c r="B10" s="34" t="s">
        <v>37</v>
      </c>
      <c r="C10" s="24" t="s">
        <v>38</v>
      </c>
      <c r="D10" s="59">
        <f t="shared" si="0"/>
        <v>304.5</v>
      </c>
      <c r="E10" s="59">
        <f>69.06+9.37+0.07</f>
        <v>78.5</v>
      </c>
      <c r="F10" s="59">
        <v>226</v>
      </c>
    </row>
    <row r="11" ht="18.95" customHeight="1" spans="2:6">
      <c r="B11" s="34" t="s">
        <v>39</v>
      </c>
      <c r="C11" s="24" t="s">
        <v>40</v>
      </c>
      <c r="D11" s="59">
        <v>30</v>
      </c>
      <c r="E11" s="59"/>
      <c r="F11" s="59">
        <v>30</v>
      </c>
    </row>
    <row r="12" ht="18.95" customHeight="1" spans="2:6">
      <c r="B12" s="34" t="s">
        <v>41</v>
      </c>
      <c r="C12" s="24" t="s">
        <v>42</v>
      </c>
      <c r="D12" s="59">
        <v>196</v>
      </c>
      <c r="E12" s="59"/>
      <c r="F12" s="59">
        <v>196</v>
      </c>
    </row>
    <row r="13" ht="18.95" customHeight="1" spans="2:6">
      <c r="B13" s="34" t="s">
        <v>43</v>
      </c>
      <c r="C13" s="24" t="s">
        <v>44</v>
      </c>
      <c r="D13" s="59">
        <f>69.06+9.37+0.07</f>
        <v>78.5</v>
      </c>
      <c r="E13" s="59">
        <f>69.06+9.37+0.07</f>
        <v>78.5</v>
      </c>
      <c r="F13" s="59"/>
    </row>
    <row r="14" ht="18.95" customHeight="1" spans="2:6">
      <c r="B14" s="26" t="s">
        <v>45</v>
      </c>
      <c r="C14" s="77" t="s">
        <v>16</v>
      </c>
      <c r="D14" s="59">
        <f>13.07+0.02</f>
        <v>13.09</v>
      </c>
      <c r="E14" s="59">
        <f>13.07+0.02</f>
        <v>13.09</v>
      </c>
      <c r="F14" s="59"/>
    </row>
    <row r="15" ht="18.95" customHeight="1" spans="2:6">
      <c r="B15" s="34" t="s">
        <v>46</v>
      </c>
      <c r="C15" s="24" t="s">
        <v>47</v>
      </c>
      <c r="D15" s="59">
        <f>13.07+0.02</f>
        <v>13.09</v>
      </c>
      <c r="E15" s="59">
        <f>13.07+0.02</f>
        <v>13.09</v>
      </c>
      <c r="F15" s="59"/>
    </row>
    <row r="16" ht="18.95" customHeight="1" spans="2:6">
      <c r="B16" s="34" t="s">
        <v>48</v>
      </c>
      <c r="C16" s="24" t="s">
        <v>49</v>
      </c>
      <c r="D16" s="59"/>
      <c r="E16" s="59"/>
      <c r="F16" s="59"/>
    </row>
    <row r="17" ht="18.95" customHeight="1" spans="2:6">
      <c r="B17" s="34" t="s">
        <v>50</v>
      </c>
      <c r="C17" s="24" t="s">
        <v>51</v>
      </c>
      <c r="D17" s="59">
        <v>8.72</v>
      </c>
      <c r="E17" s="59">
        <v>8.72</v>
      </c>
      <c r="F17" s="59"/>
    </row>
    <row r="18" ht="18.95" customHeight="1" spans="2:6">
      <c r="B18" s="34" t="s">
        <v>52</v>
      </c>
      <c r="C18" s="24" t="s">
        <v>53</v>
      </c>
      <c r="D18" s="59">
        <f>4.36+0.02</f>
        <v>4.38</v>
      </c>
      <c r="E18" s="59">
        <f>4.36+0.02</f>
        <v>4.38</v>
      </c>
      <c r="F18" s="59"/>
    </row>
    <row r="19" ht="18.95" customHeight="1" spans="2:6">
      <c r="B19" s="26" t="s">
        <v>54</v>
      </c>
      <c r="C19" s="77" t="s">
        <v>18</v>
      </c>
      <c r="D19" s="59">
        <f>3.83+0.05</f>
        <v>3.88</v>
      </c>
      <c r="E19" s="59">
        <f>3.83+0.05</f>
        <v>3.88</v>
      </c>
      <c r="F19" s="59"/>
    </row>
    <row r="20" ht="18.95" customHeight="1" spans="2:6">
      <c r="B20" s="34" t="s">
        <v>55</v>
      </c>
      <c r="C20" s="24" t="s">
        <v>56</v>
      </c>
      <c r="D20" s="59">
        <f>3.83+0.05</f>
        <v>3.88</v>
      </c>
      <c r="E20" s="59">
        <f>3.83+0.05</f>
        <v>3.88</v>
      </c>
      <c r="F20" s="59"/>
    </row>
    <row r="21" ht="18.95" customHeight="1" spans="2:6">
      <c r="B21" s="34" t="s">
        <v>57</v>
      </c>
      <c r="C21" s="24" t="s">
        <v>58</v>
      </c>
      <c r="D21" s="59">
        <f>3.83+0.05</f>
        <v>3.88</v>
      </c>
      <c r="E21" s="59">
        <f>3.83+0.05</f>
        <v>3.88</v>
      </c>
      <c r="F21" s="59"/>
    </row>
    <row r="22" ht="18.95" customHeight="1" spans="2:6">
      <c r="B22" s="26" t="s">
        <v>59</v>
      </c>
      <c r="C22" s="77" t="s">
        <v>19</v>
      </c>
      <c r="D22" s="59">
        <v>4.59</v>
      </c>
      <c r="E22" s="59">
        <v>4.59</v>
      </c>
      <c r="F22" s="59"/>
    </row>
    <row r="23" ht="18.95" customHeight="1" spans="2:6">
      <c r="B23" s="34" t="s">
        <v>60</v>
      </c>
      <c r="C23" s="24" t="s">
        <v>61</v>
      </c>
      <c r="D23" s="59">
        <v>4.59</v>
      </c>
      <c r="E23" s="59">
        <v>4.59</v>
      </c>
      <c r="F23" s="59"/>
    </row>
    <row r="24" ht="18.95" customHeight="1" spans="2:6">
      <c r="B24" s="34" t="s">
        <v>62</v>
      </c>
      <c r="C24" s="24" t="s">
        <v>63</v>
      </c>
      <c r="D24" s="59">
        <v>4.59</v>
      </c>
      <c r="E24" s="59">
        <v>4.59</v>
      </c>
      <c r="F24" s="59"/>
    </row>
    <row r="25" ht="23.25" customHeight="1" spans="2:6">
      <c r="B25" s="87" t="s">
        <v>64</v>
      </c>
      <c r="C25" s="87"/>
      <c r="D25" s="87"/>
      <c r="E25" s="87"/>
      <c r="F25" s="87"/>
    </row>
  </sheetData>
  <mergeCells count="5">
    <mergeCell ref="B6:C6"/>
    <mergeCell ref="D6:F6"/>
    <mergeCell ref="B8:C8"/>
    <mergeCell ref="B25:F25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8" sqref="E8:F8"/>
    </sheetView>
  </sheetViews>
  <sheetFormatPr defaultColWidth="10" defaultRowHeight="15" outlineLevelCol="5"/>
  <cols>
    <col min="1" max="1" width="0.266666666666667" customWidth="1"/>
    <col min="2" max="2" width="12.752380952381" customWidth="1"/>
    <col min="3" max="3" width="36.0952380952381" customWidth="1"/>
    <col min="4" max="4" width="17.1047619047619" customWidth="1"/>
    <col min="5" max="5" width="16.5619047619048" customWidth="1"/>
    <col min="6" max="6" width="17.5047619047619" customWidth="1"/>
  </cols>
  <sheetData>
    <row r="1" ht="18.1" customHeight="1" spans="1:6">
      <c r="A1" s="1"/>
      <c r="B1" s="84" t="s">
        <v>65</v>
      </c>
      <c r="C1" s="65"/>
      <c r="D1" s="65"/>
      <c r="E1" s="65"/>
      <c r="F1" s="65"/>
    </row>
    <row r="2" ht="16.35" customHeight="1" spans="2:6">
      <c r="B2" s="74" t="s">
        <v>66</v>
      </c>
      <c r="C2" s="74"/>
      <c r="D2" s="74"/>
      <c r="E2" s="74"/>
      <c r="F2" s="74"/>
    </row>
    <row r="3" ht="16.35" customHeight="1" spans="2:6">
      <c r="B3" s="74"/>
      <c r="C3" s="74"/>
      <c r="D3" s="74"/>
      <c r="E3" s="74"/>
      <c r="F3" s="74"/>
    </row>
    <row r="4" ht="16.35" customHeight="1" spans="2:6">
      <c r="B4" s="65"/>
      <c r="C4" s="65"/>
      <c r="D4" s="65"/>
      <c r="E4" s="65"/>
      <c r="F4" s="65"/>
    </row>
    <row r="5" ht="19.8" customHeight="1" spans="2:6">
      <c r="B5" s="65"/>
      <c r="C5" s="65"/>
      <c r="D5" s="65"/>
      <c r="E5" s="65"/>
      <c r="F5" s="42" t="s">
        <v>2</v>
      </c>
    </row>
    <row r="6" ht="36.2" customHeight="1" spans="2:6">
      <c r="B6" s="75" t="s">
        <v>67</v>
      </c>
      <c r="C6" s="75"/>
      <c r="D6" s="75" t="s">
        <v>68</v>
      </c>
      <c r="E6" s="75"/>
      <c r="F6" s="75"/>
    </row>
    <row r="7" ht="27.6" customHeight="1" spans="2:6">
      <c r="B7" s="75" t="s">
        <v>69</v>
      </c>
      <c r="C7" s="75" t="s">
        <v>32</v>
      </c>
      <c r="D7" s="75" t="s">
        <v>33</v>
      </c>
      <c r="E7" s="75" t="s">
        <v>70</v>
      </c>
      <c r="F7" s="75" t="s">
        <v>71</v>
      </c>
    </row>
    <row r="8" ht="18.95" customHeight="1" spans="2:6">
      <c r="B8" s="76" t="s">
        <v>7</v>
      </c>
      <c r="C8" s="76"/>
      <c r="D8" s="41">
        <f>E8+F8</f>
        <v>100.06</v>
      </c>
      <c r="E8" s="41">
        <f>E9+E18</f>
        <v>93.33</v>
      </c>
      <c r="F8" s="41">
        <f>F18</f>
        <v>6.73</v>
      </c>
    </row>
    <row r="9" ht="18.95" customHeight="1" spans="2:6">
      <c r="B9" s="34" t="s">
        <v>72</v>
      </c>
      <c r="C9" s="24" t="s">
        <v>73</v>
      </c>
      <c r="D9" s="41">
        <f>SUM(D10:D17)</f>
        <v>93.33</v>
      </c>
      <c r="E9" s="41">
        <f>SUM(E10:E17)</f>
        <v>93.33</v>
      </c>
      <c r="F9" s="41"/>
    </row>
    <row r="10" ht="18.95" customHeight="1" spans="2:6">
      <c r="B10" s="34" t="s">
        <v>74</v>
      </c>
      <c r="C10" s="24" t="s">
        <v>75</v>
      </c>
      <c r="D10" s="41">
        <v>19.78</v>
      </c>
      <c r="E10" s="41">
        <v>19.78</v>
      </c>
      <c r="F10" s="41"/>
    </row>
    <row r="11" ht="18.95" customHeight="1" spans="2:6">
      <c r="B11" s="34" t="s">
        <v>76</v>
      </c>
      <c r="C11" s="24" t="s">
        <v>77</v>
      </c>
      <c r="D11" s="41">
        <v>3.1</v>
      </c>
      <c r="E11" s="41">
        <v>3.1</v>
      </c>
      <c r="F11" s="41"/>
    </row>
    <row r="12" ht="18.95" customHeight="1" spans="2:6">
      <c r="B12" s="34" t="s">
        <v>78</v>
      </c>
      <c r="C12" s="24" t="s">
        <v>79</v>
      </c>
      <c r="D12" s="41">
        <f>38.87+9.37</f>
        <v>48.24</v>
      </c>
      <c r="E12" s="41">
        <f>38.87+9.37</f>
        <v>48.24</v>
      </c>
      <c r="F12" s="41"/>
    </row>
    <row r="13" ht="18.95" customHeight="1" spans="2:6">
      <c r="B13" s="34" t="s">
        <v>80</v>
      </c>
      <c r="C13" s="24" t="s">
        <v>81</v>
      </c>
      <c r="D13" s="41">
        <v>8.72</v>
      </c>
      <c r="E13" s="41">
        <v>8.72</v>
      </c>
      <c r="F13" s="41"/>
    </row>
    <row r="14" ht="18.95" customHeight="1" spans="2:6">
      <c r="B14" s="34" t="s">
        <v>82</v>
      </c>
      <c r="C14" s="24" t="s">
        <v>83</v>
      </c>
      <c r="D14" s="41">
        <f>4.36+0.02</f>
        <v>4.38</v>
      </c>
      <c r="E14" s="41">
        <f>4.36+0.02</f>
        <v>4.38</v>
      </c>
      <c r="F14" s="41"/>
    </row>
    <row r="15" ht="18.95" customHeight="1" spans="2:6">
      <c r="B15" s="34" t="s">
        <v>84</v>
      </c>
      <c r="C15" s="24" t="s">
        <v>85</v>
      </c>
      <c r="D15" s="41">
        <f>3.83+0.05</f>
        <v>3.88</v>
      </c>
      <c r="E15" s="41">
        <f>3.83+0.05</f>
        <v>3.88</v>
      </c>
      <c r="F15" s="41"/>
    </row>
    <row r="16" ht="18.95" customHeight="1" spans="2:6">
      <c r="B16" s="34" t="s">
        <v>86</v>
      </c>
      <c r="C16" s="24" t="s">
        <v>87</v>
      </c>
      <c r="D16" s="41">
        <f>0.57+0.07</f>
        <v>0.64</v>
      </c>
      <c r="E16" s="41">
        <f>0.57+0.07</f>
        <v>0.64</v>
      </c>
      <c r="F16" s="41"/>
    </row>
    <row r="17" ht="18.95" customHeight="1" spans="2:6">
      <c r="B17" s="34" t="s">
        <v>88</v>
      </c>
      <c r="C17" s="24" t="s">
        <v>89</v>
      </c>
      <c r="D17" s="41">
        <v>4.59</v>
      </c>
      <c r="E17" s="41">
        <v>4.59</v>
      </c>
      <c r="F17" s="41"/>
    </row>
    <row r="18" ht="18.95" customHeight="1" spans="2:6">
      <c r="B18" s="34" t="s">
        <v>90</v>
      </c>
      <c r="C18" s="24" t="s">
        <v>91</v>
      </c>
      <c r="D18" s="41">
        <v>6.73</v>
      </c>
      <c r="E18" s="41"/>
      <c r="F18" s="41">
        <v>6.73</v>
      </c>
    </row>
    <row r="19" ht="18.95" customHeight="1" spans="2:6">
      <c r="B19" s="34" t="s">
        <v>92</v>
      </c>
      <c r="C19" s="24" t="s">
        <v>93</v>
      </c>
      <c r="D19" s="41">
        <v>3</v>
      </c>
      <c r="E19" s="41"/>
      <c r="F19" s="41">
        <v>3</v>
      </c>
    </row>
    <row r="20" ht="18.95" customHeight="1" spans="2:6">
      <c r="B20" s="34" t="s">
        <v>94</v>
      </c>
      <c r="C20" s="24" t="s">
        <v>95</v>
      </c>
      <c r="D20" s="41">
        <v>3</v>
      </c>
      <c r="E20" s="41"/>
      <c r="F20" s="41">
        <v>3</v>
      </c>
    </row>
    <row r="21" ht="18.95" customHeight="1" spans="2:6">
      <c r="B21" s="34" t="s">
        <v>96</v>
      </c>
      <c r="C21" s="24" t="s">
        <v>97</v>
      </c>
      <c r="D21" s="41">
        <v>0.24</v>
      </c>
      <c r="E21" s="41"/>
      <c r="F21" s="41">
        <v>0.24</v>
      </c>
    </row>
    <row r="22" ht="18.95" customHeight="1" spans="2:6">
      <c r="B22" s="34" t="s">
        <v>98</v>
      </c>
      <c r="C22" s="24" t="s">
        <v>99</v>
      </c>
      <c r="D22" s="41">
        <v>0.49</v>
      </c>
      <c r="E22" s="41"/>
      <c r="F22" s="41">
        <v>0.49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B10" sqref="B10:F10"/>
    </sheetView>
  </sheetViews>
  <sheetFormatPr defaultColWidth="10" defaultRowHeight="15"/>
  <cols>
    <col min="1" max="1" width="0.40952380952381" customWidth="1"/>
    <col min="2" max="2" width="12.3714285714286" customWidth="1"/>
    <col min="3" max="3" width="12.1238095238095" customWidth="1"/>
    <col min="4" max="4" width="13.8761904761905" customWidth="1"/>
    <col min="5" max="5" width="10.6285714285714" customWidth="1"/>
    <col min="6" max="6" width="11.247619047619" customWidth="1"/>
    <col min="7" max="7" width="17.2380952380952" customWidth="1"/>
  </cols>
  <sheetData>
    <row r="1" ht="16.35" customHeight="1" spans="1:2">
      <c r="A1" s="1"/>
      <c r="B1" s="78" t="s">
        <v>100</v>
      </c>
    </row>
    <row r="2" ht="16.35" customHeight="1" spans="2:13">
      <c r="B2" s="79" t="s">
        <v>101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16.35" customHeight="1" spans="2:13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ht="16.35" customHeight="1" spans="2:13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ht="20.7" customHeight="1" spans="13:13">
      <c r="M5" s="83" t="s">
        <v>2</v>
      </c>
    </row>
    <row r="6" ht="38.8" customHeight="1" spans="2:13">
      <c r="B6" s="80" t="s">
        <v>102</v>
      </c>
      <c r="C6" s="80"/>
      <c r="D6" s="80"/>
      <c r="E6" s="80"/>
      <c r="F6" s="80"/>
      <c r="G6" s="80"/>
      <c r="H6" s="80" t="s">
        <v>30</v>
      </c>
      <c r="I6" s="80"/>
      <c r="J6" s="80"/>
      <c r="K6" s="80"/>
      <c r="L6" s="80"/>
      <c r="M6" s="80"/>
    </row>
    <row r="7" ht="36.2" customHeight="1" spans="2:13">
      <c r="B7" s="80" t="s">
        <v>7</v>
      </c>
      <c r="C7" s="80" t="s">
        <v>103</v>
      </c>
      <c r="D7" s="80" t="s">
        <v>104</v>
      </c>
      <c r="E7" s="80"/>
      <c r="F7" s="80"/>
      <c r="G7" s="80" t="s">
        <v>105</v>
      </c>
      <c r="H7" s="80" t="s">
        <v>7</v>
      </c>
      <c r="I7" s="80" t="s">
        <v>103</v>
      </c>
      <c r="J7" s="80" t="s">
        <v>104</v>
      </c>
      <c r="K7" s="80"/>
      <c r="L7" s="80"/>
      <c r="M7" s="80" t="s">
        <v>105</v>
      </c>
    </row>
    <row r="8" ht="36.2" customHeight="1" spans="2:13">
      <c r="B8" s="80"/>
      <c r="C8" s="80"/>
      <c r="D8" s="80" t="s">
        <v>106</v>
      </c>
      <c r="E8" s="80" t="s">
        <v>107</v>
      </c>
      <c r="F8" s="80" t="s">
        <v>108</v>
      </c>
      <c r="G8" s="80"/>
      <c r="H8" s="80"/>
      <c r="I8" s="80"/>
      <c r="J8" s="80" t="s">
        <v>106</v>
      </c>
      <c r="K8" s="80" t="s">
        <v>107</v>
      </c>
      <c r="L8" s="80" t="s">
        <v>108</v>
      </c>
      <c r="M8" s="80"/>
    </row>
    <row r="9" ht="25.85" customHeight="1" spans="2:13">
      <c r="B9" s="81">
        <v>0</v>
      </c>
      <c r="C9" s="82"/>
      <c r="D9" s="82"/>
      <c r="E9" s="82"/>
      <c r="F9" s="82"/>
      <c r="G9" s="82"/>
      <c r="H9" s="81">
        <v>0</v>
      </c>
      <c r="I9" s="81"/>
      <c r="J9" s="81"/>
      <c r="K9" s="81"/>
      <c r="L9" s="81"/>
      <c r="M9" s="81"/>
    </row>
    <row r="10" spans="2:6">
      <c r="B10" s="1" t="s">
        <v>109</v>
      </c>
      <c r="C10" s="1"/>
      <c r="D10" s="1"/>
      <c r="E10" s="1"/>
      <c r="F10" s="1"/>
    </row>
  </sheetData>
  <mergeCells count="12">
    <mergeCell ref="B6:G6"/>
    <mergeCell ref="H6:M6"/>
    <mergeCell ref="D7:F7"/>
    <mergeCell ref="J7:L7"/>
    <mergeCell ref="B10:F10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12" sqref="B12:F12"/>
    </sheetView>
  </sheetViews>
  <sheetFormatPr defaultColWidth="10" defaultRowHeight="15" outlineLevelCol="5"/>
  <cols>
    <col min="1" max="1" width="0.40952380952381" customWidth="1"/>
    <col min="2" max="2" width="11.5333333333333" customWidth="1"/>
    <col min="3" max="3" width="36.5047619047619" customWidth="1"/>
    <col min="4" max="4" width="15.3333333333333" customWidth="1"/>
    <col min="5" max="5" width="14.7904761904762" customWidth="1"/>
    <col min="6" max="6" width="15.3333333333333" customWidth="1"/>
  </cols>
  <sheetData>
    <row r="1" ht="16.35" customHeight="1" spans="1:6">
      <c r="A1" s="1"/>
      <c r="B1" s="73" t="s">
        <v>110</v>
      </c>
      <c r="C1" s="65"/>
      <c r="D1" s="65"/>
      <c r="E1" s="65"/>
      <c r="F1" s="65"/>
    </row>
    <row r="2" ht="25" customHeight="1" spans="2:6">
      <c r="B2" s="74" t="s">
        <v>111</v>
      </c>
      <c r="C2" s="74"/>
      <c r="D2" s="74"/>
      <c r="E2" s="74"/>
      <c r="F2" s="74"/>
    </row>
    <row r="3" ht="26.7" customHeight="1" spans="2:6">
      <c r="B3" s="74"/>
      <c r="C3" s="74"/>
      <c r="D3" s="74"/>
      <c r="E3" s="74"/>
      <c r="F3" s="74"/>
    </row>
    <row r="4" ht="16.35" customHeight="1" spans="2:6">
      <c r="B4" s="65"/>
      <c r="C4" s="65"/>
      <c r="D4" s="65"/>
      <c r="E4" s="65"/>
      <c r="F4" s="65"/>
    </row>
    <row r="5" ht="21.55" customHeight="1" spans="2:6">
      <c r="B5" s="65"/>
      <c r="C5" s="65"/>
      <c r="D5" s="65"/>
      <c r="E5" s="65"/>
      <c r="F5" s="42" t="s">
        <v>2</v>
      </c>
    </row>
    <row r="6" ht="33.6" customHeight="1" spans="2:6">
      <c r="B6" s="75" t="s">
        <v>31</v>
      </c>
      <c r="C6" s="75" t="s">
        <v>32</v>
      </c>
      <c r="D6" s="75" t="s">
        <v>112</v>
      </c>
      <c r="E6" s="75"/>
      <c r="F6" s="75"/>
    </row>
    <row r="7" ht="31.05" customHeight="1" spans="2:6">
      <c r="B7" s="75"/>
      <c r="C7" s="75"/>
      <c r="D7" s="75" t="s">
        <v>33</v>
      </c>
      <c r="E7" s="75" t="s">
        <v>34</v>
      </c>
      <c r="F7" s="75" t="s">
        <v>35</v>
      </c>
    </row>
    <row r="8" ht="20.7" customHeight="1" spans="2:6">
      <c r="B8" s="76" t="s">
        <v>7</v>
      </c>
      <c r="C8" s="76"/>
      <c r="D8" s="40"/>
      <c r="E8" s="40"/>
      <c r="F8" s="40"/>
    </row>
    <row r="9" ht="16.35" customHeight="1" spans="2:6">
      <c r="B9" s="26"/>
      <c r="C9" s="77"/>
      <c r="D9" s="41"/>
      <c r="E9" s="41"/>
      <c r="F9" s="41"/>
    </row>
    <row r="10" ht="16.35" customHeight="1" spans="2:6">
      <c r="B10" s="34" t="s">
        <v>113</v>
      </c>
      <c r="C10" s="24" t="s">
        <v>113</v>
      </c>
      <c r="D10" s="41"/>
      <c r="E10" s="41"/>
      <c r="F10" s="41"/>
    </row>
    <row r="11" ht="16.35" customHeight="1" spans="2:6">
      <c r="B11" s="34" t="s">
        <v>114</v>
      </c>
      <c r="C11" s="24" t="s">
        <v>114</v>
      </c>
      <c r="D11" s="41"/>
      <c r="E11" s="41"/>
      <c r="F11" s="41"/>
    </row>
    <row r="12" ht="16.35" customHeight="1" spans="2:6">
      <c r="B12" s="1" t="s">
        <v>115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2"/>
    </sheetView>
  </sheetViews>
  <sheetFormatPr defaultColWidth="10" defaultRowHeight="15" outlineLevelCol="5"/>
  <cols>
    <col min="1" max="1" width="0.819047619047619" customWidth="1"/>
    <col min="2" max="2" width="0.133333333333333" customWidth="1"/>
    <col min="3" max="3" width="26.0571428571429" customWidth="1"/>
    <col min="4" max="4" width="16.8285714285714" customWidth="1"/>
    <col min="5" max="5" width="26.6" customWidth="1"/>
    <col min="6" max="6" width="17.3714285714286" customWidth="1"/>
    <col min="7" max="8" width="9.76190476190476" customWidth="1"/>
  </cols>
  <sheetData>
    <row r="1" ht="16.35" customHeight="1" spans="1:3">
      <c r="A1" s="1"/>
      <c r="C1" s="17" t="s">
        <v>116</v>
      </c>
    </row>
    <row r="2" ht="16.35" customHeight="1" spans="3:6">
      <c r="C2" s="31" t="s">
        <v>117</v>
      </c>
      <c r="D2" s="31"/>
      <c r="E2" s="31"/>
      <c r="F2" s="31"/>
    </row>
    <row r="3" ht="16.35" customHeight="1" spans="3:6">
      <c r="C3" s="31"/>
      <c r="D3" s="31"/>
      <c r="E3" s="31"/>
      <c r="F3" s="31"/>
    </row>
    <row r="4" ht="16.35" customHeight="1"/>
    <row r="5" ht="23.25" customHeight="1" spans="6:6">
      <c r="F5" s="70" t="s">
        <v>2</v>
      </c>
    </row>
    <row r="6" ht="34.5" customHeight="1" spans="3:6">
      <c r="C6" s="62" t="s">
        <v>3</v>
      </c>
      <c r="D6" s="62"/>
      <c r="E6" s="62" t="s">
        <v>4</v>
      </c>
      <c r="F6" s="62"/>
    </row>
    <row r="7" ht="32.75" customHeight="1" spans="3:6">
      <c r="C7" s="62" t="s">
        <v>5</v>
      </c>
      <c r="D7" s="62" t="s">
        <v>6</v>
      </c>
      <c r="E7" s="62" t="s">
        <v>5</v>
      </c>
      <c r="F7" s="62" t="s">
        <v>6</v>
      </c>
    </row>
    <row r="8" ht="25" customHeight="1" spans="3:6">
      <c r="C8" s="63" t="s">
        <v>7</v>
      </c>
      <c r="D8" s="64">
        <v>326.06</v>
      </c>
      <c r="E8" s="63" t="s">
        <v>7</v>
      </c>
      <c r="F8" s="71">
        <f>F9+F10+F11+F12</f>
        <v>326.06</v>
      </c>
    </row>
    <row r="9" ht="20.7" customHeight="1" spans="2:6">
      <c r="B9" s="65" t="s">
        <v>118</v>
      </c>
      <c r="C9" s="47" t="s">
        <v>13</v>
      </c>
      <c r="D9" s="66">
        <v>326.06</v>
      </c>
      <c r="E9" s="47" t="s">
        <v>14</v>
      </c>
      <c r="F9" s="67">
        <v>304.5</v>
      </c>
    </row>
    <row r="10" ht="20.7" customHeight="1" spans="2:6">
      <c r="B10" s="65"/>
      <c r="C10" s="47" t="s">
        <v>15</v>
      </c>
      <c r="D10" s="67"/>
      <c r="E10" s="47" t="s">
        <v>16</v>
      </c>
      <c r="F10" s="67">
        <v>13.09</v>
      </c>
    </row>
    <row r="11" ht="20.7" customHeight="1" spans="2:6">
      <c r="B11" s="65"/>
      <c r="C11" s="47" t="s">
        <v>17</v>
      </c>
      <c r="D11" s="67"/>
      <c r="E11" s="47" t="s">
        <v>18</v>
      </c>
      <c r="F11" s="67">
        <v>3.88</v>
      </c>
    </row>
    <row r="12" ht="20.7" customHeight="1" spans="2:6">
      <c r="B12" s="65"/>
      <c r="C12" s="47" t="s">
        <v>119</v>
      </c>
      <c r="D12" s="67"/>
      <c r="E12" s="47" t="s">
        <v>19</v>
      </c>
      <c r="F12" s="67">
        <v>4.59</v>
      </c>
    </row>
    <row r="13" ht="20.7" customHeight="1" spans="2:6">
      <c r="B13" s="65"/>
      <c r="C13" s="47" t="s">
        <v>120</v>
      </c>
      <c r="D13" s="67"/>
      <c r="E13" s="47"/>
      <c r="F13" s="67"/>
    </row>
    <row r="14" ht="20.7" customHeight="1" spans="2:6">
      <c r="B14" s="65"/>
      <c r="C14" s="47" t="s">
        <v>121</v>
      </c>
      <c r="D14" s="67"/>
      <c r="E14" s="47"/>
      <c r="F14" s="67"/>
    </row>
    <row r="15" ht="20.7" customHeight="1" spans="2:6">
      <c r="B15" s="65"/>
      <c r="C15" s="47" t="s">
        <v>122</v>
      </c>
      <c r="D15" s="67"/>
      <c r="E15" s="47"/>
      <c r="F15" s="67"/>
    </row>
    <row r="16" ht="20.7" customHeight="1" spans="2:6">
      <c r="B16" s="65"/>
      <c r="C16" s="47" t="s">
        <v>123</v>
      </c>
      <c r="D16" s="67"/>
      <c r="E16" s="47"/>
      <c r="F16" s="67"/>
    </row>
    <row r="17" ht="20.7" customHeight="1" spans="2:6">
      <c r="B17" s="65"/>
      <c r="C17" s="68" t="s">
        <v>124</v>
      </c>
      <c r="D17" s="69"/>
      <c r="E17" s="72"/>
      <c r="F17" s="67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opLeftCell="A28" workbookViewId="0">
      <selection activeCell="K6" sqref="K6:K7"/>
    </sheetView>
  </sheetViews>
  <sheetFormatPr defaultColWidth="10" defaultRowHeight="15"/>
  <cols>
    <col min="1" max="1" width="0.40952380952381" customWidth="1"/>
    <col min="2" max="2" width="10.0380952380952" customWidth="1"/>
    <col min="3" max="3" width="25.6285714285714" customWidth="1"/>
    <col min="4" max="4" width="11.5333333333333" customWidth="1"/>
    <col min="5" max="5" width="9.76190476190476" customWidth="1"/>
    <col min="6" max="6" width="10.5809523809524" customWidth="1"/>
    <col min="7" max="7" width="11.1238095238095" customWidth="1"/>
    <col min="8" max="8" width="10.5809523809524" customWidth="1"/>
    <col min="9" max="9" width="10.8571428571429" customWidth="1"/>
    <col min="10" max="10" width="10.7142857142857" customWidth="1"/>
    <col min="11" max="11" width="10.447619047619" customWidth="1"/>
    <col min="12" max="12" width="11.4" customWidth="1"/>
    <col min="13" max="13" width="11.5333333333333" customWidth="1"/>
  </cols>
  <sheetData>
    <row r="1" ht="16.35" customHeight="1" spans="1:2">
      <c r="A1" s="1"/>
      <c r="B1" s="17" t="s">
        <v>125</v>
      </c>
    </row>
    <row r="2" ht="16.35" customHeight="1" spans="2:13">
      <c r="B2" s="31" t="s">
        <v>126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6.35" customHeight="1" spans="2:1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ht="16.35" customHeight="1"/>
    <row r="5" ht="22.4" customHeight="1" spans="13:13">
      <c r="M5" s="42" t="s">
        <v>2</v>
      </c>
    </row>
    <row r="6" ht="36.2" customHeight="1" spans="2:13">
      <c r="B6" s="51" t="s">
        <v>127</v>
      </c>
      <c r="C6" s="51"/>
      <c r="D6" s="51" t="s">
        <v>33</v>
      </c>
      <c r="E6" s="60" t="s">
        <v>128</v>
      </c>
      <c r="F6" s="60" t="s">
        <v>129</v>
      </c>
      <c r="G6" s="60" t="s">
        <v>130</v>
      </c>
      <c r="H6" s="60" t="s">
        <v>131</v>
      </c>
      <c r="I6" s="60" t="s">
        <v>132</v>
      </c>
      <c r="J6" s="60" t="s">
        <v>133</v>
      </c>
      <c r="K6" s="60" t="s">
        <v>134</v>
      </c>
      <c r="L6" s="60" t="s">
        <v>135</v>
      </c>
      <c r="M6" s="60" t="s">
        <v>136</v>
      </c>
    </row>
    <row r="7" ht="30.15" customHeight="1" spans="2:13">
      <c r="B7" s="51" t="s">
        <v>69</v>
      </c>
      <c r="C7" s="51" t="s">
        <v>32</v>
      </c>
      <c r="D7" s="51"/>
      <c r="E7" s="60"/>
      <c r="F7" s="60"/>
      <c r="G7" s="60"/>
      <c r="H7" s="60"/>
      <c r="I7" s="60"/>
      <c r="J7" s="60"/>
      <c r="K7" s="60"/>
      <c r="L7" s="60"/>
      <c r="M7" s="60"/>
    </row>
    <row r="8" ht="20.7" customHeight="1" spans="2:13">
      <c r="B8" s="52" t="s">
        <v>7</v>
      </c>
      <c r="C8" s="52"/>
      <c r="D8" s="53">
        <f>D9+D14+D18+D21</f>
        <v>326.06</v>
      </c>
      <c r="E8" s="53">
        <f>E9+E14+E18+E21</f>
        <v>326.06</v>
      </c>
      <c r="F8" s="61"/>
      <c r="G8" s="61"/>
      <c r="H8" s="61"/>
      <c r="I8" s="61"/>
      <c r="J8" s="61"/>
      <c r="K8" s="61"/>
      <c r="L8" s="61"/>
      <c r="M8" s="61"/>
    </row>
    <row r="9" ht="20.7" customHeight="1" spans="2:13">
      <c r="B9" s="54" t="s">
        <v>36</v>
      </c>
      <c r="C9" s="55" t="s">
        <v>14</v>
      </c>
      <c r="D9" s="56">
        <v>304.5</v>
      </c>
      <c r="E9" s="56">
        <v>304.5</v>
      </c>
      <c r="F9" s="56"/>
      <c r="G9" s="56"/>
      <c r="H9" s="56"/>
      <c r="I9" s="56"/>
      <c r="J9" s="56"/>
      <c r="K9" s="56"/>
      <c r="L9" s="56"/>
      <c r="M9" s="56"/>
    </row>
    <row r="10" ht="18.1" customHeight="1" spans="2:13">
      <c r="B10" s="57" t="s">
        <v>137</v>
      </c>
      <c r="C10" s="58" t="s">
        <v>138</v>
      </c>
      <c r="D10" s="56">
        <v>304.5</v>
      </c>
      <c r="E10" s="56">
        <v>304.5</v>
      </c>
      <c r="F10" s="56"/>
      <c r="G10" s="56"/>
      <c r="H10" s="56"/>
      <c r="I10" s="56"/>
      <c r="J10" s="56"/>
      <c r="K10" s="56"/>
      <c r="L10" s="56"/>
      <c r="M10" s="56"/>
    </row>
    <row r="11" ht="19.8" customHeight="1" spans="2:13">
      <c r="B11" s="57" t="s">
        <v>139</v>
      </c>
      <c r="C11" s="58" t="s">
        <v>140</v>
      </c>
      <c r="D11" s="56">
        <v>30</v>
      </c>
      <c r="E11" s="56">
        <v>30</v>
      </c>
      <c r="F11" s="56"/>
      <c r="G11" s="56"/>
      <c r="H11" s="56"/>
      <c r="I11" s="56"/>
      <c r="J11" s="56"/>
      <c r="K11" s="56"/>
      <c r="L11" s="56"/>
      <c r="M11" s="56"/>
    </row>
    <row r="12" ht="19.8" customHeight="1" spans="2:13">
      <c r="B12" s="57" t="s">
        <v>141</v>
      </c>
      <c r="C12" s="58" t="s">
        <v>142</v>
      </c>
      <c r="D12" s="56">
        <v>196</v>
      </c>
      <c r="E12" s="56">
        <v>196</v>
      </c>
      <c r="F12" s="56"/>
      <c r="G12" s="56"/>
      <c r="H12" s="56"/>
      <c r="I12" s="56"/>
      <c r="J12" s="56"/>
      <c r="K12" s="56"/>
      <c r="L12" s="56"/>
      <c r="M12" s="56"/>
    </row>
    <row r="13" ht="19.8" customHeight="1" spans="2:13">
      <c r="B13" s="57" t="s">
        <v>143</v>
      </c>
      <c r="C13" s="58" t="s">
        <v>144</v>
      </c>
      <c r="D13" s="56">
        <v>78.5</v>
      </c>
      <c r="E13" s="56">
        <v>78.5</v>
      </c>
      <c r="F13" s="56"/>
      <c r="G13" s="56"/>
      <c r="H13" s="56"/>
      <c r="I13" s="56"/>
      <c r="J13" s="56"/>
      <c r="K13" s="56"/>
      <c r="L13" s="56"/>
      <c r="M13" s="56"/>
    </row>
    <row r="14" ht="20.7" customHeight="1" spans="2:13">
      <c r="B14" s="54" t="s">
        <v>45</v>
      </c>
      <c r="C14" s="55" t="s">
        <v>16</v>
      </c>
      <c r="D14" s="59">
        <f>13.07+0.02</f>
        <v>13.09</v>
      </c>
      <c r="E14" s="59">
        <f>13.07+0.02</f>
        <v>13.09</v>
      </c>
      <c r="F14" s="56"/>
      <c r="G14" s="56"/>
      <c r="H14" s="56"/>
      <c r="I14" s="56"/>
      <c r="J14" s="56"/>
      <c r="K14" s="56"/>
      <c r="L14" s="56"/>
      <c r="M14" s="56"/>
    </row>
    <row r="15" ht="18.1" customHeight="1" spans="2:13">
      <c r="B15" s="57" t="s">
        <v>145</v>
      </c>
      <c r="C15" s="58" t="s">
        <v>146</v>
      </c>
      <c r="D15" s="59">
        <f>13.07+0.02</f>
        <v>13.09</v>
      </c>
      <c r="E15" s="59">
        <f>13.07+0.02</f>
        <v>13.09</v>
      </c>
      <c r="F15" s="56"/>
      <c r="G15" s="56"/>
      <c r="H15" s="56"/>
      <c r="I15" s="56"/>
      <c r="J15" s="56"/>
      <c r="K15" s="56"/>
      <c r="L15" s="56"/>
      <c r="M15" s="56"/>
    </row>
    <row r="16" ht="19.8" customHeight="1" spans="2:13">
      <c r="B16" s="57" t="s">
        <v>147</v>
      </c>
      <c r="C16" s="58" t="s">
        <v>148</v>
      </c>
      <c r="D16" s="56">
        <v>8.72</v>
      </c>
      <c r="E16" s="56">
        <v>8.72</v>
      </c>
      <c r="F16" s="56"/>
      <c r="G16" s="56"/>
      <c r="H16" s="56"/>
      <c r="I16" s="56"/>
      <c r="J16" s="56"/>
      <c r="K16" s="56"/>
      <c r="L16" s="56"/>
      <c r="M16" s="56"/>
    </row>
    <row r="17" ht="19.8" customHeight="1" spans="2:13">
      <c r="B17" s="57" t="s">
        <v>149</v>
      </c>
      <c r="C17" s="58" t="s">
        <v>150</v>
      </c>
      <c r="D17" s="56">
        <v>4.38</v>
      </c>
      <c r="E17" s="56">
        <v>4.38</v>
      </c>
      <c r="F17" s="56"/>
      <c r="G17" s="56"/>
      <c r="H17" s="56"/>
      <c r="I17" s="56"/>
      <c r="J17" s="56"/>
      <c r="K17" s="56"/>
      <c r="L17" s="56"/>
      <c r="M17" s="56"/>
    </row>
    <row r="18" ht="20.7" customHeight="1" spans="2:13">
      <c r="B18" s="54" t="s">
        <v>54</v>
      </c>
      <c r="C18" s="55" t="s">
        <v>18</v>
      </c>
      <c r="D18" s="56">
        <v>3.88</v>
      </c>
      <c r="E18" s="56">
        <v>3.88</v>
      </c>
      <c r="F18" s="56"/>
      <c r="G18" s="56"/>
      <c r="H18" s="56"/>
      <c r="I18" s="56"/>
      <c r="J18" s="56"/>
      <c r="K18" s="56"/>
      <c r="L18" s="56"/>
      <c r="M18" s="56"/>
    </row>
    <row r="19" ht="18.1" customHeight="1" spans="2:13">
      <c r="B19" s="57" t="s">
        <v>151</v>
      </c>
      <c r="C19" s="58" t="s">
        <v>152</v>
      </c>
      <c r="D19" s="56">
        <v>3.88</v>
      </c>
      <c r="E19" s="56">
        <v>3.88</v>
      </c>
      <c r="F19" s="56"/>
      <c r="G19" s="56"/>
      <c r="H19" s="56"/>
      <c r="I19" s="56"/>
      <c r="J19" s="56"/>
      <c r="K19" s="56"/>
      <c r="L19" s="56"/>
      <c r="M19" s="56"/>
    </row>
    <row r="20" ht="19.8" customHeight="1" spans="2:13">
      <c r="B20" s="57" t="s">
        <v>153</v>
      </c>
      <c r="C20" s="58" t="s">
        <v>154</v>
      </c>
      <c r="D20" s="56">
        <v>3.88</v>
      </c>
      <c r="E20" s="56">
        <v>3.88</v>
      </c>
      <c r="F20" s="56"/>
      <c r="G20" s="56"/>
      <c r="H20" s="56"/>
      <c r="I20" s="56"/>
      <c r="J20" s="56"/>
      <c r="K20" s="56"/>
      <c r="L20" s="56"/>
      <c r="M20" s="56"/>
    </row>
    <row r="21" ht="20.7" customHeight="1" spans="2:13">
      <c r="B21" s="54" t="s">
        <v>59</v>
      </c>
      <c r="C21" s="55" t="s">
        <v>19</v>
      </c>
      <c r="D21" s="59">
        <v>4.59</v>
      </c>
      <c r="E21" s="59">
        <v>4.59</v>
      </c>
      <c r="F21" s="56"/>
      <c r="G21" s="56"/>
      <c r="H21" s="56"/>
      <c r="I21" s="56"/>
      <c r="J21" s="56"/>
      <c r="K21" s="56"/>
      <c r="L21" s="56"/>
      <c r="M21" s="56"/>
    </row>
    <row r="22" ht="18.1" customHeight="1" spans="2:13">
      <c r="B22" s="57" t="s">
        <v>155</v>
      </c>
      <c r="C22" s="58" t="s">
        <v>156</v>
      </c>
      <c r="D22" s="59">
        <v>4.59</v>
      </c>
      <c r="E22" s="59">
        <v>4.59</v>
      </c>
      <c r="F22" s="56"/>
      <c r="G22" s="56"/>
      <c r="H22" s="56"/>
      <c r="I22" s="56"/>
      <c r="J22" s="56"/>
      <c r="K22" s="56"/>
      <c r="L22" s="56"/>
      <c r="M22" s="56"/>
    </row>
    <row r="23" ht="19.8" customHeight="1" spans="2:13">
      <c r="B23" s="57" t="s">
        <v>157</v>
      </c>
      <c r="C23" s="58" t="s">
        <v>158</v>
      </c>
      <c r="D23" s="59">
        <v>4.59</v>
      </c>
      <c r="E23" s="59">
        <v>4.59</v>
      </c>
      <c r="F23" s="56"/>
      <c r="G23" s="56"/>
      <c r="H23" s="56"/>
      <c r="I23" s="56"/>
      <c r="J23" s="56"/>
      <c r="K23" s="56"/>
      <c r="L23" s="56"/>
      <c r="M23" s="56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7" sqref="E7:F7"/>
    </sheetView>
  </sheetViews>
  <sheetFormatPr defaultColWidth="10" defaultRowHeight="15" outlineLevelCol="5"/>
  <cols>
    <col min="1" max="1" width="0.542857142857143" customWidth="1"/>
    <col min="2" max="2" width="16.2857142857143" customWidth="1"/>
    <col min="3" max="3" width="27.952380952381" customWidth="1"/>
    <col min="4" max="4" width="17.9047619047619" customWidth="1"/>
    <col min="5" max="5" width="17.3714285714286" customWidth="1"/>
    <col min="6" max="6" width="15.4666666666667" customWidth="1"/>
  </cols>
  <sheetData>
    <row r="1" ht="16.35" customHeight="1" spans="1:2">
      <c r="A1" s="1"/>
      <c r="B1" s="17" t="s">
        <v>159</v>
      </c>
    </row>
    <row r="2" ht="16.35" customHeight="1" spans="2:6">
      <c r="B2" s="31" t="s">
        <v>160</v>
      </c>
      <c r="C2" s="31"/>
      <c r="D2" s="31"/>
      <c r="E2" s="31"/>
      <c r="F2" s="31"/>
    </row>
    <row r="3" ht="16.35" customHeight="1" spans="2:6">
      <c r="B3" s="31"/>
      <c r="C3" s="31"/>
      <c r="D3" s="31"/>
      <c r="E3" s="31"/>
      <c r="F3" s="31"/>
    </row>
    <row r="4" ht="16.35" customHeight="1" spans="2:6">
      <c r="B4" s="43"/>
      <c r="C4" s="43"/>
      <c r="D4" s="43"/>
      <c r="E4" s="43"/>
      <c r="F4" s="43"/>
    </row>
    <row r="5" ht="18.95" customHeight="1" spans="2:6">
      <c r="B5" s="43"/>
      <c r="C5" s="43"/>
      <c r="D5" s="43"/>
      <c r="E5" s="43"/>
      <c r="F5" s="28" t="s">
        <v>2</v>
      </c>
    </row>
    <row r="6" ht="31.9" customHeight="1" spans="2:6">
      <c r="B6" s="44" t="s">
        <v>69</v>
      </c>
      <c r="C6" s="44" t="s">
        <v>32</v>
      </c>
      <c r="D6" s="44" t="s">
        <v>33</v>
      </c>
      <c r="E6" s="44" t="s">
        <v>161</v>
      </c>
      <c r="F6" s="44" t="s">
        <v>162</v>
      </c>
    </row>
    <row r="7" ht="23.25" customHeight="1" spans="2:6">
      <c r="B7" s="25" t="s">
        <v>7</v>
      </c>
      <c r="C7" s="25"/>
      <c r="D7" s="45">
        <f>E7+F7</f>
        <v>326.06</v>
      </c>
      <c r="E7" s="45">
        <f>E8+E13+E17+E20</f>
        <v>100.06</v>
      </c>
      <c r="F7" s="45">
        <v>226</v>
      </c>
    </row>
    <row r="8" ht="21.55" customHeight="1" spans="2:6">
      <c r="B8" s="46" t="s">
        <v>36</v>
      </c>
      <c r="C8" s="47" t="s">
        <v>14</v>
      </c>
      <c r="D8" s="48">
        <v>304.5</v>
      </c>
      <c r="E8" s="48">
        <v>78.5</v>
      </c>
      <c r="F8" s="48">
        <v>226</v>
      </c>
    </row>
    <row r="9" ht="20.7" customHeight="1" spans="2:6">
      <c r="B9" s="49" t="s">
        <v>163</v>
      </c>
      <c r="C9" s="50" t="s">
        <v>164</v>
      </c>
      <c r="D9" s="48">
        <v>304.5</v>
      </c>
      <c r="E9" s="48">
        <v>78.5</v>
      </c>
      <c r="F9" s="48">
        <v>226</v>
      </c>
    </row>
    <row r="10" ht="20.7" customHeight="1" spans="2:6">
      <c r="B10" s="49" t="s">
        <v>165</v>
      </c>
      <c r="C10" s="50" t="s">
        <v>166</v>
      </c>
      <c r="D10" s="48">
        <v>30</v>
      </c>
      <c r="E10" s="48"/>
      <c r="F10" s="48">
        <v>30</v>
      </c>
    </row>
    <row r="11" ht="20.7" customHeight="1" spans="2:6">
      <c r="B11" s="49" t="s">
        <v>167</v>
      </c>
      <c r="C11" s="50" t="s">
        <v>168</v>
      </c>
      <c r="D11" s="48">
        <v>196</v>
      </c>
      <c r="E11" s="48"/>
      <c r="F11" s="48">
        <v>196</v>
      </c>
    </row>
    <row r="12" ht="20.7" customHeight="1" spans="2:6">
      <c r="B12" s="49" t="s">
        <v>169</v>
      </c>
      <c r="C12" s="50" t="s">
        <v>170</v>
      </c>
      <c r="D12" s="48">
        <v>78.5</v>
      </c>
      <c r="E12" s="48">
        <v>78.5</v>
      </c>
      <c r="F12" s="48"/>
    </row>
    <row r="13" ht="21.55" customHeight="1" spans="2:6">
      <c r="B13" s="46" t="s">
        <v>45</v>
      </c>
      <c r="C13" s="47" t="s">
        <v>16</v>
      </c>
      <c r="D13" s="48">
        <v>13.09</v>
      </c>
      <c r="E13" s="48">
        <v>13.09</v>
      </c>
      <c r="F13" s="48"/>
    </row>
    <row r="14" ht="20.7" customHeight="1" spans="2:6">
      <c r="B14" s="49" t="s">
        <v>171</v>
      </c>
      <c r="C14" s="50" t="s">
        <v>172</v>
      </c>
      <c r="D14" s="48">
        <v>13.09</v>
      </c>
      <c r="E14" s="48">
        <v>13.09</v>
      </c>
      <c r="F14" s="48"/>
    </row>
    <row r="15" ht="20.7" customHeight="1" spans="2:6">
      <c r="B15" s="49" t="s">
        <v>173</v>
      </c>
      <c r="C15" s="50" t="s">
        <v>174</v>
      </c>
      <c r="D15" s="48">
        <v>8.72</v>
      </c>
      <c r="E15" s="48">
        <v>8.72</v>
      </c>
      <c r="F15" s="48"/>
    </row>
    <row r="16" ht="20.7" customHeight="1" spans="2:6">
      <c r="B16" s="49" t="s">
        <v>175</v>
      </c>
      <c r="C16" s="50" t="s">
        <v>176</v>
      </c>
      <c r="D16" s="48">
        <v>4.38</v>
      </c>
      <c r="E16" s="48">
        <v>4.38</v>
      </c>
      <c r="F16" s="48"/>
    </row>
    <row r="17" ht="21.55" customHeight="1" spans="2:6">
      <c r="B17" s="46" t="s">
        <v>54</v>
      </c>
      <c r="C17" s="47" t="s">
        <v>18</v>
      </c>
      <c r="D17" s="48">
        <v>3.88</v>
      </c>
      <c r="E17" s="48">
        <v>3.88</v>
      </c>
      <c r="F17" s="48"/>
    </row>
    <row r="18" ht="20.7" customHeight="1" spans="2:6">
      <c r="B18" s="49" t="s">
        <v>177</v>
      </c>
      <c r="C18" s="50" t="s">
        <v>178</v>
      </c>
      <c r="D18" s="48">
        <v>3.88</v>
      </c>
      <c r="E18" s="48">
        <v>3.88</v>
      </c>
      <c r="F18" s="48"/>
    </row>
    <row r="19" ht="20.7" customHeight="1" spans="2:6">
      <c r="B19" s="49" t="s">
        <v>179</v>
      </c>
      <c r="C19" s="50" t="s">
        <v>180</v>
      </c>
      <c r="D19" s="48">
        <v>3.88</v>
      </c>
      <c r="E19" s="48">
        <v>3.88</v>
      </c>
      <c r="F19" s="48"/>
    </row>
    <row r="20" ht="21.55" customHeight="1" spans="2:6">
      <c r="B20" s="46" t="s">
        <v>59</v>
      </c>
      <c r="C20" s="47" t="s">
        <v>19</v>
      </c>
      <c r="D20" s="48">
        <v>4.59</v>
      </c>
      <c r="E20" s="48">
        <v>4.59</v>
      </c>
      <c r="F20" s="48"/>
    </row>
    <row r="21" ht="20.7" customHeight="1" spans="2:6">
      <c r="B21" s="49" t="s">
        <v>181</v>
      </c>
      <c r="C21" s="50" t="s">
        <v>182</v>
      </c>
      <c r="D21" s="48">
        <v>4.59</v>
      </c>
      <c r="E21" s="48">
        <v>4.59</v>
      </c>
      <c r="F21" s="48"/>
    </row>
    <row r="22" ht="20.7" customHeight="1" spans="2:6">
      <c r="B22" s="49" t="s">
        <v>183</v>
      </c>
      <c r="C22" s="50" t="s">
        <v>184</v>
      </c>
      <c r="D22" s="48">
        <v>4.59</v>
      </c>
      <c r="E22" s="48">
        <v>4.59</v>
      </c>
      <c r="F22" s="48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9" sqref="B9:F9"/>
    </sheetView>
  </sheetViews>
  <sheetFormatPr defaultColWidth="10" defaultRowHeight="15"/>
  <cols>
    <col min="1" max="1" width="0.40952380952381" customWidth="1"/>
    <col min="2" max="2" width="9.22857142857143" customWidth="1"/>
    <col min="3" max="3" width="12.0761904761905" customWidth="1"/>
    <col min="4" max="4" width="11.4" customWidth="1"/>
    <col min="5" max="5" width="10.9904761904762" customWidth="1"/>
    <col min="6" max="6" width="12.2095238095238" customWidth="1"/>
    <col min="7" max="7" width="12.6285714285714" customWidth="1"/>
    <col min="8" max="8" width="11.4" customWidth="1"/>
    <col min="9" max="9" width="10.9904761904762" customWidth="1"/>
    <col min="10" max="10" width="11.1238095238095" customWidth="1"/>
    <col min="11" max="11" width="12.352380952381" customWidth="1"/>
    <col min="12" max="13" width="11.8095238095238" customWidth="1"/>
  </cols>
  <sheetData>
    <row r="1" ht="17.25" customHeight="1" spans="1:13">
      <c r="A1" s="1"/>
      <c r="B1" s="17" t="s">
        <v>185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7" t="s">
        <v>186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2" t="s">
        <v>2</v>
      </c>
    </row>
    <row r="6" ht="65.55" customHeight="1" spans="2:13">
      <c r="B6" s="38" t="s">
        <v>187</v>
      </c>
      <c r="C6" s="38" t="s">
        <v>5</v>
      </c>
      <c r="D6" s="38" t="s">
        <v>33</v>
      </c>
      <c r="E6" s="38" t="s">
        <v>128</v>
      </c>
      <c r="F6" s="38" t="s">
        <v>129</v>
      </c>
      <c r="G6" s="38" t="s">
        <v>130</v>
      </c>
      <c r="H6" s="38" t="s">
        <v>131</v>
      </c>
      <c r="I6" s="38" t="s">
        <v>132</v>
      </c>
      <c r="J6" s="38" t="s">
        <v>133</v>
      </c>
      <c r="K6" s="38" t="s">
        <v>134</v>
      </c>
      <c r="L6" s="38" t="s">
        <v>135</v>
      </c>
      <c r="M6" s="38" t="s">
        <v>136</v>
      </c>
    </row>
    <row r="7" ht="23.25" customHeight="1" spans="2:13">
      <c r="B7" s="39" t="s">
        <v>7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ht="21.55" customHeight="1" spans="2:13">
      <c r="B8" s="22"/>
      <c r="C8" s="22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pans="2:6">
      <c r="B9" s="1" t="s">
        <v>188</v>
      </c>
      <c r="C9" s="1"/>
      <c r="D9" s="1"/>
      <c r="E9" s="1"/>
      <c r="F9" s="1"/>
    </row>
  </sheetData>
  <mergeCells count="3">
    <mergeCell ref="B7:C7"/>
    <mergeCell ref="B9:F9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2026-02-04T22:12:00Z</dcterms:created>
  <dcterms:modified xsi:type="dcterms:W3CDTF">2026-06-04T16:47:17Z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3666AD82D4A4473B97B03260E77A33E1_12</vt:lpwstr>
  </property>
  <property fmtid="{D5CDD505-2E9C-101B-9397-08002B2CF9AE}" pid="3" name="KSOProductBuildVer">
    <vt:lpwstr>2052-11.1.0.11708</vt:lpwstr>
  </property>
  <property fmtid="{D5CDD505-2E9C-101B-9397-08002B2CF9AE}" pid="4" name="CalculationRule">
    <vt:i4>0</vt:i4>
  </property>
</Properties>
</file>