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firstSheet="1" activeTab="1"/>
  </bookViews>
  <sheets>
    <sheet name="项目库 (2)" sheetId="6" state="hidden" r:id="rId1"/>
    <sheet name="附件2" sheetId="7" r:id="rId2"/>
    <sheet name="附件3" sheetId="8" r:id="rId3"/>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'项目库 (2)'!$A$5:$AW$494</definedName>
    <definedName name="_xlnm._FilterDatabase" localSheetId="1" hidden="1">附件2!$A$6:$U$63</definedName>
    <definedName name="_xlnm._FilterDatabase" localSheetId="2" hidden="1">附件3!$A$6:$AR$484</definedName>
    <definedName name="项目类型">[1]勿删!$B$1:$N$1</definedName>
    <definedName name="项目">[2]勿删!$B$1:$N$1</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易地扶贫搬迁">#REF!</definedName>
    <definedName name="综合保障性扶贫">#REF!</definedName>
    <definedName name="产业项目" localSheetId="0">#REF!</definedName>
    <definedName name="村公共服务" localSheetId="0">#REF!</definedName>
    <definedName name="村基础设施" localSheetId="0">#REF!</definedName>
    <definedName name="公益岗位" localSheetId="0">#REF!</definedName>
    <definedName name="健康扶贫" localSheetId="0">#REF!</definedName>
    <definedName name="教育扶贫" localSheetId="0">#REF!</definedName>
    <definedName name="金融扶贫" localSheetId="0">#REF!</definedName>
    <definedName name="就业扶贫" localSheetId="0">#REF!</definedName>
    <definedName name="生活条件改善" localSheetId="0">#REF!</definedName>
    <definedName name="危房改造" localSheetId="0">#REF!</definedName>
    <definedName name="项目管理费" localSheetId="0">#REF!</definedName>
    <definedName name="易地扶贫搬迁" localSheetId="0">#REF!</definedName>
    <definedName name="综合保障性扶贫" localSheetId="0">#REF!</definedName>
    <definedName name="_xlnm.Print_Titles" localSheetId="0">'项目库 (2)'!$3:$5</definedName>
    <definedName name="项目类型" localSheetId="1">[3]勿删!$B$1:$N$1</definedName>
    <definedName name="项目" localSheetId="1">[4]勿删!$B$1:$N$1</definedName>
    <definedName name="产业项目" localSheetId="1">#REF!</definedName>
    <definedName name="村公共服务" localSheetId="1">#REF!</definedName>
    <definedName name="村基础设施" localSheetId="1">#REF!</definedName>
    <definedName name="公益岗位" localSheetId="1">#REF!</definedName>
    <definedName name="健康扶贫" localSheetId="1">#REF!</definedName>
    <definedName name="教育扶贫" localSheetId="1">#REF!</definedName>
    <definedName name="金融扶贫" localSheetId="1">#REF!</definedName>
    <definedName name="就业扶贫" localSheetId="1">#REF!</definedName>
    <definedName name="生活条件改善" localSheetId="1">#REF!</definedName>
    <definedName name="危房改造" localSheetId="1">#REF!</definedName>
    <definedName name="项目管理费" localSheetId="1">#REF!</definedName>
    <definedName name="易地扶贫搬迁" localSheetId="1">#REF!</definedName>
    <definedName name="综合保障性扶贫" localSheetId="1">#REF!</definedName>
    <definedName name="_xlnm.Print_Titles" localSheetId="1">附件2!$4:$6</definedName>
    <definedName name="产业项目" localSheetId="2">#REF!</definedName>
    <definedName name="村公共服务" localSheetId="2">#REF!</definedName>
    <definedName name="村基础设施" localSheetId="2">#REF!</definedName>
    <definedName name="公益岗位" localSheetId="2">#REF!</definedName>
    <definedName name="健康扶贫" localSheetId="2">#REF!</definedName>
    <definedName name="教育扶贫" localSheetId="2">#REF!</definedName>
    <definedName name="金融扶贫" localSheetId="2">#REF!</definedName>
    <definedName name="就业扶贫" localSheetId="2">#REF!</definedName>
    <definedName name="生活条件改善" localSheetId="2">#REF!</definedName>
    <definedName name="危房改造" localSheetId="2">#REF!</definedName>
    <definedName name="项目管理费" localSheetId="2">#REF!</definedName>
    <definedName name="易地扶贫搬迁" localSheetId="2">#REF!</definedName>
    <definedName name="综合保障性扶贫" localSheetId="2">#REF!</definedName>
    <definedName name="_xlnm.Print_Titles" localSheetId="2">附件3!$4:$6</definedName>
    <definedName name="_xlnm.Print_Area" localSheetId="2">附件3!$A$1:$AR$484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348" authorId="0">
      <text>
        <r>
          <rPr>
            <b/>
            <sz val="9"/>
            <rFont val="宋体"/>
            <charset val="134"/>
          </rPr>
          <t>Administrator:</t>
        </r>
        <r>
          <rPr>
            <sz val="9"/>
            <rFont val="宋体"/>
            <charset val="134"/>
          </rPr>
          <t xml:space="preserve">
，其中高效节水灌溉面积3000亩。坡改梯636.1亩、条田整治276.16亩；土壤改良及地力培肥957.19亩；
新修100m3蓄水池7口，新修200m3蓄水池7口，新修0.3m×0.3m引水沟160m，新修沉砂池10座；布置Φ32pe管道1094m，布置Φ50pe管道5578m，布置Φ75pe管道3974m，布置Φ110pe管道3767m，布置Φ160pe管道927m；新修0.4m×0.4m排水沟78m，新修0.5m×0.4m排水沟6414m；新修0.6m×0.6m排水沟4209m，新修0.8m×0.8m排水沟7285m，新修1.0m×1.0m排水沟3730m，新修1.2m×1.2m排水沟887m，新修1.6m×1.2m排水沟696m，新修2.0m耕作道带0.4m×0.4m沟616m；新修涵洞（D300）91座，新修涵管（D500）45座，新修涵管（D800）34座，新修穿路涵管（D500）7座，新修穿路涵管（D800）4座；
维修3.0m宽机耕道（碎石路面）1178m，维修3.0m宽机耕道（砼路面）263m，维修3.5m宽机耕道（砼路面）4023m，新修3.0m宽机耕道（碎石路面）121m，新修3.0m宽机耕道（砼路面）700m；新修2.5m宽耕作道9852m，新修2.0m宽耕作道7455m，维修2.5m宽耕作道67m，维修2.0m宽耕作道819m，新修1.0m宽人行便道（平直段）2411m，新修1.0m宽人行便道（梯步段）4860m；
新修1.5m挡土墙113m，新修2.0m挡土墙1601m，新修2.5m挡土墙873m，新修3.5m挡土墙60m；公示牌1座。
</t>
        </r>
      </text>
    </comment>
    <comment ref="I348" authorId="0">
      <text>
        <r>
          <rPr>
            <b/>
            <sz val="9"/>
            <rFont val="宋体"/>
            <charset val="134"/>
          </rPr>
          <t>Administrator:</t>
        </r>
        <r>
          <rPr>
            <sz val="9"/>
            <rFont val="宋体"/>
            <charset val="134"/>
          </rPr>
          <t xml:space="preserve">
巫溪县通城镇凉风村、楼门村、青梅村、清泉村、玉泉村、中兴村、通城村、长安村、长桂村、云台村，双阳乡白果村、马塘村、七龙村、双阳村，蒲莲镇百安村、桔龙村、中柱村、玉田村、兴鹿村，峰灵镇庙溪村、大树村、龙寨村、峰灵村、堰坪村</t>
        </r>
      </text>
    </comment>
    <comment ref="G349" authorId="0">
      <text>
        <r>
          <rPr>
            <b/>
            <sz val="9"/>
            <rFont val="宋体"/>
            <charset val="134"/>
          </rPr>
          <t>Administrator:</t>
        </r>
        <r>
          <rPr>
            <sz val="9"/>
            <rFont val="宋体"/>
            <charset val="134"/>
          </rPr>
          <t xml:space="preserve">
，其中高效节水灌溉面积750亩。坡改梯平整1095.7亩；土壤改良476.39亩；
新修200m3蓄水池2座，新修100 m3蓄水池3座，新修0.3m×0.3m引水沟40m，沉沙池5座；新铺Φ75管道3566m，新铺Φ50管道426m；新修0.4m×0.4m排水沟198m，新修0.5m×0.4m排水沟2265m，新修0.6m×0.6m排水沟2012m，新修0.8m×0.8m排水沟881m，新修1.0m×1.0m排水沟230m，新修1.0m×1.0m排水沟110m，新修1.6m×1.2m排水沟315m，新修2.0m耕作道带0.4m×0.4m排水沟106m，新修1.0m×1.0m盖板沟110m；φ300mm涵管23座，φ500mm涵管10座，φ800mm涵管3座。
维修3.5m砼机耕道2306m，机耕道附属设施，新修砼机耕道错车道4座；新修砼机耕道交叉口2座；新修2.5m耕作道1112m，新修2.0 m耕作道2714m，维修2.5m耕作道3067m，耕作道附属设施，新修耕作道错车道5座，新修耕作道回车道12座，新修耕作道交叉口25座，新修耕作道弯道加宽14座；新修1.0m生产便道（平直段）327m，新修1.0m生产便道（梯步段）562m。
新修1.5m高挡土墙15m，新修2.0m高挡土墙46m，新修2.5m高挡土墙125m。
项目公示牌1座。
</t>
        </r>
      </text>
    </comment>
    <comment ref="I349" authorId="0">
      <text>
        <r>
          <rPr>
            <b/>
            <sz val="9"/>
            <rFont val="宋体"/>
            <charset val="134"/>
          </rPr>
          <t>Administrator:</t>
        </r>
        <r>
          <rPr>
            <sz val="9"/>
            <rFont val="宋体"/>
            <charset val="134"/>
          </rPr>
          <t xml:space="preserve">
长桂乡福光村、黄木村、菊花村、孔梁村、木杉村、坪义村、清明村、万古村；乌龙乡大溪村、高竹村、水浒村、鸳鸯村。</t>
        </r>
      </text>
    </comment>
    <comment ref="G350" authorId="0">
      <text>
        <r>
          <rPr>
            <b/>
            <sz val="9"/>
            <rFont val="宋体"/>
            <charset val="134"/>
          </rPr>
          <t>Administrator:</t>
        </r>
        <r>
          <rPr>
            <sz val="9"/>
            <rFont val="宋体"/>
            <charset val="134"/>
          </rPr>
          <t xml:space="preserve">
，其中高效节水灌溉面积100亩。坡改梯1407.45亩、格田整治63.55亩；土壤改良及地力培肥2699.82亩；
新修蓄100 m3水池6座，新修蓄200 m3水池4座；新修沉砂池1座；布置Φ63pe管道55m；Φ75pe管道1037m； 0.3m×0.3m引水沟20m；排气阀1个，新修0.4m×0.4m排水沟657m；新修0.5m×0.4m排水沟1660m；新修0.6m×0.6m排水沟1833m，新修0.8m×0.8m排水沟1204m，新修1.0m×1.0m排水沟972m，新修1.2m×1.2m排水沟1336m，新修2.5m耕作道带0.6m×0.6m沟731m，新修2.0m耕作道带0.4m×0.4m沟240m，新修管涵（D300）66座，新修管涵（D500）16座，新修管涵（D800）4座，新修穿路涵管（D500）3座，新修穿路涵管（D800）6座。
新修3.0m宽机耕道（砼路面）387m，维修3.0m宽机耕道（砼路面）1683m，维修3.5m宽机耕道（砼路面）640m，新修2.5m宽耕作道9968 m，新修2.0m宽耕作道3060m，新修1.5m宽耕作道161m，维修2.5m宽耕作道7306 m，维修2.0m宽耕作道280m，新修1.0m宽生产便道1422m。
新修2.5m挡土墙540m，新修2.0m挡土墙285m，新修1.5m挡土墙43m，新修1.0m挡土墙38m。
公示牌1座。
</t>
        </r>
      </text>
    </comment>
    <comment ref="I350" authorId="0">
      <text>
        <r>
          <rPr>
            <b/>
            <sz val="9"/>
            <rFont val="宋体"/>
            <charset val="134"/>
          </rPr>
          <t>Administrator:</t>
        </r>
        <r>
          <rPr>
            <sz val="9"/>
            <rFont val="宋体"/>
            <charset val="134"/>
          </rPr>
          <t xml:space="preserve">
塘坊镇双柏村、双塘村，田坝镇田湾村、岩湾村、中鹿村，土城镇和平村、黄龙村、石壁村、石柱村、西坪村、颜家村、鱼塘村，下堡镇后坝村、桔林村、龙安村、宁桥村、上栈村、下堡村、石门村。</t>
        </r>
      </text>
    </comment>
  </commentList>
</comments>
</file>

<file path=xl/comments2.xml><?xml version="1.0" encoding="utf-8"?>
<comments xmlns="http://schemas.openxmlformats.org/spreadsheetml/2006/main">
  <authors>
    <author>Asus</author>
    <author>Administrator</author>
  </authors>
  <commentList>
    <comment ref="L15" authorId="0">
      <text>
        <r>
          <rPr>
            <b/>
            <sz val="9"/>
            <rFont val="宋体"/>
            <charset val="134"/>
          </rPr>
          <t>Asus:</t>
        </r>
        <r>
          <rPr>
            <sz val="9"/>
            <rFont val="宋体"/>
            <charset val="134"/>
          </rPr>
          <t xml:space="preserve">
临时非全日制公益岗位1587个（500元/月），</t>
        </r>
      </text>
    </comment>
    <comment ref="L18" authorId="1">
      <text>
        <r>
          <rPr>
            <b/>
            <sz val="9"/>
            <rFont val="宋体"/>
            <charset val="134"/>
          </rPr>
          <t>Administrator:</t>
        </r>
        <r>
          <rPr>
            <sz val="9"/>
            <rFont val="宋体"/>
            <charset val="134"/>
          </rPr>
          <t xml:space="preserve">
（脱贫不稳定户153户485人，边缘易致贫户125户372人，突发严重困难户37户115人）</t>
        </r>
      </text>
    </comment>
    <comment ref="L45" authorId="1">
      <text>
        <r>
          <rPr>
            <b/>
            <sz val="9"/>
            <rFont val="宋体"/>
            <charset val="134"/>
          </rPr>
          <t>Administrator:</t>
        </r>
        <r>
          <rPr>
            <sz val="9"/>
            <rFont val="宋体"/>
            <charset val="134"/>
          </rPr>
          <t xml:space="preserve">
，其中高效节水灌溉面积3000亩。坡改梯636.1亩、条田整治276.16亩；土壤改良及地力培肥957.19亩；
新修100m3蓄水池7口，新修200m3蓄水池7口，新修0.3m×0.3m引水沟160m，新修沉砂池10座；布置Φ32pe管道1094m，布置Φ50pe管道5578m，布置Φ75pe管道3974m，布置Φ110pe管道3767m，布置Φ160pe管道927m；新修0.4m×0.4m排水沟78m，新修0.5m×0.4m排水沟6414m；新修0.6m×0.6m排水沟4209m，新修0.8m×0.8m排水沟7285m，新修1.0m×1.0m排水沟3730m，新修1.2m×1.2m排水沟887m，新修1.6m×1.2m排水沟696m，新修2.0m耕作道带0.4m×0.4m沟616m；新修涵洞（D300）91座，新修涵管（D500）45座，新修涵管（D800）34座，新修穿路涵管（D500）7座，新修穿路涵管（D800）4座；
维修3.0m宽机耕道（碎石路面）1178m，维修3.0m宽机耕道（砼路面）263m，维修3.5m宽机耕道（砼路面）4023m，新修3.0m宽机耕道（碎石路面）121m，新修3.0m宽机耕道（砼路面）700m；新修2.5m宽耕作道9852m，新修2.0m宽耕作道7455m，维修2.5m宽耕作道67m，维修2.0m宽耕作道819m，新修1.0m宽人行便道（平直段）2411m，新修1.0m宽人行便道（梯步段）4860m；
新修1.5m挡土墙113m，新修2.0m挡土墙1601m，新修2.5m挡土墙873m，新修3.5m挡土墙60m；公示牌1座。
</t>
        </r>
      </text>
    </comment>
  </commentList>
</comments>
</file>

<file path=xl/comments3.xml><?xml version="1.0" encoding="utf-8"?>
<comments xmlns="http://schemas.openxmlformats.org/spreadsheetml/2006/main">
  <authors>
    <author>Administrator</author>
  </authors>
  <commentList>
    <comment ref="F349" authorId="0">
      <text>
        <r>
          <rPr>
            <b/>
            <sz val="9"/>
            <rFont val="宋体"/>
            <charset val="134"/>
          </rPr>
          <t>Administrator:</t>
        </r>
        <r>
          <rPr>
            <sz val="9"/>
            <rFont val="宋体"/>
            <charset val="134"/>
          </rPr>
          <t xml:space="preserve">
，其中高效节水灌溉面积3000亩。坡改梯636.1亩、条田整治276.16亩；土壤改良及地力培肥957.19亩；
新修100m3蓄水池7口，新修200m3蓄水池7口，新修0.3m×0.3m引水沟160m，新修沉砂池10座；布置Φ32pe管道1094m，布置Φ50pe管道5578m，布置Φ75pe管道3974m，布置Φ110pe管道3767m，布置Φ160pe管道927m；新修0.4m×0.4m排水沟78m，新修0.5m×0.4m排水沟6414m；新修0.6m×0.6m排水沟4209m，新修0.8m×0.8m排水沟7285m，新修1.0m×1.0m排水沟3730m，新修1.2m×1.2m排水沟887m，新修1.6m×1.2m排水沟696m，新修2.0m耕作道带0.4m×0.4m沟616m；新修涵洞（D300）91座，新修涵管（D500）45座，新修涵管（D800）34座，新修穿路涵管（D500）7座，新修穿路涵管（D800）4座；
维修3.0m宽机耕道（碎石路面）1178m，维修3.0m宽机耕道（砼路面）263m，维修3.5m宽机耕道（砼路面）4023m，新修3.0m宽机耕道（碎石路面）121m，新修3.0m宽机耕道（砼路面）700m；新修2.5m宽耕作道9852m，新修2.0m宽耕作道7455m，维修2.5m宽耕作道67m，维修2.0m宽耕作道819m，新修1.0m宽人行便道（平直段）2411m，新修1.0m宽人行便道（梯步段）4860m；
新修1.5m挡土墙113m，新修2.0m挡土墙1601m，新修2.5m挡土墙873m，新修3.5m挡土墙60m；公示牌1座。
</t>
        </r>
      </text>
    </comment>
    <comment ref="H349" authorId="0">
      <text>
        <r>
          <rPr>
            <b/>
            <sz val="9"/>
            <rFont val="宋体"/>
            <charset val="134"/>
          </rPr>
          <t>Administrator:</t>
        </r>
        <r>
          <rPr>
            <sz val="9"/>
            <rFont val="宋体"/>
            <charset val="134"/>
          </rPr>
          <t xml:space="preserve">
巫溪县通城镇凉风村、楼门村、青梅村、清泉村、玉泉村、中兴村、通城村、长安村、长桂村、云台村，双阳乡白果村、马塘村、七龙村、双阳村，蒲莲镇百安村、桔龙村、中柱村、玉田村、兴鹿村，峰灵镇庙溪村、大树村、龙寨村、峰灵村、堰坪村</t>
        </r>
      </text>
    </comment>
    <comment ref="F350" authorId="0">
      <text>
        <r>
          <rPr>
            <b/>
            <sz val="9"/>
            <rFont val="宋体"/>
            <charset val="134"/>
          </rPr>
          <t>Administrator:</t>
        </r>
        <r>
          <rPr>
            <sz val="9"/>
            <rFont val="宋体"/>
            <charset val="134"/>
          </rPr>
          <t xml:space="preserve">
，其中高效节水灌溉面积750亩。坡改梯平整1095.7亩；土壤改良476.39亩；
新修200m3蓄水池2座，新修100 m3蓄水池3座，新修0.3m×0.3m引水沟40m，沉沙池5座；新铺Φ75管道3566m，新铺Φ50管道426m；新修0.4m×0.4m排水沟198m，新修0.5m×0.4m排水沟2265m，新修0.6m×0.6m排水沟2012m，新修0.8m×0.8m排水沟881m，新修1.0m×1.0m排水沟230m，新修1.0m×1.0m排水沟110m，新修1.6m×1.2m排水沟315m，新修2.0m耕作道带0.4m×0.4m排水沟106m，新修1.0m×1.0m盖板沟110m；φ300mm涵管23座，φ500mm涵管10座，φ800mm涵管3座。
维修3.5m砼机耕道2306m，机耕道附属设施，新修砼机耕道错车道4座；新修砼机耕道交叉口2座；新修2.5m耕作道1112m，新修2.0 m耕作道2714m，维修2.5m耕作道3067m，耕作道附属设施，新修耕作道错车道5座，新修耕作道回车道12座，新修耕作道交叉口25座，新修耕作道弯道加宽14座；新修1.0m生产便道（平直段）327m，新修1.0m生产便道（梯步段）562m。
新修1.5m高挡土墙15m，新修2.0m高挡土墙46m，新修2.5m高挡土墙125m。
项目公示牌1座。
</t>
        </r>
      </text>
    </comment>
    <comment ref="H350" authorId="0">
      <text>
        <r>
          <rPr>
            <b/>
            <sz val="9"/>
            <rFont val="宋体"/>
            <charset val="134"/>
          </rPr>
          <t>Administrator:</t>
        </r>
        <r>
          <rPr>
            <sz val="9"/>
            <rFont val="宋体"/>
            <charset val="134"/>
          </rPr>
          <t xml:space="preserve">
长桂乡福光村、黄木村、菊花村、孔梁村、木杉村、坪义村、清明村、万古村；乌龙乡大溪村、高竹村、水浒村、鸳鸯村。</t>
        </r>
      </text>
    </comment>
    <comment ref="F351" authorId="0">
      <text>
        <r>
          <rPr>
            <b/>
            <sz val="9"/>
            <rFont val="宋体"/>
            <charset val="134"/>
          </rPr>
          <t>Administrator:</t>
        </r>
        <r>
          <rPr>
            <sz val="9"/>
            <rFont val="宋体"/>
            <charset val="134"/>
          </rPr>
          <t xml:space="preserve">
，其中高效节水灌溉面积100亩。坡改梯1407.45亩、格田整治63.55亩；土壤改良及地力培肥2699.82亩；
新修蓄100 m3水池6座，新修蓄200 m3水池4座；新修沉砂池1座；布置Φ63pe管道55m；Φ75pe管道1037m； 0.3m×0.3m引水沟20m；排气阀1个，新修0.4m×0.4m排水沟657m；新修0.5m×0.4m排水沟1660m；新修0.6m×0.6m排水沟1833m，新修0.8m×0.8m排水沟1204m，新修1.0m×1.0m排水沟972m，新修1.2m×1.2m排水沟1336m，新修2.5m耕作道带0.6m×0.6m沟731m，新修2.0m耕作道带0.4m×0.4m沟240m，新修管涵（D300）66座，新修管涵（D500）16座，新修管涵（D800）4座，新修穿路涵管（D500）3座，新修穿路涵管（D800）6座。
新修3.0m宽机耕道（砼路面）387m，维修3.0m宽机耕道（砼路面）1683m，维修3.5m宽机耕道（砼路面）640m，新修2.5m宽耕作道9968 m，新修2.0m宽耕作道3060m，新修1.5m宽耕作道161m，维修2.5m宽耕作道7306 m，维修2.0m宽耕作道280m，新修1.0m宽生产便道1422m。
新修2.5m挡土墙540m，新修2.0m挡土墙285m，新修1.5m挡土墙43m，新修1.0m挡土墙38m。
公示牌1座。
</t>
        </r>
      </text>
    </comment>
    <comment ref="H351" authorId="0">
      <text>
        <r>
          <rPr>
            <b/>
            <sz val="9"/>
            <rFont val="宋体"/>
            <charset val="134"/>
          </rPr>
          <t>Administrator:</t>
        </r>
        <r>
          <rPr>
            <sz val="9"/>
            <rFont val="宋体"/>
            <charset val="134"/>
          </rPr>
          <t xml:space="preserve">
塘坊镇双柏村、双塘村，田坝镇田湾村、岩湾村、中鹿村，土城镇和平村、黄龙村、石壁村、石柱村、西坪村、颜家村、鱼塘村，下堡镇后坝村、桔林村、龙安村、宁桥村、上栈村、下堡村、石门村。</t>
        </r>
      </text>
    </comment>
  </commentList>
</comments>
</file>

<file path=xl/sharedStrings.xml><?xml version="1.0" encoding="utf-8"?>
<sst xmlns="http://schemas.openxmlformats.org/spreadsheetml/2006/main" count="31184" uniqueCount="3864">
  <si>
    <t xml:space="preserve"> 附件</t>
  </si>
  <si>
    <t>巫溪县2023年巩固拓展脱贫攻坚成果和乡村振兴项目库明细表</t>
  </si>
  <si>
    <t>序号</t>
  </si>
  <si>
    <t>类别</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</si>
  <si>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</si>
  <si>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</si>
  <si>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</si>
  <si>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</si>
  <si>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</si>
  <si>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</si>
  <si>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</si>
  <si>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</si>
  <si>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</si>
  <si>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</si>
  <si>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</si>
  <si>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</si>
  <si>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</si>
  <si>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</si>
  <si>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资金规模和筹资方式（万元）</t>
  </si>
  <si>
    <t>财政资金</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</si>
  <si>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</si>
  <si>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</si>
  <si>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</si>
  <si>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</si>
  <si>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</si>
  <si>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</si>
  <si>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</si>
  <si>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</si>
  <si>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</si>
  <si>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受益单位</t>
  </si>
  <si>
    <t>利益联结方式</t>
  </si>
  <si>
    <t>补助类型</t>
  </si>
  <si>
    <t>年度总目标</t>
  </si>
  <si>
    <t>产出指标</t>
  </si>
  <si>
    <t>效益指标</t>
  </si>
  <si>
    <t>满意度</t>
  </si>
  <si>
    <t>主管部门</t>
  </si>
  <si>
    <t>业主单位</t>
  </si>
  <si>
    <t>实施年月</t>
  </si>
  <si>
    <t>完工年月</t>
  </si>
  <si>
    <t>衔接资金</t>
  </si>
  <si>
    <t>其他财政涉农整合资金</t>
  </si>
  <si>
    <t>其他财政资金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</si>
  <si>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</si>
  <si>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</si>
  <si>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</si>
  <si>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</si>
  <si>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</si>
  <si>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</si>
  <si>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</si>
  <si>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</si>
  <si>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</si>
  <si>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</si>
  <si>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</si>
  <si>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</si>
  <si>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</si>
  <si>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</si>
  <si>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</si>
  <si>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合计</t>
  </si>
  <si>
    <t>2022年已入库未安排资金调整到2023年</t>
  </si>
  <si>
    <t>巫溪县下堡镇2022-2023年污水管网治理项目</t>
  </si>
  <si>
    <t>乡村建设行动</t>
  </si>
  <si>
    <t>人居环境整治</t>
  </si>
  <si>
    <t>农村污水治理</t>
  </si>
  <si>
    <t>管道维修500米、维护2000米；管网疏通及污水沟清掏1500米；新增二级管网150米，新增转换池2个。</t>
  </si>
  <si>
    <t>改扩建</t>
  </si>
  <si>
    <t>巫溪县下堡镇</t>
  </si>
  <si>
    <t>通过管道维修500米、维护2000米；管网疏通及污水沟清掏1500米；新增二级管网150米，新增转换池2个。项目建成后，可改善1376人其中脱贫人口34人生产生活条件。</t>
  </si>
  <si>
    <t>13人参与前期项目确定会议、决议，9人参与入库项目的选择，6人参与项目实施过程中施工质量和资金使用的监督，通过实施管道维修500米、维护2000米；管网疏通及污水沟清掏1500米；新增二级管网150米，新增转换池2个。项目建成后，可改善1376人其中脱贫人口34人生产生活条件。</t>
  </si>
  <si>
    <t>项目验收合格率100%</t>
  </si>
  <si>
    <t>项目完成及时率100%</t>
  </si>
  <si>
    <t>管道维修500米、维护2000米25万元；管网疏通及污水沟清掏1500米10万元；新增二级管网150米，新增转换池2个15万元。</t>
  </si>
  <si>
    <t>无</t>
  </si>
  <si>
    <t>受益脱贫人口≥34人</t>
  </si>
  <si>
    <t>工程设计使用年限≥1年</t>
  </si>
  <si>
    <t>受益群众满意度≥95%</t>
  </si>
  <si>
    <t>巫溪县住房和城乡建设委员会</t>
  </si>
  <si>
    <t>巫溪县下堡镇人民政府</t>
  </si>
  <si>
    <t>是</t>
  </si>
  <si>
    <t>否</t>
  </si>
  <si>
    <t>盛友燕</t>
  </si>
  <si>
    <t>巫溪县峰灵镇2022-2023年污水管网运行维护项目</t>
  </si>
  <si>
    <t>一二三级管网约4公里的清掏、疏通、破损整治。</t>
  </si>
  <si>
    <t>巫溪县峰灵镇</t>
  </si>
  <si>
    <t>通过对峰灵场镇一二三级污水管网约4公里的的清掏、疏通、破损整治，可改善2100人（其中脱贫人口、监测对象350人）生产生活条件。</t>
  </si>
  <si>
    <t>群众参与项目规划入库，后期项目实施及资金监管。通过对峰灵场镇一二三级污水管网约4公里的的清掏、疏通、破损整治，可改善2100人（其中脱贫人口、监测对象350人）生产生活条件。</t>
  </si>
  <si>
    <t>一二三级污水管网约4公里的的清掏、疏通、破损整治</t>
  </si>
  <si>
    <t>一二三级污水管网约4公里的的清掏、疏通、运行维护、破损整治40万元。</t>
  </si>
  <si>
    <t>受益脱贫人口≥350人</t>
  </si>
  <si>
    <t>巫溪县峰灵镇人民政府</t>
  </si>
  <si>
    <t>孟勇</t>
  </si>
  <si>
    <t>巫溪县田坝镇2022-2023年污水管网配套基础设施项目</t>
  </si>
  <si>
    <t>新建雨污分流排水沟长约840米，检查井6座，DN300波纹管100米，110PVC管1200米，室内PVC排水管260米，室内PPR排水管385米，化粪池1座。</t>
  </si>
  <si>
    <t>新建</t>
  </si>
  <si>
    <t>巫溪县田坝镇</t>
  </si>
  <si>
    <t>通过新建雨污分流排水沟长约840米，检查井6座，DN300波纹管100米，110PVC管1200米，室内PVC排水管260米，室内PPR排水管385米，化粪池1座。可改善2050人（其中脱贫人口150人）生产生活条件，吸纳脱贫（监测）人口20人就近务工，年务工收入1500元以上。</t>
  </si>
  <si>
    <t>25人参与前期项目确定会议、决议，15人参与入库项目的选择，5人参与项目实施过程中施工质量和资金使用的监督，通过新建雨污分流排水沟长约840米，检查井6座，DN300波纹管100米，110PVC管1200米，室内PVC排水管260米，室内PPR排水管385米，化粪池1座。可改善2050人（其中脱贫人口150人）生产生活条件，吸纳脱贫（监测）人口20人就近务工，年务工收入1500元以上。</t>
  </si>
  <si>
    <t>新建排水沟约840米，检查井6座，DN300波纹管100米，110PVC管1200米，室内PVC排水管260米，室内PPR排水管385米，化粪池1座。</t>
  </si>
  <si>
    <t>新建雨污分流排水沟长约840米（具体以设计数据为准），检查井6座35万元；DN300波纹管100米，110PVC管1200米35万元，室内PVC排水管260米，室内PPR排水管385米，化粪池1座25万元。</t>
  </si>
  <si>
    <t>受益脱贫人口≥150人</t>
  </si>
  <si>
    <t>巫溪县田坝镇人民政府</t>
  </si>
  <si>
    <t>沈渝钧</t>
  </si>
  <si>
    <t>巫溪县朝阳镇2022-2023年污水处理设施维护</t>
  </si>
  <si>
    <t>新建污水收集井10个；200污水钢管道300米；疏通、清淤下水井盖、井道500米。</t>
  </si>
  <si>
    <t>巫溪县朝阳镇</t>
  </si>
  <si>
    <t>通过新建污水收集井10个；200污水钢管道300米；疏通、清淤下水井盖、井道500米。可改善2100人（其中脱贫人口93人）人居环境条件。</t>
  </si>
  <si>
    <t>群众参与项目规划入库，后期项目实施及资金监管。通过新建污水收集井10个；200污水钢管道300米；疏通、清淤下水井盖、井道500米。可改善2100人（其中脱贫人口93人）人居环境条件。</t>
  </si>
  <si>
    <t>污水收集井10个；200污水钢管道300米；疏通、清淤下水井盖、井道500米。</t>
  </si>
  <si>
    <t>新建污水收集井10个15万元，200污水钢管道300米15万元；疏通、清淤下水井盖、井道500米5万元。</t>
  </si>
  <si>
    <t>受益脱贫人口≥93人</t>
  </si>
  <si>
    <t>巫溪县朝阳镇人民政府</t>
  </si>
  <si>
    <t>高文平</t>
  </si>
  <si>
    <t>巫溪县天元乡2022-2023年污水管网维护项目</t>
  </si>
  <si>
    <t>污水管网清掏、疏通、整治3公里，清淤180m3。</t>
  </si>
  <si>
    <t>巫溪县天元乡</t>
  </si>
  <si>
    <t>通过污水管网清掏、疏通、整治3公里，清淤180m³，可改善1000人（其中脱贫人口170人）生产生活条件。</t>
  </si>
  <si>
    <t>16人参与前期项目确定会议、决议，9人参与入库项目的选择，6人参与项目实施过程中施工质量和资金使用的监督，通过污水管网清掏、疏通、整治3公里，清淤180m³，可改善1000人（其中脱贫人口170人）生产生活条件。</t>
  </si>
  <si>
    <t>污水管网清掏、疏通、整治3公里，清淤180m³。</t>
  </si>
  <si>
    <t>污水管网清掏、疏通、整治3公里，清淤180m3。20万元</t>
  </si>
  <si>
    <t>受益脱贫人口≥170人</t>
  </si>
  <si>
    <t>巫溪县天元乡人民政府</t>
  </si>
  <si>
    <t>杜明智</t>
  </si>
  <si>
    <t>巫溪县城厢镇2022-2023年污水管网建设项目</t>
  </si>
  <si>
    <t>新建污水管网480米、化粪池20m³、污水检查井12座、污水收集井12座。</t>
  </si>
  <si>
    <t>巫溪县城厢镇</t>
  </si>
  <si>
    <t>通过新建污水管网480米、化粪池20m³、污水检查井12座、污水收集井12座，完善人居环境配套设施，可改善145人（其中脱贫人口21人）生产生活条件，吸纳脱贫（监测）人口3人就近务工，年务工收入1000元以上。</t>
  </si>
  <si>
    <t>12人参与前期项目确定会议、决议，11人参与入库项目的选择，5人参与项目实施过程中施工质量和资金使用的监督，通过新建污水管网480米、化粪池20m³、污水检查井12座、污水收集井12座，完善人居环境配套设施，可改善145人（其中脱贫人口21人）生产生活条件，吸纳脱贫（监测）人口3人就近务工，年务工收入1000元以上。</t>
  </si>
  <si>
    <t>污水管网480米、化粪池20m³、污水检查井12座、污水收集井12座</t>
  </si>
  <si>
    <t>新建污水管网480米25万元，化粪池20立方14万元。</t>
  </si>
  <si>
    <t>受益脱贫人口≥21人</t>
  </si>
  <si>
    <t>巫溪县城厢镇人民政府</t>
  </si>
  <si>
    <t>刘勇</t>
  </si>
  <si>
    <t>巫溪县古路镇2022-2023年排水管网设施养护维修项目</t>
  </si>
  <si>
    <t>更换三级污水管网1800米，泵站维修5座，新建生化处理池1座，管道清淤2000米；更换损毁井盖15套。</t>
  </si>
  <si>
    <t>巫溪县古路镇</t>
  </si>
  <si>
    <t>通过更换三级污水管网1800米，泵站维修5座，新建生化处理池1座，管道清淤2000米；更换损毁井盖15套，可改善2552人（其中脱贫人口184人）生产生活条件。</t>
  </si>
  <si>
    <t>15人参与前期项目确定会议、决议，11人参与入库项目的选择，8人参与项目实施过程中施工质量和资金使用的监督，通过更换三级污水管网1800米，泵站维修5座，新建生化处理池1座，管道清淤2000米；更换损毁井盖15套，可改善2552人（其中脱贫人口184人）生产生活条件。</t>
  </si>
  <si>
    <t>更换三级污水管网1800米，40万元，泵站维修5座5万元，新建生化处理池1座30万元，管道清淤2000米10万元；更换损毁井盖15套8万元。</t>
  </si>
  <si>
    <t>受益脱贫人口≥184人</t>
  </si>
  <si>
    <t>巫溪县古路镇人民政府</t>
  </si>
  <si>
    <t>向亚居</t>
  </si>
  <si>
    <t>巫溪县蒲莲镇2022-2023年污水管网及配套基础设施整治项目</t>
  </si>
  <si>
    <t>蒲莲社区蒲莲岔至桐元河桥整改污水管网0.8公里，接入农户三级管网，新增混凝土检查井30个。</t>
  </si>
  <si>
    <t>巫溪县蒲莲镇</t>
  </si>
  <si>
    <t>通过蒲莲社区蒲莲岔至桐元河桥整改污水管网0.8公里，接入农户三级管网，新增混凝土检查井30个，改善1200人（其中脱贫人口70人）生产生活条件。</t>
  </si>
  <si>
    <t>28人参与前期施工项目确定会议、决议，20人参与入库项目的选择，7人参与项目实施过程中施工质量和资金使用的监督，通过蒲莲社区蒲莲岔至桐元河桥整改污水管网0.8公里，接入农户三级管网，新增混凝土检查井30个，改善1200人（其中脱贫人口70人）生产生活条件。</t>
  </si>
  <si>
    <t>整改污水管网0.8公里，接入农户三级管网，新增混凝土检查井30个。</t>
  </si>
  <si>
    <t>蒲莲社区蒲莲岔至桐元河桥整改污水管网0.8公里55万元；接入农户三级管网，新增混凝土检查井30个,40万元。</t>
  </si>
  <si>
    <t>受益脱贫人口≥70人</t>
  </si>
  <si>
    <t>巫溪县蒲莲镇人民政府</t>
  </si>
  <si>
    <t>李华</t>
  </si>
  <si>
    <t>巫溪县乌龙乡2022-2023年污水管网配套基础设施项目</t>
  </si>
  <si>
    <t>原有三级管网维护及维修850米；管网清掏，除淤250米；新建三级管网1000米。</t>
  </si>
  <si>
    <t>巫溪县乌龙乡</t>
  </si>
  <si>
    <t>通过实原有三级管网维护及维修850米；管网清掏，除淤250米；新建三级管网1000米，可改善2750人（其中脱贫人口520人）生产生活条件。</t>
  </si>
  <si>
    <t>27人参与前期项目确定会议、决议，12人参与入库项目的选择，5人参与项目实施过程中施工质量和资金使用的监督，通过实原有三级管网维护及维修850米；管网清掏，除淤250米；新建三级管网1000米，可改善2750人（其中脱贫人口520人）生产生活条件。</t>
  </si>
  <si>
    <t>三级管网维护及维修850米；管网清掏，除淤250米；新建三级管网1000米</t>
  </si>
  <si>
    <t>原有三级管网维护及维修850米5万元；管网清掏，除淤250米5万元；新建三级管网1000米20万元。</t>
  </si>
  <si>
    <t>受益脱贫人口≥520人</t>
  </si>
  <si>
    <t>巫溪县乌龙乡人民政府</t>
  </si>
  <si>
    <t>牟小华</t>
  </si>
  <si>
    <t>巫溪县中梁乡2022-2023年污水管网设施运行维护项目</t>
  </si>
  <si>
    <t>整修维护管网2.1公里，清掏疏通管网1公里。</t>
  </si>
  <si>
    <t>巫溪县中梁乡</t>
  </si>
  <si>
    <t>通过整修维护管网2.1公里，清掏疏通管网1公里。可改善978人（其中脱贫人口107、监测对象112人）生产生活条件。</t>
  </si>
  <si>
    <t>22人参与前期项目确定会议、决议，6人参与入库项目的选择，6人参与项目实施工程中施工质量和资金使用的监督，通过整修维护管网2.1公里，清掏疏通管网1公里。可改善978人（其中脱贫人口107、监测对象112人）生产生活条件。</t>
  </si>
  <si>
    <t>整修维护管网2.1公里，清掏疏通管网1公里</t>
  </si>
  <si>
    <t>整修维护管网2.1公里10万元，清掏疏通管网1公里5万元。</t>
  </si>
  <si>
    <t>受益脱贫人口≥219人</t>
  </si>
  <si>
    <t>巫溪县中梁乡人民政府</t>
  </si>
  <si>
    <t>王和霖</t>
  </si>
  <si>
    <t>18716773922</t>
  </si>
  <si>
    <t>巫溪县土城镇2022-2023年污水管网整修项目</t>
  </si>
  <si>
    <t>污水管网主干道混凝土加固54米、约290立方米，污水管网主干道混凝土加固约38立方米（18*2.2*0.95），污水管网整治混凝土填充16立方米（200*0.8*0.1），清理居民聚居区河道污水沟及整治公共厕所排污等</t>
  </si>
  <si>
    <t>巫溪县土城镇</t>
  </si>
  <si>
    <t>通过污水管网主干道混凝土加固54米，约290立方米，污水管网主干道混凝土加固约38立方米（18*2.2*0.95），污水管网整治混凝土填充16立方米（200*0.8*0.1），清理居民聚居区河道污水沟及整治公共厕所排污等，可改善1450人（其中脱贫人口328人）生产生活条件，吸纳脱贫（监测）人口10人就近务工，年务工收入8000元以上。</t>
  </si>
  <si>
    <t>12人参与前期项目确定会议、决议，11人参与入库项目的选择，5人参与项目实施过程中施工质量和资金使用的监督，通过社区污水管网主干道加固54米，污水管网主干道加固38立方米，污水管网整治填充16立方米，清理居民聚居区河道污水沟及整治公共厕所排污等，可改善1450人（其中脱贫人口328人）生产生活条件，吸纳脱贫（监测）人口10人就近务工，年务工收入8000元以上。</t>
  </si>
  <si>
    <t>污水管网主干道混凝土加固54米，约290立方米，污水管网主干道混凝土加固约38立方米（18*2.2*0.95），污水管网整治混凝土填充16立方米（200*0.8*0.1）</t>
  </si>
  <si>
    <t>污水管网主干道混凝土加固54米5万元；污水管网主干道混凝土加固38立方米5万元；污水管网整治混凝土填充16立方米5万元；清理居民聚居区河道污水沟及整治公共厕所排污7万元。</t>
  </si>
  <si>
    <t>受益脱贫人口≥328人</t>
  </si>
  <si>
    <t>巫溪县土城镇人民政府</t>
  </si>
  <si>
    <t>严勇</t>
  </si>
  <si>
    <t>巫溪县尖山镇2022-2023年排水设施养护项目</t>
  </si>
  <si>
    <t>尖山镇车站后方新建隔油池一座；PE污水管道清淤及维修650米；维修一体化泵站2座；排洪沟清淤300米；主干管网疏通及清掏2000米。</t>
  </si>
  <si>
    <t>巫溪县尖山镇</t>
  </si>
  <si>
    <t>通过尖山镇车站后方新建隔油池一座；PE污水管道清淤及维修650米；维修一体化泵站2座；排洪沟清淤300米；主干管网疏通及清掏2000米，可改善6000余人（其中脱贫人口36人）生产生活条件，提高群众生活质量。</t>
  </si>
  <si>
    <t>群众代表参与前期项目确定会议、决议与入库项目的选择，群众参与项目实施过程中施工质量和资金使用的监督，通过尖山镇车站后方新建隔油池一座；PE污水管道清淤及维修650米；维修一体化泵站2座；排洪沟清淤300米；主干管网疏通及清掏2000米，可改善6000余人（其中脱贫人口36人）生产生活条件，提高群众生活质量。</t>
  </si>
  <si>
    <t>通过尖山镇车站后方新建隔油池1座；PE污水管道清淤及维修650米；维修一体化泵站2座；排洪沟清淤300米；主干管网疏通及清掏2000米，可改善6000余人（其中脱贫人口36人）生产生活条件，提高群众生活质量。</t>
  </si>
  <si>
    <t>新建隔油池1座；PE污水管道清淤及维修650米；维修一体化泵站2座；排洪沟清淤300米；主干管网疏通及清掏2000米</t>
  </si>
  <si>
    <t>尖山镇车站后方新建隔油池一座7万元；PE污水管道清淤及维修650米10万元；维修一体化泵站2座10万元；排洪沟清淤300米5万元；主干管网疏通及清掏2000米15万元。</t>
  </si>
  <si>
    <t>受益脱贫人口≥36人</t>
  </si>
  <si>
    <t>巫溪县尖山镇人民政府</t>
  </si>
  <si>
    <t>谢立伍</t>
  </si>
  <si>
    <t>巫溪县上磺镇2022-2023年污水排放项目</t>
  </si>
  <si>
    <t>新建DN300热镀锌管920米、DN300波纹管240米；安装镀锌角铁支架500个；修建污水井7个。</t>
  </si>
  <si>
    <t>巫溪县上磺镇</t>
  </si>
  <si>
    <t>通过新建DN300热镀锌管920米、DN300波纹管240米；安装镀锌角铁支架500个；修建污水井7个，可改善5000人（其中脱贫人口214人）生产生活条件。</t>
  </si>
  <si>
    <t>50人参与前期项目确定会议、决议，5人参与项目实施过程中施工质量和资金使用的监督，通过新建DN300热镀锌管920米、DN300波纹管240米；安装镀锌角铁支架500个；修建污水井7个，可改善5000人（其中脱贫人口214人）生产生活条件。</t>
  </si>
  <si>
    <t>新建DN300热镀锌管920米、DN300波纹管240米；安装镀锌角铁支架500个；修建污水井7个</t>
  </si>
  <si>
    <t>新建300热镀锌管920米55万元；新建300波纹管240米20万元；安装镀锌角铁支架500个15万元；修建污水井7个5万元。</t>
  </si>
  <si>
    <t>受益脱贫人口≥214人</t>
  </si>
  <si>
    <t>巫溪县上磺镇人民政府</t>
  </si>
  <si>
    <t>陈懿</t>
  </si>
  <si>
    <t>巫溪县凤凰镇2022-2023年排水设施综合整治项目</t>
  </si>
  <si>
    <t>新建排水沟300米，整治排水沟740米，恢复作业地面等。</t>
  </si>
  <si>
    <t>巫溪县凤凰镇</t>
  </si>
  <si>
    <t>通过新建排水沟300米，整治排水沟740米，恢复作业地面等，可改善1500人(其中脱贫人口70人)生产生活条件。</t>
  </si>
  <si>
    <t>群众参与项目规划入库，后期项目实施及资金监管。通过新建排水沟300米，整治排水沟740米，恢复作业地面等，可改善1500人(其中脱贫人口70人)生产生活条件。</t>
  </si>
  <si>
    <t>新建排水沟300米，整治排水沟740米。</t>
  </si>
  <si>
    <t>新建排水沟300米30万元，整治排水沟740米10万元。恢复作业地面等10万元。</t>
  </si>
  <si>
    <t>巫溪县凤凰镇人民政府</t>
  </si>
  <si>
    <t>冉豪</t>
  </si>
  <si>
    <t>15123548300</t>
  </si>
  <si>
    <t>巫溪县通城镇2022-2023年雨污管网清理和升级改造项目</t>
  </si>
  <si>
    <t>污水主管网、边沟疏通及清掏3000米；化粪池清掏10座；新建排水沟100米，整修检查井25座；新建污水三级管200米。</t>
  </si>
  <si>
    <t>巫溪县通城镇</t>
  </si>
  <si>
    <t>通过污水主管网、边沟疏通及清掏3000米；化粪池清掏10座；新建排水沟100米，整修检查井25座；新建污水三级管200米，可改善约80户300人（其中脱贫人口10人）的生产生活条件。</t>
  </si>
  <si>
    <t>20人参与前期项目确定会议、决议，10人参与入库项目的选择，5人参与项目实施过程中施工质量和资金使用的监督，通过污水主管网、边沟疏通及清掏3000米；化粪池清掏10座；新建排水沟100米，整修检查井25座；新建污水三级管200米，可改善约80户300人（其中脱贫人口10人）的生产生活条件。</t>
  </si>
  <si>
    <t>污水主管网、边沟疏通及清掏3000米10万元；化粪池清掏10座6万元；新建排水沟100米9万元，整修检查井25座5万元；新建污水三级管200米15万元。</t>
  </si>
  <si>
    <t>受益脱贫人口≥10人</t>
  </si>
  <si>
    <t>巫溪县通城镇人民政府</t>
  </si>
  <si>
    <t>巫溪县红池坝镇2022-2023年污水处理及管网巩固提升项目</t>
  </si>
  <si>
    <t>污水处理厂及一二三级管网等基础设施约5220米的清掏、疏通、破损整治等。</t>
  </si>
  <si>
    <t>巫溪县红池坝镇</t>
  </si>
  <si>
    <t>通过实施污水处理厂及一二三级管网等基础设施约5220米的清掏、疏通、破损整治等，可改善193户（其中脱贫人口12人）的生产生活条件。</t>
  </si>
  <si>
    <t>群众参与项目规划入库，后期项目实施及资金监管。通过实施污水处理厂及一二三级管网等基础设施约5220米的清掏、疏通、破损整治等，可改善193户（其中脱贫人口12人）的生产生活条件。</t>
  </si>
  <si>
    <t>污水处理厂及一二三级管网等基础设施约5220米的清掏、疏通、破损整治47万元。</t>
  </si>
  <si>
    <t>受益脱贫人口≥12人</t>
  </si>
  <si>
    <t>巫溪县红池坝镇人民政府</t>
  </si>
  <si>
    <t>郭江</t>
  </si>
  <si>
    <t>巫溪县鱼鳞乡2022-2023年污水管网配套基础设施项目</t>
  </si>
  <si>
    <t>新建污水管网DN300波纹管200米；新建三级污水支管网300米；整修检查井16座，污水管道疏通、清淤及堵漏2000米。</t>
  </si>
  <si>
    <t>巫溪县鱼鳞乡</t>
  </si>
  <si>
    <t>通过新建污水管网DN300波纹管200米；新建三级污水支管网300米；整修检查井16座，污水管道疏通、清淤及堵漏2000米，可改善863人（其中脱贫人口236人）生产生活条件，吸纳脱贫（监测）人口10人就近务工，年务工收入1000元以上。</t>
  </si>
  <si>
    <t>25人参与前期项目确定会议、决议，15人参与入库项目的选择，5人参与项目实施过程中施工质量和资金使用的监督，通过新建污水管网DN300波纹管200米；新建三级污水支管网300米；整修检查井16座，污水管道疏通、清淤及堵漏2000米，可改善863人（其中脱贫人口236人）生产生活条件，吸纳脱贫（监测）人口10人就近务工，年务工收入1000元以上。</t>
  </si>
  <si>
    <t>新建污水管网DN300波纹管200米；新建三级污水支管网300米；整修检查井16座，污水管道疏通、清淤及堵漏2000米</t>
  </si>
  <si>
    <t>新建污水管网DN300波纹管200米15万元；新建三级污水支管网300米10万元；整修检查井16座2万元，污水管道疏通、清淤及堵漏2000米3万元。</t>
  </si>
  <si>
    <t>受益脱贫人口≥236人</t>
  </si>
  <si>
    <t>巫溪县鱼鳞乡人民政府</t>
  </si>
  <si>
    <t>侯苹钊</t>
  </si>
  <si>
    <t>巫溪县天星乡2022-2023年污水管网维修项目</t>
  </si>
  <si>
    <t>维护污水管网800米；日常提灌设备检修维护；沉淀池清掏150方。</t>
  </si>
  <si>
    <t>巫溪县天星乡</t>
  </si>
  <si>
    <t>通过维护污水管网800米；日常提灌设备检修维护；沉淀池清掏150方；可改善450人（其中脱贫人口10人）生产生活条件，保护辖区内饮水水质质量。</t>
  </si>
  <si>
    <t>30人参与前期项目确定、会议决议和入库项目选择，5人参与项目工程质量和资金使用监督。通过维护污水管网800米；日常提灌设备检修维护；沉淀池清掏150方；可改善450人（其中脱贫人口10人）生产生活条件，保护辖区内饮水水质质量。</t>
  </si>
  <si>
    <t>维护污水管网800米；日常提灌设备检修维护；沉淀池清掏150方</t>
  </si>
  <si>
    <t>维护污水管网800米5万元；日常提灌设备检修维护5万元；沉淀池清掏150方7万元。</t>
  </si>
  <si>
    <t>巫溪县天星乡人民政府</t>
  </si>
  <si>
    <t>张政</t>
  </si>
  <si>
    <t>巫溪县兰英乡2022-2023年污水管网安装项目</t>
  </si>
  <si>
    <t>新建管道200米，沟渠150米（加盖），污水池100方。</t>
  </si>
  <si>
    <t>巫溪县兰英乡</t>
  </si>
  <si>
    <t>通过新建管道200米，沟渠150米（加盖），污水池100方，可改善100人（其中脱贫人口30人）生产生活条件。</t>
  </si>
  <si>
    <t>10人参与前期项目确定会议，8人参与入库项目的选择，5人参与项目实施过程中施工质量和资金使用的就监督，通过新建管道200米，沟渠150米（加盖），污水池100方，可改善100人（其中脱贫人口30人）生产生活条件。</t>
  </si>
  <si>
    <t>新建管道200米，沟渠150米（加盖），污水池100方</t>
  </si>
  <si>
    <t>新建管道200米，沟渠150米（加盖），污水池100方，19万元。</t>
  </si>
  <si>
    <t>受益脱贫人口≥30人</t>
  </si>
  <si>
    <t>巫溪县兰英乡人民政府</t>
  </si>
  <si>
    <t>巫溪县大河乡2022-2023年污水管网维护项目</t>
  </si>
  <si>
    <t>管网疏通、清掏及维修3000米；污水管网修复80米，清掏化粪池10座。</t>
  </si>
  <si>
    <t>巫溪县大河乡</t>
  </si>
  <si>
    <t>通过管网疏通、清掏及维修3000米；污水管网修复80米，清掏化粪池10座，可改善1500人（其中脱贫人口20人）生产生活条件。</t>
  </si>
  <si>
    <t>16人参与前期项目确定会议、决议，10人参与入库项目的选择，6人参与项目实施过程中施工质量和资金使用的监督，通过管网疏通、清掏及维修3000米；污水管网修复80米，清掏化粪池10座，可改善1500人（其中脱贫人口20人）生产生活条件。</t>
  </si>
  <si>
    <t>管网疏通、清掏及维修3000米15万元；污水管网修复80米5万元，清掏化粪池10座5万元。</t>
  </si>
  <si>
    <t>受益脱贫人口≥20人</t>
  </si>
  <si>
    <t>巫溪县大河乡人民政府</t>
  </si>
  <si>
    <t>巫溪县菱角镇2022-2023年污水管网配套基础设施项目</t>
  </si>
  <si>
    <t>新建和整修排水沟400米，污水沟加盖板155米，整修DN400波纹管安装、路面修复140米，新修损毁检查井4座，清除管网堵塞和检查井淤泥和建设砂浆层1000米。</t>
  </si>
  <si>
    <t>巫溪县菱角镇</t>
  </si>
  <si>
    <t>通过新建和整修排水沟400米，污水沟加盖板155米，整修DN400波纹管安装、路面修复140米，新修损毁检查井4座，清除管网堵塞和检查井淤泥和建设砂浆层1000米。可改善1600人（其中脱贫人口145人）生产生活条件，吸纳脱贫（监测）人口20人就近务工，年务工收入1000元以上。</t>
  </si>
  <si>
    <t>20人参与前期项目确定会议、决议，18人参与入库项目的选择，5人参与项目实施过程中施工质量和资金使用的监督，通过新建和整修排水沟400米，污水沟加盖板155米，整修DN400波纹管安装、路面修复140米，新修损毁检查井4座，清除管网堵塞和检查井淤泥和建设砂浆层1000米。可改善1600人（其中脱贫人口145人）生产生活条件，吸纳脱贫（监测）人口20人就近务工，年务工收入1000元以上。</t>
  </si>
  <si>
    <t>新建和整修排水沟400米，污水沟加盖板155米，整修DN400波纹管安装、路面修复140米20万元，新修损毁检查井4座3万元，清除管网堵塞和检查井淤泥和建设砂浆层1000米5万元。</t>
  </si>
  <si>
    <t>受益脱贫人口≥145人</t>
  </si>
  <si>
    <t>巫溪县菱角镇人民政府</t>
  </si>
  <si>
    <t>王传华</t>
  </si>
  <si>
    <t>巫溪县宁厂镇2022-2023年污水管网维护项目</t>
  </si>
  <si>
    <t>5.3公里污水管网日常巡查检查，管道疏通2.2公里，清淤100m3，管道修复水泥注浆10m3，堵漏30m2。</t>
  </si>
  <si>
    <t>巫溪县宁厂镇</t>
  </si>
  <si>
    <t>通过5.3公里污水管网日常巡查检查，管道疏通2.2公里，清淤100m3，管道修复水泥注浆10m3，堵漏30m2。可改善2456人（其中脱贫人口76人）生产生活条件。</t>
  </si>
  <si>
    <t>12人参与前期项目确定会议、决议，11人参与入库项目的选择，5人参与项目实施过程中施工质量和资金使用的监督，通过5.3公里污水管网日常巡查检查，管道疏通2.2公里，清淤100m3，管道修复水泥注浆10m3，堵漏30m2。可改善2456人（其中脱贫人口76人）生产生活条件。</t>
  </si>
  <si>
    <t>5.3公里污水管网日常巡查检查，管道疏通2.2公里10万元，清淤100m3，5万元，管道修复水泥注浆10m3，4万元，堵漏30m2，3万元。</t>
  </si>
  <si>
    <t>受益脱贫人口≥76人</t>
  </si>
  <si>
    <t>巫溪县宁厂镇人民政府</t>
  </si>
  <si>
    <t>刘美鲎</t>
  </si>
  <si>
    <t>巫溪县文峰镇2022-2023年管网整治维护工程</t>
  </si>
  <si>
    <t>雨污管网疏通、清掏10公里，维修维护6公里。</t>
  </si>
  <si>
    <t>巫溪县文峰镇</t>
  </si>
  <si>
    <t>通过雨污管网疏通、清掏10公里，维修维护6公里。可改善5000人（其中脱贫人口90人）生产生活条件。</t>
  </si>
  <si>
    <t>10人参与前期项目确定、会议决议和入库项目选择，5人参与项目工程质量和资金使用监督。通过雨污管网疏通、清掏10公里，维修维护6公里。可改善5000人（其中脱贫人口90人）生产生活条件。</t>
  </si>
  <si>
    <t>完成场镇雨污管网疏通、清掏10公里40万元，维修维护6公里30万元。</t>
  </si>
  <si>
    <t>受益脱贫人口≥90人</t>
  </si>
  <si>
    <t>巫溪县文峰镇人民政府</t>
  </si>
  <si>
    <t>巫溪县胜利乡2022-2023年排污沟新修项目</t>
  </si>
  <si>
    <t>新修排污沟320米。</t>
  </si>
  <si>
    <t>巫溪县胜利乡</t>
  </si>
  <si>
    <t>通过新修排污沟320米，改善500人（其中脱贫人口150人）生产生活条件。</t>
  </si>
  <si>
    <t>20人参与前期项目确定会议、决议，20人参与入库项目的选择，项目实施可带动群众务工，通过新修排污沟320米，改善500人（其中脱贫人口150人）生产生活条件。</t>
  </si>
  <si>
    <t>新修排污沟320米</t>
  </si>
  <si>
    <t>新修排污沟约320米22万元。</t>
  </si>
  <si>
    <t>巫溪县胜利乡人民政府</t>
  </si>
  <si>
    <t>王茂林</t>
  </si>
  <si>
    <t>198236912552</t>
  </si>
  <si>
    <t>巫溪县白鹿镇2022-2023年污水管网维护项目</t>
  </si>
  <si>
    <t>一二三级管网辖区8公里的清掏、疏通、破损整治和辖区内污水管网管护。</t>
  </si>
  <si>
    <t>巫溪县白鹿镇</t>
  </si>
  <si>
    <t>通过一二三级管网辖区8公里的清掏、疏通、破损整治和辖区内污水管网管护，可改善3000人（其中脱贫人口50人）生产生活条件。</t>
  </si>
  <si>
    <t>12人参与前期项目确定会议、决议，11人参与入库项目的选择，5人参与项目实施过程中施工质量和资金使用的监督，通过一二三级管网辖区8公里的清掏、疏通、破损整治和辖区内污水管网管护，可改善3000人（其中脱贫人口50人）生产生活条件。</t>
  </si>
  <si>
    <t>一二三级管网辖区8公里的清掏、疏通、破损整治和辖区内污水管网管护</t>
  </si>
  <si>
    <t>一二三级管网辖区8公里的清掏、疏通、破损整治和辖区内污水管网管护30万元。</t>
  </si>
  <si>
    <t>受益脱贫人口≥50人</t>
  </si>
  <si>
    <t>巫溪县白鹿镇人民政府</t>
  </si>
  <si>
    <t>卢和平</t>
  </si>
  <si>
    <t>巫溪县塘坊镇2022-2023年污水管网维护项目</t>
  </si>
  <si>
    <t>污水主管网疏通、清掏及堵漏2500米，维修污水主管网150米，新建三级污水管网300米；排水沟清淤及修复200米，维修检查井5个；新建排水沟50米。</t>
  </si>
  <si>
    <t>巫溪县塘坊镇</t>
  </si>
  <si>
    <t>通过污水主管网疏通、清掏及堵漏2500米，维修污水主管网150米，新建三级污水管网300米；排水沟清淤及修复200米，维修检查井5个；新建排水沟50米。改善约120户500人（其中脱贫人口50人）生产生活条件。</t>
  </si>
  <si>
    <t>12人参与前期项目确定会议、决议，11人参与入库项目的选择，5人参与项目实施过程中施工质量和资金使用的监督，通过污水主管网疏通、清掏及堵漏2500米，维修污水主管网150米，新建三级污水管网300米；排水沟清淤及修复200米，维修检查井5个；新建排水沟50米。改善约120户500人（其中脱贫人口50人）生产生活条件。</t>
  </si>
  <si>
    <t>污水主管网疏通、清掏及堵漏2500米，维修污水主管网150米，新建三级污水管网300米；排水沟清淤及修复200米，维修检查井5个；新建排水沟50米</t>
  </si>
  <si>
    <t>污水主管网疏通、清掏及堵漏2500米10万元，维修污水主管网150米5万元，新建三级污水管网300米10万元；排水沟清淤及修复200米，维修检查井5个；10万元，新建排水沟50米15万元。</t>
  </si>
  <si>
    <t>巫溪县塘坊镇人民政府</t>
  </si>
  <si>
    <t>沈维兵</t>
  </si>
  <si>
    <t>巫溪县双阳乡2022-2023年排水管网维护维修项目</t>
  </si>
  <si>
    <t>排水管网清掏疏通管道2公里，清淤190m³，管道修复注浆35m³，堵漏55㎡，更换井盖10个等。</t>
  </si>
  <si>
    <t>巫溪县双阳乡</t>
  </si>
  <si>
    <t>通过排水管网清掏疏通管道2公里，清淤190m³，管道修复注浆35m³，堵漏55㎡，更换井盖10个等，可改善456人（其中10名脱贫人口）生产生活条件。</t>
  </si>
  <si>
    <t>12人参与项目前期确定会议、决议，8人参与入库选择会，5人参与项目实施过程中施工质量和资金使用的监督。通过排水管网清掏疏通管道2公里，清淤190m³，管道修复注浆35m³，堵漏55㎡，更换井盖10个等，可改善456人（其中10名脱贫人口）生产生活条件。</t>
  </si>
  <si>
    <t>排水管网清掏疏通管道2公里，清淤190m³，管道修复注浆35m³，堵漏55㎡，更换井盖10个</t>
  </si>
  <si>
    <t>排水管网清掏疏通管道2公里，清淤190m³，管道修复注浆35m³，堵漏55㎡，更换井盖10个等17万元。</t>
  </si>
  <si>
    <t>巫溪县双阳乡人民政府</t>
  </si>
  <si>
    <t>巫溪县白鹿镇2022-2023年度住房改造提升及老旧房拆除项目</t>
  </si>
  <si>
    <t>巩固三保障成果</t>
  </si>
  <si>
    <t>住房</t>
  </si>
  <si>
    <t>农村危房改造等农房改造</t>
  </si>
  <si>
    <t>住房改造提升及老旧住房拆除399户</t>
  </si>
  <si>
    <t>通过对399户住房改造提升及老旧住房拆除，保障399户农户住房安全，改善1247人，其中脱贫（监测）人口78人居住条件。</t>
  </si>
  <si>
    <t>群众参与项目规划入库，后期项目实施及资金监管。通过对399户住房改造提升及老旧住房拆除，保障399户农户住房安全，改善1247人，其中脱贫（监测）人口78人居住条件。</t>
  </si>
  <si>
    <t>住房改造提升及老旧住房拆除399户,C级危房改造50户；D级危房改造60户；旧房整治提升289户</t>
  </si>
  <si>
    <t>C级危房改造0.75万元/户；D级危房改造3.5万元/户；旧房整治提升0.5万元/户</t>
  </si>
  <si>
    <t>受益脱贫、重点对象人口≥78人</t>
  </si>
  <si>
    <t>工程设计使用年限≥5年</t>
  </si>
  <si>
    <t>受益群众满意度≥90%</t>
  </si>
  <si>
    <t>张斌</t>
  </si>
  <si>
    <t>巫溪县朝阳镇2022-2023年度住房改造提升及老旧房拆除项目</t>
  </si>
  <si>
    <t>住房改造提升及老旧住房拆除171户</t>
  </si>
  <si>
    <t>通过对171户住房改造提升及老旧住房拆除，保障171户农户住房安全，改善513人，其中脱贫（监测）人口120人居住条件。</t>
  </si>
  <si>
    <t>群众参与项目规划入库，后期项目实施及资金监管。通过对171户住房改造提升及老旧住房拆除，保障171户农户住房安全，改善513人，其中脱贫（监测）人口120人居住条件。</t>
  </si>
  <si>
    <t>住房改造提升及老旧住房拆除171户,C级危房改造4户；D级危房改造27户；旧房整治提升140户</t>
  </si>
  <si>
    <t>受益脱贫、重点对象人口≥120人</t>
  </si>
  <si>
    <t>巫溪县城厢镇2022-2023年度住房改造提升及老旧房拆除项目</t>
  </si>
  <si>
    <t>住房改造提升及老旧住房拆除79户</t>
  </si>
  <si>
    <t>通过对79户住房改造提升及老旧住房拆除，保障79户农户住房安全，改善237人，其中脱贫（监测）人口20人居住条件。</t>
  </si>
  <si>
    <t>群众参与项目规划入库，后期项目实施及资金监管。通过对79户住房改造提升及老旧住房拆除，保障79户农户住房安全，改善237人，其中脱贫（监测）人口20人居住条件。</t>
  </si>
  <si>
    <t>住房改造提升及老旧住房拆除79户,C级危房改造9户；D级危房改造6户；旧房整治提升64户</t>
  </si>
  <si>
    <t>受益脱贫、重点对象人口≥20人</t>
  </si>
  <si>
    <t>巫溪县大河乡2022-2023年度住房改造提升及老旧房拆除项目</t>
  </si>
  <si>
    <t>住房改造提升及老旧住房拆除156户</t>
  </si>
  <si>
    <t>通过对156户住房改造提升及老旧住房拆除，保障156户农户住房安全，改善468人，其中脱贫（监测）人口60人居住条件。</t>
  </si>
  <si>
    <t>群众参与项目规划入库，后期项目实施及资金监管。通过对156户住房改造提升及老旧住房拆除，保障156户农户住房安全，改善468人，其中脱贫（监测）人口60人居住条件。</t>
  </si>
  <si>
    <t>住房改造提升及老旧住房拆除156户,C级危房改造8户；D级危房改造15户；旧房整治提升133户</t>
  </si>
  <si>
    <t>受益脱贫、重点对象人口≥60人</t>
  </si>
  <si>
    <t>巫溪县峰灵镇2022-2023年度住房改造提升及老旧房拆除项目</t>
  </si>
  <si>
    <t>住房改造提升及老旧住房拆除84户</t>
  </si>
  <si>
    <t>通过对84户住房改造提升及老旧住房拆除，保障84户农户住房安全，改善252人，其中脱贫（监测）人口34人居住条件。</t>
  </si>
  <si>
    <t>群众参与项目规划入库，后期项目实施及资金监管。通过对84户住房改造提升及老旧住房拆除，保障84户农户住房安全，改善252人，其中脱贫（监测）人口34人居住条件。</t>
  </si>
  <si>
    <t>住房改造提升及老旧住房拆除84户,C级危房改造9户；D级危房改造23户；旧房整治提升52户</t>
  </si>
  <si>
    <t>受益脱贫、重点对象人口≥34人</t>
  </si>
  <si>
    <t>巫溪县凤凰镇2022-2023年度住房改造提升及老旧房拆除项目</t>
  </si>
  <si>
    <t>住房改造提升及老旧住房拆除26户</t>
  </si>
  <si>
    <t>通过对26户住房改造提升及老旧住房拆除，保障26户农户住房安全，改善78人，其中脱贫（监测）人口2人居住条件。</t>
  </si>
  <si>
    <t>群众参与项目规划入库，后期项目实施及资金监管。通过对26户住房改造提升及老旧住房拆除，保障26户农户住房安全，改善78人，其中脱贫（监测）人口2人居住条件。</t>
  </si>
  <si>
    <t>住房改造提升及老旧住房拆除26户,C级危房改造6户；D级危房改造14户；旧房整治提升6户</t>
  </si>
  <si>
    <t>受益脱贫、重点对象人口≥2人</t>
  </si>
  <si>
    <t>巫溪县古路镇2022-2023年度住房改造提升及老旧房拆除项目</t>
  </si>
  <si>
    <t>住房改造提升及老旧住房拆除35户</t>
  </si>
  <si>
    <t>通过对35户住房改造提升及老旧住房拆除，保障35户农户住房安全，改善105人，其中脱贫（监测）人口16人居住条件。</t>
  </si>
  <si>
    <t>群众参与项目规划入库，后期项目实施及资金监管。通过对35户住房改造提升及老旧住房拆除，保障35户农户住房安全，改善105人，其中脱贫（监测）人口16人居住条件。</t>
  </si>
  <si>
    <t>住房改造提升及老旧住房拆除35户,C级危房改造6户；D级危房改造7户；旧房整治提升22户</t>
  </si>
  <si>
    <t>受益脱贫、重点对象人口≥16人</t>
  </si>
  <si>
    <t>巫溪县红池坝镇2022-2023年度住房改造提升及老旧房拆除项目</t>
  </si>
  <si>
    <t>住房改造提升及老旧住房拆除113户</t>
  </si>
  <si>
    <t>通过对113户住房改造提升及老旧住房拆除，保障113户农户住房安全，改善339人，其中脱贫（监测）人口42人居住条件。</t>
  </si>
  <si>
    <t>群众参与项目规划入库，后期项目实施及资金监管。通过对113户住房改造提升及老旧住房拆除，保障113户农户住房安全，改善339人，其中脱贫（监测）人口42人居住条件。</t>
  </si>
  <si>
    <t>住房改造提升及老旧住房拆除113户,C级危房改造28户；D级危房改造8户；旧房整治提升77户</t>
  </si>
  <si>
    <t>受益脱贫、重点对象人口≥42人</t>
  </si>
  <si>
    <t>巫溪县尖山镇2022-2023年度住房改造提升及老旧房拆除项目</t>
  </si>
  <si>
    <t>住房改造提升及老旧住房拆除28户</t>
  </si>
  <si>
    <t>通过对28户住房改造提升及老旧住房拆除，保障28户农户住房安全，改善84人，其中脱贫（监测）人口6人居住条件。</t>
  </si>
  <si>
    <t>群众参与项目规划入库，后期项目实施及资金监管。通过对28户住房改造提升及老旧住房拆除，保障28户农户住房安全，改善84人，其中脱贫（监测）人口6人居住条件。</t>
  </si>
  <si>
    <t>住房改造提升及老旧住房拆除28户,C级危房改造4户；D级危房改造16户；旧房整治提升8户</t>
  </si>
  <si>
    <t>受益脱贫、重点对象人口≥6人</t>
  </si>
  <si>
    <t>巫溪县兰英乡2022-2023年度住房改造提升及老旧房拆除项目</t>
  </si>
  <si>
    <t>住房改造提升及老旧住房拆除32户</t>
  </si>
  <si>
    <t>通过对32户住房改造提升及老旧住房拆除，保障32户农户住房安全，改善96人，其中脱贫（监测）人口20人居住条件。</t>
  </si>
  <si>
    <t>群众参与项目规划入库，后期项目实施及资金监管。通过对32户住房改造提升及老旧住房拆除，保障32户农户住房安全，改善96人，其中脱贫（监测）人口20人居住条件。</t>
  </si>
  <si>
    <t>住房改造提升及老旧住房拆除32户,C级危房改造6户；D级危房改造2户；旧房整治提升24户</t>
  </si>
  <si>
    <t>巫溪县菱角镇2022-2023年度住房改造提升及老旧房拆除项目</t>
  </si>
  <si>
    <t>住房改造提升及老旧住房拆除57户</t>
  </si>
  <si>
    <t>通过对57户住房改造提升及老旧住房拆除，保障57户农户住房安全，改善171人，其中脱贫（监测）人口18人居住条件。</t>
  </si>
  <si>
    <t>群众参与项目规划入库，后期项目实施及资金监管。通过对57户住房改造提升及老旧住房拆除，保障57户农户住房安全，改善171人，其中脱贫（监测）人口18人居住条件。</t>
  </si>
  <si>
    <t>住房改造提升及老旧住房拆除57户,C级危房改造14户；D级危房改造18户；旧房整治提升25户</t>
  </si>
  <si>
    <t>受益脱贫、重点对象人口≥18人</t>
  </si>
  <si>
    <t>巫溪县宁厂镇2022-2023年度住房改造提升及老旧房拆除项目</t>
  </si>
  <si>
    <t>通过对28户住房改造提升及老旧住房拆除，保障28户农户住房安全，改善84人，其中脱贫（监测）人口4人居住条件。</t>
  </si>
  <si>
    <t>群众参与项目规划入库，后期项目实施及资金监管。通过对28户住房改造提升及老旧住房拆除，保障28户农户住房安全，改善84人，其中脱贫（监测）人口4人居住条件。</t>
  </si>
  <si>
    <t>住房改造提升及老旧住房拆除28户,C级危房改造10户；D级危房改造18户</t>
  </si>
  <si>
    <t>受益脱贫、重点对象人口≥4人</t>
  </si>
  <si>
    <t>巫溪县宁河街道2022-2023年度住房改造提升及老旧房拆除项目</t>
  </si>
  <si>
    <t>住房改造提升及老旧住房拆除1户</t>
  </si>
  <si>
    <t>巫溪县宁河街道</t>
  </si>
  <si>
    <t>通过对1户住房改造提升及老旧住房拆除，保障1户农户住房安全，改善3人，其中脱贫（监测）人口2人居住条件。</t>
  </si>
  <si>
    <t>群众参与项目规划入库，后期项目实施及资金监管。通过对1户住房改造提升及老旧住房拆除，保障1户农户住房安全，改善3人，其中脱贫（监测）人口2人居住条件。</t>
  </si>
  <si>
    <t>住房改造提升及老旧住房拆除1户,C级危房改造0户；D级危房改造1户；旧房整治提升0户</t>
  </si>
  <si>
    <t>巫溪县宁河街道办事处</t>
  </si>
  <si>
    <t>巫溪县蒲莲镇2022-2023年度住房改造提升及老旧房拆除项目</t>
  </si>
  <si>
    <t>住房改造提升及老旧住房拆除99户</t>
  </si>
  <si>
    <t>通过对99户住房改造提升及老旧住房拆除，保障99户农户住房安全，改善297人，其中脱贫（监测）人口36人居住条件。</t>
  </si>
  <si>
    <t>群众参与项目规划入库，后期项目实施及资金监管。通过对99户住房改造提升及老旧住房拆除，保障99户农户住房安全，改善297人，其中脱贫（监测）人口36人居住条件。</t>
  </si>
  <si>
    <t>住房改造提升及老旧住房拆除99户,C级危房改造19户；D级危房改造10户；旧房整治提升70户</t>
  </si>
  <si>
    <t>受益脱贫、重点对象人口≥36人</t>
  </si>
  <si>
    <t>巫溪县上磺镇2022-2023年度住房改造提升及老旧房拆除项目</t>
  </si>
  <si>
    <t>住房改造提升及老旧住房拆除103户</t>
  </si>
  <si>
    <t>通过对103户住房改造提升及老旧住房拆除，保障103户农户住房安全，改善309人，其中脱贫（监测）人口4人居住条件。</t>
  </si>
  <si>
    <t>群众参与项目规划入库，后期项目实施及资金监管。通过对103户住房改造提升及老旧住房拆除，保障103户农户住房安全，改善309人，其中脱贫（监测）人口4人居住条件。</t>
  </si>
  <si>
    <t>住房改造提升及老旧住房拆除103户,其中：D级危房改造44户；旧房整治提升59户</t>
  </si>
  <si>
    <t>巫溪县胜利乡2022-2023年度住房改造提升及老旧房拆除项目</t>
  </si>
  <si>
    <t>住房改造提升及老旧住房拆除92户</t>
  </si>
  <si>
    <t>通过对92户住房改造提升及老旧住房拆除，保障92户农户住房安全，改善276人，其中脱贫（监测）人口4人居住条件。</t>
  </si>
  <si>
    <t>群众参与项目规划入库，后期项目实施及资金监管。通过对92户住房改造提升及老旧住房拆除，保障92户农户住房安全，改善276人，其中脱贫（监测）人口4人居住条件。</t>
  </si>
  <si>
    <t>住房改造提升及老旧住房拆除92户,C级危房改造3户；D级危房改造23户；旧房整治提升66户</t>
  </si>
  <si>
    <t>巫溪县双阳乡2022-2023年度住房改造提升及老旧房拆除项目</t>
  </si>
  <si>
    <t>住房改造提升及老旧住房拆除194户</t>
  </si>
  <si>
    <t>通过对194户住房改造提升及老旧住房拆除，保障194户农户住房安全，改善582人，其中脱贫（监测）人口100人居住条件。</t>
  </si>
  <si>
    <t>群众参与项目规划入库，后期项目实施及资金监管。通过对194户住房改造提升及老旧住房拆除，保障194户农户住房安全，改善582人，其中脱贫（监测）人口100人居住条件。</t>
  </si>
  <si>
    <t>住房改造提升及老旧住房拆除194户,C级危房改造6户；旧房整治提升188</t>
  </si>
  <si>
    <t>受益脱贫、重点对象人口≥100人</t>
  </si>
  <si>
    <t>巫溪县塘坊镇2022-2023年度住房改造提升及老旧房拆除项目</t>
  </si>
  <si>
    <t>住房改造提升及老旧住房拆除40户</t>
  </si>
  <si>
    <t>通过对40户住房改造提升及老旧住房拆除，保障40户农户住房安全，改善120人，其中脱贫（监测）人口24人居住条件。</t>
  </si>
  <si>
    <t>群众参与项目规划入库，后期项目实施及资金监管。通过对40户住房改造提升及老旧住房拆除，保障40户农户住房安全，改善120人，其中脱贫（监测）人口24人居住条件。</t>
  </si>
  <si>
    <t>住房改造提升及老旧住房拆除40户,C级危房改造1户；D级危房改造12户；旧房整治提升27户</t>
  </si>
  <si>
    <t>受益脱贫、重点对象人口≥24人</t>
  </si>
  <si>
    <t>巫溪县天星乡2022-2023年度住房改造提升及老旧房拆除项目</t>
  </si>
  <si>
    <t>住房改造提升及老旧住房拆除12户</t>
  </si>
  <si>
    <t>通过对12户住房改造提升及老旧住房拆除，保障12户农户住房安全，改善36人，其中脱贫（监测）人口10人居住条件。</t>
  </si>
  <si>
    <t>群众参与项目规划入库，后期项目实施及资金监管。通过对12户住房改造提升及老旧住房拆除，保障12户农户住房安全，改善36人，其中脱贫（监测）人口10人居住条件。</t>
  </si>
  <si>
    <t>住房改造提升及老旧住房拆除12户,D级危房改造4户；旧房整治提升8户</t>
  </si>
  <si>
    <t>受益脱贫、重点对象人口≥10人</t>
  </si>
  <si>
    <t>巫溪县天元乡2022-2023年度住房改造提升及老旧房拆除项目</t>
  </si>
  <si>
    <t>住房改造提升及老旧住房拆除61户</t>
  </si>
  <si>
    <t>通过对61户住房改造提升及老旧住房拆除，保障61户农户住房安全，改善183人，其中脱贫（监测）人口114人居住条件。</t>
  </si>
  <si>
    <t>群众参与项目规划入库，后期项目实施及资金监管。通过对61户住房改造提升及老旧住房拆除，保障61户农户住房安全，改善183人，其中脱贫（监测）人口114人居住条件。</t>
  </si>
  <si>
    <t>住房改造提升及老旧住房拆除61户,D级危房改造4户；旧房整治提升57户</t>
  </si>
  <si>
    <t>受益脱贫、重点对象人口≥114人</t>
  </si>
  <si>
    <t>巫溪县田坝镇2022-2023年度住房改造提升及老旧房拆除项目</t>
  </si>
  <si>
    <t>住房改造提升及老旧住房拆除89户</t>
  </si>
  <si>
    <t>通过对89户住房改造提升及老旧住房拆除，保障89户农户住房安全，改善267人，其中脱贫（监测）人口20人居住条件。</t>
  </si>
  <si>
    <t>群众参与项目规划入库，后期项目实施及资金监管。通过对89户住房改造提升及老旧住房拆除，保障89户农户住房安全，改善267人，其中脱贫（监测）人口20人居住条件。</t>
  </si>
  <si>
    <t>住房改造提升及老旧住房拆除89户,C级危房改造5户；D级危房改造8户；旧房整治提升76户</t>
  </si>
  <si>
    <t>巫溪县通城镇2022-2023年度住房改造提升及老旧房拆除项目</t>
  </si>
  <si>
    <t>住房改造提升及老旧住房拆除95户</t>
  </si>
  <si>
    <t>通过对95户住房改造提升及老旧住房拆除，保障95户农户住房安全，改善285人，其中脱贫（监测）人口18人居住条件。</t>
  </si>
  <si>
    <t>群众参与项目规划入库，后期项目实施及资金监管。通过对95户住房改造提升及老旧住房拆除，保障95户农户住房安全，改善285人，其中脱贫（监测）人口18人居住条件。</t>
  </si>
  <si>
    <t>住房改造提升及老旧住房拆除95户,C级危房改造18户；D级危房改造32户；旧房整治提升45户</t>
  </si>
  <si>
    <t>巫溪县土城镇2022-2023年度住房改造提升及老旧房拆除项目</t>
  </si>
  <si>
    <t>住房改造提升及老旧住房拆除152户</t>
  </si>
  <si>
    <t>通过对152户住房改造提升及老旧住房拆除，保障152户农户住房安全，改善456人，其中脱贫（监测）人口88人居住条件。</t>
  </si>
  <si>
    <t>群众参与项目规划入库，后期项目实施及资金监管。通过对152户住房改造提升及老旧住房拆除，保障152户农户住房安全，改善456人，其中脱贫（监测）人口88人居住条件。</t>
  </si>
  <si>
    <t>住房改造提升及老旧住房拆除152户,C级危房改造2户；D级危房改造7户；旧房整治提升143户</t>
  </si>
  <si>
    <t>受益脱贫、重点对象人口≥88人</t>
  </si>
  <si>
    <t>巫溪县文峰镇2022-2023年度住房改造提升及老旧房拆除项目</t>
  </si>
  <si>
    <t>住房改造提升及老旧住房拆除569户</t>
  </si>
  <si>
    <t>通过对569户住房改造提升及老旧住房拆除，保障569户农户住房安全，改善1707人，其中脱贫（监测）人口276人居住条件。</t>
  </si>
  <si>
    <t>群众参与项目规划入库，后期项目实施及资金监管。通过对569户住房改造提升及老旧住房拆除，保障569户农户住房安全，改善1707人，其中脱贫（监测）人口276人居住条件。</t>
  </si>
  <si>
    <t>住房改造提升及老旧住房拆除569户,C级危房改造33户；D级危房改造95户；旧房整治提升441户</t>
  </si>
  <si>
    <t>受益脱贫、重点对象人口≥276人</t>
  </si>
  <si>
    <t>巫溪县乌龙乡2022-2023年度住房改造提升及老旧房拆除项目</t>
  </si>
  <si>
    <t>住房改造提升及老旧住房拆除124户</t>
  </si>
  <si>
    <t>通过对124户住房改造提升及老旧住房拆除，保障124户农户住房安全，改善372人，其中脱贫（监测）人口90人居住条件。</t>
  </si>
  <si>
    <t>群众参与项目规划入库，后期项目实施及资金监管。通过对124户住房改造提升及老旧住房拆除，保障124户农户住房安全，改善372人，其中脱贫（监测）人口90人居住条件。</t>
  </si>
  <si>
    <t>住房改造提升及老旧住房拆除124户,C级危房改造10户；D级危房改造11户；旧房整治提升103户</t>
  </si>
  <si>
    <t>受益脱贫、重点对象人口≥90人</t>
  </si>
  <si>
    <t>巫溪县下堡镇2022-2023年度住房改造提升及老旧房拆除项目</t>
  </si>
  <si>
    <t>住房改造提升及老旧住房拆除78户</t>
  </si>
  <si>
    <t>通过对78户住房改造提升及老旧住房拆除，保障78户农户住房安全，改善234人，其中脱贫（监测）人口8人居住条件。</t>
  </si>
  <si>
    <t>群众参与项目规划入库，后期项目实施及资金监管。通过对78户住房改造提升及老旧住房拆除，保障78户农户住房安全，改善234人，其中脱贫（监测）人口8人居住条件。</t>
  </si>
  <si>
    <t>住房改造提升及老旧住房拆除78户,D级危房改造5户；旧房整治提升73户</t>
  </si>
  <si>
    <t>受益脱贫、重点对象人口≥8人</t>
  </si>
  <si>
    <t>巫溪县徐家镇2022-2023年度住房改造提升及老旧房拆除项目</t>
  </si>
  <si>
    <t>住房改造提升及老旧住房拆除271户</t>
  </si>
  <si>
    <t>巫溪县徐家镇</t>
  </si>
  <si>
    <t>通过对271户住房改造提升及老旧住房拆除，保障271户农户住房安全，改善813人，其中脱贫（监测）人口140人居住条件。</t>
  </si>
  <si>
    <t>群众参与项目规划入库，后期项目实施及资金监管。通过对271户住房改造提升及老旧住房拆除，保障271户农户住房安全，改善813人，其中脱贫（监测）人口140人居住条件。</t>
  </si>
  <si>
    <t>住房改造提升及老旧住房拆除271户,C级危房改造20户；D级危房改造13户；旧房整治提升238户</t>
  </si>
  <si>
    <t>受益脱贫、重点对象人口≥140人</t>
  </si>
  <si>
    <t>巫溪县徐家镇人民政府</t>
  </si>
  <si>
    <t>巫溪县鱼鳞乡2022-2023年度住房改造提升及老旧房拆除项目</t>
  </si>
  <si>
    <t>通过对152户住房改造提升及老旧住房拆除，保障152户农户住房安全，改善456人，其中脱贫（监测）人口26人居住条件。</t>
  </si>
  <si>
    <t>群众参与项目规划入库，后期项目实施及资金监管。通过对152户住房改造提升及老旧住房拆除，保障152户农户住房安全，改善456人，其中脱贫（监测）人口26人居住条件。</t>
  </si>
  <si>
    <t>住房改造提升及老旧住房拆除152户,C级危房改造9户；D级危房改造16户；旧房整治提升127</t>
  </si>
  <si>
    <t>受益脱贫、重点对象人口≥26人</t>
  </si>
  <si>
    <t>巫溪县长桂乡2022-2023年度住房改造提升及老旧房拆除项目</t>
  </si>
  <si>
    <t>巫溪县长桂乡</t>
  </si>
  <si>
    <t>通过对57户住房改造提升及老旧住房拆除，保障57户农户住房安全，改善171人，其中脱贫（监测）人口34人居住条件。</t>
  </si>
  <si>
    <t>群众参与项目规划入库，后期项目实施及资金监管。通过对57户住房改造提升及老旧住房拆除，保障57户农户住房安全，改善171人，其中脱贫（监测）人口34人居住条件。</t>
  </si>
  <si>
    <t>住房改造提升及老旧住房拆除57户,C级危房改造4户；D级危房改造8户；旧房整治提升45户</t>
  </si>
  <si>
    <t>巫溪县长桂乡人民政府</t>
  </si>
  <si>
    <t>巫溪县中梁乡2022-2023年度住房改造提升及老旧房拆除项目</t>
  </si>
  <si>
    <t>住房改造提升及老旧住房拆除25户</t>
  </si>
  <si>
    <t>通过对25户住房改造提升及老旧住房拆除，保障25户农户住房安全，改善75人，其中脱贫（监测）人口24人居住条件。</t>
  </si>
  <si>
    <t>群众参与项目规划入库，后期项目实施及资金监管。通过对25户住房改造提升及老旧住房拆除，保障25户农户住房安全，改善75人，其中脱贫（监测）人口24人居住条件。</t>
  </si>
  <si>
    <t>住房改造提升及老旧住房拆除25户,C级危房改造1户；D级危房改造0户；旧房整治提升24户</t>
  </si>
  <si>
    <t>巫溪县2023年度花台乡住房改造提升及老旧房拆除项目</t>
  </si>
  <si>
    <t>旧房整治提升62户</t>
  </si>
  <si>
    <t>巫溪县花台乡</t>
  </si>
  <si>
    <t>通过对62户住房改造提升及老旧住房拆除，保障62户农户住房安全，改善186人，其中脱贫（监测）人口8人居住条件。</t>
  </si>
  <si>
    <t>群众参与项目规划入库，后期项目实施及资金监管。通过对62户住房改造提升及老旧住房拆除，保障62户农户住房安全，改善186人，其中脱贫（监测）人口8人居住条件。</t>
  </si>
  <si>
    <t>巫溪县花台乡人民政府</t>
  </si>
  <si>
    <t>202301</t>
  </si>
  <si>
    <t>巫溪县通城镇长红村2022-2023年乡村治理试点项目</t>
  </si>
  <si>
    <t>乡村治理和精神文明建设</t>
  </si>
  <si>
    <t>乡村治理</t>
  </si>
  <si>
    <t>开展乡村治理示范创建</t>
  </si>
  <si>
    <t>安装乡村治理智慧系统1套，完善配套设备设施，提升乡村治理智能化水平。</t>
  </si>
  <si>
    <t>巫溪县通城镇长红村</t>
  </si>
  <si>
    <t>通过完成完成乡村治理试点建设，推动乡村治理，提升乡风文明，逐步达到“共建共治共享”的农村社会新格局，提高人民的幸福感、获得感、安全感。受益人口750人（其中脱贫人口395人）。</t>
  </si>
  <si>
    <t>群众参与项目的实施与监督，通过完成完成乡村治理试点建设，推动乡村治理，提升乡风文明，逐步达到“共建共治共享”的农村社会新格局，提高人民的幸福感、获得感、安全感。受益人口750人（其中脱贫人口395人）。</t>
  </si>
  <si>
    <t>安装乡村治理智慧系统1套，完善配套设备设施。</t>
  </si>
  <si>
    <t>项目完工及时率100%，资金拨付及时率100%</t>
  </si>
  <si>
    <t>乡村治理智慧系统50万元/套</t>
  </si>
  <si>
    <t>受益脱贫人口≥395人</t>
  </si>
  <si>
    <t>受益脱贫人口满意度≥90%</t>
  </si>
  <si>
    <t>巫溪县乡村振兴局</t>
  </si>
  <si>
    <t>白晶</t>
  </si>
  <si>
    <t>巫溪县通城镇长桂村2022-2023年乡村治理试点项目</t>
  </si>
  <si>
    <t>巫溪县通城镇长桂村</t>
  </si>
  <si>
    <t>通过完成完成乡村治理试点建设，推动乡村治理，提升乡风文明，逐步达到“共建共治共享”的农村社会新格局，提高人民的幸福感、获得感、安全感。受益人口978人，其中脱贫人口195人</t>
  </si>
  <si>
    <t>群众参与项目的实施与监督，通过完成完成乡村治理试点建设，推动乡村治理，提升乡风文明，逐步达到“共建共治共享”的农村社会新格局，提高人民的幸福感、获得感、安全感。受益人口978人，其中脱贫人口195人</t>
  </si>
  <si>
    <t>受益脱贫人口≥195人</t>
  </si>
  <si>
    <t>巫溪县通城镇长安村2022-2023年乡村治理试点项目</t>
  </si>
  <si>
    <t>巫溪县通城镇长安村</t>
  </si>
  <si>
    <t>通过完成完成乡村治理试点建设，推动乡村治理，提升乡风文明，逐步达到“共建共治共享”的农村社会新格局，提高人民的幸福感、获得感、安全感。受益人口1080人，其中脱贫人口254人</t>
  </si>
  <si>
    <t>群众参与项目的实施与监督，通过完成完成乡村治理试点建设，推动乡村治理，提升乡风文明，逐步达到“共建共治共享”的农村社会新格局，提高人民的幸福感、获得感、安全感。受益人口1080人，其中脱贫人口254人</t>
  </si>
  <si>
    <t>受益脱贫人口≥254人</t>
  </si>
  <si>
    <t>巫溪县通城镇楼门村2022-2023年乡村治理试点项目</t>
  </si>
  <si>
    <t>巫溪县通城镇楼门村</t>
  </si>
  <si>
    <t>通过完成完成乡村治理试点建设，推动乡村治理，提升乡风文明，逐步达到“共建共治共享”的农村社会新格局，提高人民的幸福感、获得感、安全感。受益人口450人，其中脱贫人口236人</t>
  </si>
  <si>
    <t>群众参与项目的实施与监督，通过完成完成乡村治理试点建设，推动乡村治理，提升乡风文明，逐步达到“共建共治共享”的农村社会新格局，提高人民的幸福感、获得感、安全感。受益人口450人，其中脱贫人口236人</t>
  </si>
  <si>
    <t>巫溪县通城镇玉泉村2022-2023年乡村治理试点项目</t>
  </si>
  <si>
    <t>巫溪县通城镇玉泉村</t>
  </si>
  <si>
    <t>通过完成完成乡村治理试点建设，推动乡村治理，提升乡风文明，逐步达到“共建共治共享”的农村社会新格局，提高人民的幸福感、获得感、安全感。受益人口650人，其中脱贫人口225人</t>
  </si>
  <si>
    <t>群众参与项目的实施与监督，通过完成完成乡村治理试点建设，推动乡村治理，提升乡风文明，逐步达到“共建共治共享”的农村社会新格局，提高人民的幸福感、获得感、安全感。受益人口650人，其中脱贫人口225人</t>
  </si>
  <si>
    <t>受益脱贫人口≥225人</t>
  </si>
  <si>
    <t>巫溪县通城镇中兴村2022-2023年乡村治理试点项目</t>
  </si>
  <si>
    <t>巫溪县通城镇中兴村</t>
  </si>
  <si>
    <t>通过完成完成乡村治理试点建设，推动乡村治理，提升乡风文明，逐步达到“共建共治共享”的农村社会新格局，提高人民的幸福感、获得感、安全感。受益人口597人，其中脱贫人口248人</t>
  </si>
  <si>
    <t>群众参与项目的实施与监督，通过完成完成乡村治理试点建设，推动乡村治理，提升乡风文明，逐步达到“共建共治共享”的农村社会新格局，提高人民的幸福感、获得感、安全感。受益人口597人，其中脱贫人口248人</t>
  </si>
  <si>
    <t>受益脱贫人口≥248人</t>
  </si>
  <si>
    <t>巫溪县通城镇凉风村2022-2023年乡村治理试点项目</t>
  </si>
  <si>
    <t>巫溪县通城镇凉风村</t>
  </si>
  <si>
    <t>通过完成完成乡村治理试点建设，推动乡村治理，提升乡风文明，逐步达到“共建共治共享”的农村社会新格局，提高人民的幸福感、获得感、安全感。受益人口1125人，其中脱贫人口223人</t>
  </si>
  <si>
    <t>群众参与项目的实施与监督，通过完成完成乡村治理试点建设，推动乡村治理，提升乡风文明，逐步达到“共建共治共享”的农村社会新格局，提高人民的幸福感、获得感、安全感。受益人口1125人，其中脱贫人口223人</t>
  </si>
  <si>
    <t>受益脱贫人口≥223人</t>
  </si>
  <si>
    <t>巫溪县通城镇云台村2022-2023年乡村治理试点项目</t>
  </si>
  <si>
    <t>巫溪县通城镇云台村</t>
  </si>
  <si>
    <t>通过完成完成乡村治理试点建设，推动乡村治理，提升乡风文明，逐步达到“共建共治共享”的农村社会新格局，提高人民的幸福感、获得感、安全感。受益人口800人，其中脱贫人口582人</t>
  </si>
  <si>
    <t>群众参与项目的实施与监督，通过完成完成乡村治理试点建设，推动乡村治理，提升乡风文明，逐步达到“共建共治共享”的农村社会新格局，提高人民的幸福感、获得感、安全感。受益人口800人，其中脱贫人口582人</t>
  </si>
  <si>
    <t>受益脱贫人口≥582人</t>
  </si>
  <si>
    <t>巫溪县通城镇通城村2022-2023年乡村治理试点项目</t>
  </si>
  <si>
    <t>巫溪县通城镇通城村</t>
  </si>
  <si>
    <t>通过完成完成乡村治理试点建设，推动乡村治理，提升乡风文明，逐步达到“共建共治共享”的农村社会新格局，提高人民的幸福感、获得感、安全感。受益人口1124人，其中脱贫人口427人。</t>
  </si>
  <si>
    <t>群众参与项目的实施与监督，通过完成完成乡村治理试点建设，推动乡村治理，提升乡风文明，逐步达到“共建共治共享”的农村社会新格局，提高人民的幸福感、获得感、安全感。受益人口1124人，其中脱贫人口427人。</t>
  </si>
  <si>
    <t>受益脱贫人口≥427人</t>
  </si>
  <si>
    <t>巫溪县通城镇青梅村2022-2023年乡村治理试点项目</t>
  </si>
  <si>
    <t>巫溪县通城镇青梅村</t>
  </si>
  <si>
    <t>通过完成完成乡村治理试点建设，推动乡村治理，提升乡风文明，逐步达到“共建共治共享”的农村社会新格局，提高人民的幸福感、获得感、安全感。受益人口1032人（其中脱贫人口478人）。</t>
  </si>
  <si>
    <t>群众参与项目的实施与监督，通过完成完成乡村治理试点建设，推动乡村治理，提升乡风文明，逐步达到“共建共治共享”的农村社会新格局，提高人民的幸福感、获得感、安全感。受益人口1032人（其中脱贫人口478人）。</t>
  </si>
  <si>
    <t>受益脱贫人口≥478人</t>
  </si>
  <si>
    <t>巫溪县宁厂镇花栗村2022-2023年人居环境整治项目</t>
  </si>
  <si>
    <t>村容村貌提升</t>
  </si>
  <si>
    <t>改扩建入户路约350米（宽1m-3.5m不等，宽度2米以内的用石块铺设，2米以上的采用C20混凝土铺设）、改造庭院约2000㎡（含院坝地面铺设不低于10公分的C20混凝土，采用石块或砖木修复加固护墙，新建或整治排水沟、化粪池，畜禽圈舍修复加固等）、微田园改造约60处（维修房前屋后菜果园地堡坎、铺设生产便道，新建或整治排水沟等）、安装垃圾箱20个及部分屋顶改造和墙体修复等。</t>
  </si>
  <si>
    <t>巫溪县宁厂镇花栗村</t>
  </si>
  <si>
    <t>通过改扩建入户路约350米、改造庭院约2000㎡、微田园改造约60处、安装垃圾箱20个及部分屋顶改造和墙体修复等，可改善40户126人（其中脱贫户12户48人）生产生活条件。</t>
  </si>
  <si>
    <t>18人参与前期项目确定会议、决议，18人参与入库项目的选择，3人参与项目实施过程中施工质量和资金使用的监督。通过改扩建入户路约350米、改造庭院约2000㎡、微田园改造约60处、安装垃圾箱20个及部分屋顶改造和墙体修复等，可改善40户126人（其中脱贫户12户48人）生产生活条件。</t>
  </si>
  <si>
    <t>改建入户路改造350m、改造庭院2000㎡、微田园改造约60处、安装分类垃圾箱20个、及部分屋顶改造和墙体修复等。</t>
  </si>
  <si>
    <t>入户路300元/m；庭院改造200元/㎡；微田园改造3400元/处；垃圾箱300元/个；屋顶改造及墙体修复200元/㎡。</t>
  </si>
  <si>
    <t>受益脱贫人口≥48人</t>
  </si>
  <si>
    <t>陈炜</t>
  </si>
  <si>
    <t>巫溪县文峰镇三宝村2022-2023年农村人居环境整治项目</t>
  </si>
  <si>
    <t>清理“蓝棚顶”并改造坡屋顶约2800平方米；庭院建设及新建堡坎约450方；以及其他人居环境整治所必须附属配套设施。</t>
  </si>
  <si>
    <t>巫溪县文峰镇三宝村</t>
  </si>
  <si>
    <t>通过清理“蓝棚顶”并改造坡屋顶约2800平方米；庭院建设及新建堡坎约450方；以及其他人居环境整治所必须附属配套设施，可改善80户299人（其中脱贫户22户57人）生产生活条件。</t>
  </si>
  <si>
    <t>51人参与前期项目确定会议、决议，51人参与入库项目选择，6人参与项目实施过程施工质量和资金使用的监督，通过清理“蓝棚顶”并改造坡屋顶约2800平方米；庭院建设及新建堡坎约450方；以及其他人居环境整治所必须附属配套设施，可改善80户299人（其中脱贫户22户57人）生产生活条件。</t>
  </si>
  <si>
    <t>“蓝棚顶”并改造坡屋顶约2800平方米；庭院建设及新建堡坎约450方；以及其他人居环境整治所必须附属配套设施</t>
  </si>
  <si>
    <t>屋顶改造180元/平米；堡坎400元/方。</t>
  </si>
  <si>
    <t>受益脱贫人口≥57人</t>
  </si>
  <si>
    <t>项目设计使用年限≥5年</t>
  </si>
  <si>
    <t>汤永钊</t>
  </si>
  <si>
    <t>巫溪县上磺镇四湾村2022-2023年农村人居环境整治项目</t>
  </si>
  <si>
    <t>新建田间耕作便道1500米、田间挡土堡坎240m³等；新建入户路670米；庭园堡坎建设2520m³、庭院建设3560㎡；购买成品垃圾箱50个。（其中2023年200万元）</t>
  </si>
  <si>
    <t>巫溪县上磺镇四湾村</t>
  </si>
  <si>
    <t>通过新建田间耕作便道1500米、田间挡土堡坎240m³等；新建入户路670米；庭园堡坎建设2520m³、庭院建设3560㎡；购买成品垃圾箱50个；可改善65户255人，其中脱贫户15户60人生产生活条件。</t>
  </si>
  <si>
    <t>7人参与前期项目确定会议、决议，5人参与入库项目的选择，2人参与项目实施过程中施工质量和资金使用的监督，通过新建田间耕作便道1500米、田间挡土堡坎240m³等；新建入户路670米；庭园堡坎建设2520m³、庭院建设3560㎡；购买成品垃圾箱50个；可改善65户255人，其中脱贫户15户60人生产生活条件。</t>
  </si>
  <si>
    <t>田间耕作便道1500米、田间挡土堡坎240m³等；新建入户路670米；庭园堡坎建设2520m³、庭院建设3560㎡；购买成品垃圾箱50个</t>
  </si>
  <si>
    <t>微田园建设（新建田间耕作便道250元/m、田间挡土堡坎350元/m；新建入户路800元/㎡、堡坎建设350元/m、庭院建设120元/㎡；购买成品垃圾箱500元/个。</t>
  </si>
  <si>
    <t>受益脱贫人口≥60人</t>
  </si>
  <si>
    <t>吕贤平</t>
  </si>
  <si>
    <t>巫溪县峰灵镇谭家村2022-2023年农村人居环境整治项目</t>
  </si>
  <si>
    <t>圈舍整修9户，院坝硬化2户，院坝加固5户，新建污水沟38米，硬化入户路54米（3米宽），硬化入户路368米（宽3.5米）及其配套设施建设，新建公厕1座（42平方米），微田园整治（田间小路，微田园加固）10亩，成品垃圾收集池1座及其配套设施，成品不锈钢垃圾桶60个。</t>
  </si>
  <si>
    <t>巫溪县峰灵镇谭家村</t>
  </si>
  <si>
    <t>通过圈舍整修9户，院坝硬化2户，院坝加固5户，新建污水沟38米，硬化入户路54米（3米宽），硬化入户路368米（宽3.5米）及其配套设施建设，新建公厕1座（42平方米），微田园整治（田间小路，微田园加固）10亩，成品垃圾收集池1座及其配套设施，成品不锈钢垃圾桶60个；可改善94户287人，其中脱贫户31户113人生产生活条件。</t>
  </si>
  <si>
    <t>12人参与前期项目确定会议、决议，12人参与入库项目的选择，3人参与资金使用的监督，通过圈舍整修9户，院坝硬化2户，院坝加固5户，新建污水沟38米，硬化入户路54米（3米宽），硬化入户路368米（宽3.5米）及其配套设施建设，新建公厕1座（42平方米），微田园整治（田间小路，微田园加固）10亩，成品垃圾收集池1座及其配套设施，成品不锈钢垃圾桶60个；可改善94户287人，其中脱贫户31户113人生产生活条件。</t>
  </si>
  <si>
    <t>圈舍整修9户，院坝硬化2户，院坝加固5户，新建污水沟38米，硬化入户路54米（3米宽），硬化入户路368米（宽3.5米）及其配套设施建设，新建公厕1座（42平方米），微田园整治（田间小路，微田园加固）10亩，成品垃圾收集池1座及其配套设施，成品不锈钢垃圾桶60个</t>
  </si>
  <si>
    <t>道路及院坝硬化成本120元/㎡；污水沟建设成本300元/m，垃圾桶购置成本870元/个，厕所建造成本21万元；院坝加固425元/m³；田间小路建设成本110元/m；</t>
  </si>
  <si>
    <t>受益脱贫人口≥113人</t>
  </si>
  <si>
    <t>吴松</t>
  </si>
  <si>
    <t>巫溪县朝阳镇松花村2022-2023年农村人居环境整治项目</t>
  </si>
  <si>
    <t>硬化12户农户入户路共1.52公里；整治30户农户周围田园，其中整修田间便道共3.02公里；修复田间堡坎约963米；整治田间排水沟450米。</t>
  </si>
  <si>
    <t>巫溪县朝阳镇松花村</t>
  </si>
  <si>
    <t>通过硬化12户农户入户路共1.52公里；整治30户农户周围田园，其中整修田间便道共3.02公里；修复田间堡坎约963米；整治田间排水沟450米，改善72户252人，其中脱贫户17户60人生产生活条件。</t>
  </si>
  <si>
    <t>8人参与前期项目确定会议、决议，8人参与入库项目的选择，2人参与项目实施过程中施工质量和资金使用的监督，通过硬化12户农户入户路共1.52公里；整治30户农户周围田园，其中整修田间便道共3.02公里；修复田间堡坎约963米；整治田间排水沟450米，改善72户252人，其中脱贫户17户60人生产生活条件。</t>
  </si>
  <si>
    <t>入户路共1.52公里；整治30户农户周围田园，其中整修田间便道共3.02公里；修复田间堡坎约963米；整治田间排水沟450米</t>
  </si>
  <si>
    <t>入户路140元/平方米；田间便道120元/米；堡坎580元/立方米；排水沟100元/米。</t>
  </si>
  <si>
    <t>赵银河</t>
  </si>
  <si>
    <t>巫溪县徐家镇大宝村2022-2023年农村人居环境整治项目</t>
  </si>
  <si>
    <t>新建田间耕作便道2.5千米，田间堡坎80立方米；蓝屋顶改坡屋顶645平方米；庭院建设16户；排水沟200米；入户路660米；购买成品垃圾分类箱50个。</t>
  </si>
  <si>
    <t>巫溪县徐家镇大宝村</t>
  </si>
  <si>
    <t>通过新建田间耕作便道2.5千米，田间堡坎80立方米；蓝屋顶改坡屋顶645平方米；庭院建设16户；排水沟200米；入户路660米；购买成品垃圾分类箱50个，可改善57户238人（其中脱贫户12户49人）的生产生活条件。</t>
  </si>
  <si>
    <t>15人参与前期项目确定会议、决议，15人参与入库项目的选择，3人参与项目实施过程中施工质量和资金使用的监督通过新建田间耕作便道2.5千米，田间堡坎80立方米；蓝屋顶改坡屋顶645平方米；庭院建设16户；排水沟200米；入户路660米；购买成品垃圾分类箱50个，可改善57户238人（其中脱贫户12户49人）的生产生活条件。</t>
  </si>
  <si>
    <t>田间耕作便道2.5千米，田间堡坎80立方米；蓝屋顶改坡屋顶645平方米；庭院建设16户；排水沟200米；入户路660米；购买成品垃圾分类箱50个</t>
  </si>
  <si>
    <t>受益脱贫人口≥49人</t>
  </si>
  <si>
    <t>杜双双</t>
  </si>
  <si>
    <t>巫溪县徐家镇塘垭村、岔路村2022-2023年农村人居环境整治项目</t>
  </si>
  <si>
    <t>建设微田园20处（新建田间耕作便道1200米，田间堡坎400立方米）；庭院建设28户，排水沟1250米；整修公厕2座(共80㎡），新建公厕1座（50㎡），购买成品垃圾分类箱100个，成品抽粪设施1套；柴火堆放归位26处。</t>
  </si>
  <si>
    <t>巫溪县徐家镇塘垭村、岔路村</t>
  </si>
  <si>
    <t>通过建设微田园20处（新建田间耕作便道1200米，田间堡坎400立方米）；庭院建设28户，排水沟1250米；整修公厕2座(共80㎡），新建公厕1座（50㎡），购买成品垃圾分类箱100个，成品抽粪设施1套；柴火堆放归位26处，可改善142户530人（其中脱贫户45户187人）生产生活条件。</t>
  </si>
  <si>
    <t>19人参与前期项目确定会议、决议，19人参与入库项目的选择，6人参与项目实施过程中施工质量和资金使用的监督，通过建设微田园20处（新建田间耕作便道1200米，田间堡坎400立方米）；庭院建设28户，排水沟1250米；整修公厕2座(共80㎡），新建公厕1座（50㎡），购买成品垃圾分类箱100个，成品抽粪设施1套；柴火堆放归位26处，可改善142户530人（其中脱贫户45户187人）生产生活条件。</t>
  </si>
  <si>
    <t>微田园20处（新建田间耕作便道1200米，田间堡坎400立方米）；庭院建设28户，排水沟1250米；整修公厕2座(共80㎡），新建公厕1座（50㎡），购买成品垃圾分类箱100个，成品抽粪设施1套；柴火堆放归位26处</t>
  </si>
  <si>
    <t>受益脱贫人口≥187人</t>
  </si>
  <si>
    <t>巫溪县田坝镇中鹿村2022-2023年人居环境整治项目</t>
  </si>
  <si>
    <t>旧房拆除20户，改造畜禽圈舍24处，集中居民点安全护栏865米；入户道路改建728米，宽2米，厚0.2米，人行步道改建2.5公里，宽0.8米；10亩微田园田间堡坎150立方米，田间便道新修及硬化1000米（宽0.8米），土地护坎1000米，土地整理6000平方米；新建垃圾収运点2个；购买分类垃圾箱120个。</t>
  </si>
  <si>
    <t>巫溪县田坝镇中鹿村</t>
  </si>
  <si>
    <t>通过旧房拆除20户，改造畜禽圈舍24处，集中居民点安全护栏865米；入户道路改建728米，宽2米，厚0.2米，人行步道改建2.5公里，宽0.8米；10亩微田园田间堡坎150立方米，田间便道新修及硬化1000米（宽0.8米），土地护坎1000米，土地整理6000平方米；新建垃圾収运点2个；购买分类垃圾箱120个，可改善135户487人，其中脱贫户43户145人的生产生活条件。</t>
  </si>
  <si>
    <t>35人参与前期项目确定会议、决议，35人参与入库项目的选择，7人参与项目实施过程中施工质量和资金使用的监督，通过旧房拆除20户，改造畜禽圈舍24处，集中居民点安全护栏865米；入户道路改建728米，宽2米，厚0.2米，人行步道改建2.5公里，宽0.8米；田间堡坎150立方米，田间便道新修及硬化1000米（宽0.8米），土地护坎1000米，土地整理6000平方米；新建垃圾収运点2个；购买分类垃圾箱120个，可改善135户487人，其中脱贫户43户145人的生产生活条件。</t>
  </si>
  <si>
    <t>旧房拆除20户，改造畜禽圈舍24处，安全护栏865米；入户道路改建728米，人行步道改建2.5公里，10亩微田园田间堡坎150立方米，田间便道新修及硬化1000米，土地护坎1000米，土地整理6000平方米；垃圾収运点2个；分类垃圾箱120个</t>
  </si>
  <si>
    <t>谭仁斌</t>
  </si>
  <si>
    <t>巫溪县尖山镇大包村2022-2023年度农村人居环境整治项目</t>
  </si>
  <si>
    <t>蓝棚顶拆除坡屋顶改造9600㎡；新建0.6-0.9米宽田间耕作便道1200米,厚0.15米,新建田间挡土保坎500m³；庭院建设80户（院坝整修3000㎡，新建庭院堡坎100m³等配套设施）；新建农村公厕1座（60㎡），垃圾分类箱100个。</t>
  </si>
  <si>
    <t>巫溪县尖山镇大包村</t>
  </si>
  <si>
    <t>通过蓝棚顶拆除坡屋顶改造9600㎡；新建0.6-0.9米宽田间耕作便道1200米,厚0.15米,新建田间挡土保坎500m³；庭院建设80户（院坝整修3000㎡，新建庭院堡坎100m³等配套设施）；新建农村公厕1座（60㎡），垃圾分类箱100个，可改善150户525人（其中：脱贫户28户96人）生产生活条件。</t>
  </si>
  <si>
    <t>80人参与前期项目确定会议、决议，20人参与入库项目的选择，80人参与项目实施过程中施工质量和资金使用的监督，通过蓝棚顶拆除坡屋顶改造9600㎡；新建0.6-0.9米宽田间耕作便道1200米,厚0.15米,新建田间挡土保坎500m³；庭院建设80户（院坝整修3000㎡，新建庭院堡坎100m³等配套设施）；新建农村公厕1座（60㎡），垃圾分类箱100个，可改善150户525人（其中：脱贫户28户96人）生产生活条件。</t>
  </si>
  <si>
    <t>房顶改造150元/平方，院坝整修80元/平方，庭院保坎建设350元/方，新建0.9m宽田间耕作便道150元/米，田间挡土保坎350元/方，农村公厕10万元/座，垃圾箱500元/个</t>
  </si>
  <si>
    <t>受益脱贫人口≥96人</t>
  </si>
  <si>
    <t>李美述</t>
  </si>
  <si>
    <t>巫溪县文峰镇红池坝社区2022-2023年农村人居环境整治项目</t>
  </si>
  <si>
    <t>新建田间耕作便道200米，宽1米，新建田间堡坎250方；改造原有32户屋顶为瓦屋顶约3000平方；整治庭院32户7000平米，堡坎110方；新修入户道路80米，宽1.5米；危旧房屋改造公厕1座，含化粪池30方；以及其他人居环境整治所必须附属配套设施。</t>
  </si>
  <si>
    <t>巫溪县文峰镇红池坝社区</t>
  </si>
  <si>
    <t>通过新建田间耕作便道200米，新建田间堡坎250方，老旧房屋治理32户3000平方，整治庭院32户7000平米，堡坎110方，新修入户道路80米，改造公厕1座（含化粪池30方），以及人居环境整治所必须附属配套设施等，提升31人（其中脱贫人口16人）生产生活条件。</t>
  </si>
  <si>
    <t>13人参与前期项目确定会议、决议，13人参与入库项目选择，2人参与项目实施过程施工质量和资金使用的监督，通过新建田间耕作便道200米，新建田间堡坎250方，老旧房屋治理32户3000平方，整治庭院32户7000平米，堡坎110方，新修入户道路80米，改造公厕1座（含化粪池30方），以及人居环境整治所必须附属配套设施等，提升31人（其中脱贫人口16人）生产生活条件。</t>
  </si>
  <si>
    <t>田间耕作便道200米，宽1米，新建田间堡坎250方；改造原有32户屋顶为瓦屋顶约3000平方；整治庭院32户7000平米，堡坎110方；新修入户道路80米，宽1.5米；危旧房屋改造公厕1座，含化粪池30方</t>
  </si>
  <si>
    <t>屋顶改造200元/平米；田间便道10万元/公里；堡坎420元/方。</t>
  </si>
  <si>
    <t>受益脱贫人口≥16人</t>
  </si>
  <si>
    <t>巫溪县文化和旅游发展委员会</t>
  </si>
  <si>
    <t>2022年市级最后一批戴帽下达</t>
  </si>
  <si>
    <t xml:space="preserve">巫溪县2022-2023年通城镇楼门村人居环境整治综合提升项目 </t>
  </si>
  <si>
    <t>1.新建农产品转运场234.62平方米、错车道60平方米、挡墙74米，雨水沟48米、沉沙井8座、截水沟74米等配套设施。
2.农产品集散转运场2包含新建转运场140.69平方米、挡墙44.44米、截水沟44.44米、沉沙井5座、防腐木栏杆49.02米、排水沟529.47米、沉沙井9座等配套设施。
3.入户道路硬化长496.22米，宽3米。
4.田间步道总长14675.64米，其中宽1米的步道12163.4米（含梯步3522米），宽0.8米的步道2512.24米（含梯309.6米）。</t>
  </si>
  <si>
    <t>通过新建农产品转运场375.31平方米，入户道路硬化496.22米，田间步道14675.64米，以及完善周边配套设施建设，项目建成后，可解决150人（含脱贫户30人）的生产生活条件，对产业发展起到增产增量的效果，同时提高群众满意度。</t>
  </si>
  <si>
    <t>10人参与前期项目确定会议、决议、入库项目的选择、资金使用的监督，通过新建农产品转运场375.31平方米，入户道路硬化496.22米，田间步道14675.64米，以及完善周边配套设施建设，可解决150人（含脱贫户30人）的生产生活条件，对产业发展起到增产增量的效果，同时提高群众满意度。</t>
  </si>
  <si>
    <t>农产品转运场375.31平方米，错车道60平方米、挡墙118.44米、排水沟529.47米、雨水沟48m、沉沙井13座、截水沟118.44米，入户道路硬化496.22米，田间步道14675.64米</t>
  </si>
  <si>
    <t>项目完工及时率100%</t>
  </si>
  <si>
    <t>受益脱贫人口数≥30人</t>
  </si>
  <si>
    <t>受益脱贫对象满意度≥95%</t>
  </si>
  <si>
    <t>张丕建</t>
  </si>
  <si>
    <t>巫溪县红池坝镇2022年-2023年庭院经济试点项目</t>
  </si>
  <si>
    <t>产业发展</t>
  </si>
  <si>
    <t>生产项目</t>
  </si>
  <si>
    <t>休闲农业与乡村旅游（旅游设施建设、乡村旅游等）</t>
  </si>
  <si>
    <t>建设庭院经济示范区12个（包括种植小院、养殖小院、手工小院、服务小院、乡村旅游小院等）及相关配套基础设施，发展特色产业150亩。</t>
  </si>
  <si>
    <t>巫溪县红池坝镇茶山村、九坪村</t>
  </si>
  <si>
    <t>通过建设庭院经济示范区12个（包括建设种植小院、养殖小院、手工小院、服务小院、乡村旅游小院等）及相关配套基础设施，发展特色产业150亩，带动脱贫人口80人参与庭院经济、特色产业及乡村旅游发展，促进脱贫人口持续稳定增收500元以上。</t>
  </si>
  <si>
    <t>群众参与项目的实施与监督，通过项目的实施可提高人民的经济收入，带动农户增收,带动脱贫人口80人参与庭院经济、特色产业及乡村旅游发展，促进脱贫人口稳定增收500元以上。增强幸福感、获得感。</t>
  </si>
  <si>
    <t>建设种植小院、养殖小院、手工小院、服务小院、乡村旅游小院等12个，发展特色产业150亩。</t>
  </si>
  <si>
    <t>200万元</t>
  </si>
  <si>
    <t>庭院经济带动脱贫农户增加收入≥500元</t>
  </si>
  <si>
    <t>受益脱贫人口数≥80人</t>
  </si>
  <si>
    <t>受益脱贫人口满意度≧90%</t>
  </si>
  <si>
    <t>张锡定</t>
  </si>
  <si>
    <t>巫溪县2022年度风险调节基金补助</t>
  </si>
  <si>
    <t>金融保险配套项目</t>
  </si>
  <si>
    <t>防贫保险（基金）</t>
  </si>
  <si>
    <t>2019-2021年度精准脱贫保、巩固脱贫保风险调节补助</t>
  </si>
  <si>
    <t>巫溪县</t>
  </si>
  <si>
    <t>构建防止全县贫困边缘人口因意外、因病、因灾致贫的保险政策长效机制，切实发挥保险助成果巩固和乡村振兴，防止2000名以上脱贫人口返贫。</t>
  </si>
  <si>
    <t>对1000人以上的脱贫人口因意外、因病、因灾致贫的保险政策长效机制，切实发挥保险助成果巩固和乡村振兴，防止2000名以上脱贫人口返贫。</t>
  </si>
  <si>
    <t>防贫保险风险调节补助1285万元</t>
  </si>
  <si>
    <t>保险赔付率100%</t>
  </si>
  <si>
    <t>规定时点理赔结案率100%</t>
  </si>
  <si>
    <t>防贫保险补助资金1000万元</t>
  </si>
  <si>
    <t>受益脱贫人口≥2000人</t>
  </si>
  <si>
    <t>项目设计使用年限≥1年</t>
  </si>
  <si>
    <t>彭厚覃</t>
  </si>
  <si>
    <t>到人到户项目</t>
  </si>
  <si>
    <t>巫溪县宁河街道2023年度非全日制公益性岗位补助</t>
  </si>
  <si>
    <t>就业项目</t>
  </si>
  <si>
    <t>公益性岗位</t>
  </si>
  <si>
    <t>开发乡村公益岗位14个（其中：农村道路维护岗3人，安全饮水管理岗5人，农村道路交通劝导员6人），补助时间为2023年1月至12月；开发临时性乡村公益岗位40个，补助时间为2023年7月-12月。</t>
  </si>
  <si>
    <t>通过开发乡村公益岗位54个，为脱贫人口提供就业岗位54个，保障54名脱贫人口稳定就业，获得月工资收入500元。</t>
  </si>
  <si>
    <t>脱贫户参与务工和村集体公益性资产管护。为脱贫人口提供就业岗位54个，保障54名脱贫人口稳定就业，获得月工资收入500元。</t>
  </si>
  <si>
    <t>享受公益性岗位补贴人数54人</t>
  </si>
  <si>
    <t>公益性岗位补贴发放准确率100%</t>
  </si>
  <si>
    <t>补贴资金在规定时间内支付到位率100%</t>
  </si>
  <si>
    <t>公益性岗位补贴月均标准500元/人</t>
  </si>
  <si>
    <t>获得月工资收入500元</t>
  </si>
  <si>
    <t>受益脱贫人口≥54人</t>
  </si>
  <si>
    <t>项目可持续效益≥1年</t>
  </si>
  <si>
    <t>巫溪县人力资源社会保障局</t>
  </si>
  <si>
    <t>熊威</t>
  </si>
  <si>
    <t>巫溪县柏杨街道2023年度非全日制公益性岗位补助</t>
  </si>
  <si>
    <t>开发乡村公益岗位10个（其中：农村道路维护岗1人，安全饮水管理岗5人，农村道路交通劝导员4人），补助时间为2023年1月至12月。</t>
  </si>
  <si>
    <t>巫溪县柏杨街道</t>
  </si>
  <si>
    <t>通过开发乡村公益岗位10个，为脱贫人口提供就业岗位10个，保障10名脱贫人口稳定就业，获得月工资收入500元。</t>
  </si>
  <si>
    <t>脱贫户参与务工和村集体公益性资产管护，为脱贫人口提供就业岗位10个，保障10名脱贫人口稳定就业，获得月工资收入500元。</t>
  </si>
  <si>
    <t>享受公益性岗位补贴人数10人</t>
  </si>
  <si>
    <t>巫溪县柏杨街道办事处</t>
  </si>
  <si>
    <t>巫溪县上磺镇2023年度非全日制公益性岗位补助</t>
  </si>
  <si>
    <t>开发乡村公益岗位150个（其中：农村道路维护岗46人，安全饮水管理岗40人，公共环境维护岗49人，农村道路交通劝导员15人），补助时间为2023年1月至12月；开发临时性乡村公益岗位81个，补助时间为2023年7月-12月。</t>
  </si>
  <si>
    <t>通过开发乡村公益岗位231个，为脱贫人口提供就业岗位231个，保障231名脱贫人口稳定就业，获得月工资收入500元。</t>
  </si>
  <si>
    <t>脱贫户参与务工和村集体公益性资产管护，为脱贫人口提供就业岗位231个，保障231名脱贫人口稳定就业，获得月工资收入500元。</t>
  </si>
  <si>
    <t>享受公益性岗位补贴人数231人</t>
  </si>
  <si>
    <t>受益脱贫人口≥231人</t>
  </si>
  <si>
    <t>巫溪县塘坊镇2023年度非全日制公益性岗位补助</t>
  </si>
  <si>
    <t>开发乡村公益岗位118个（其中：农村道路维护岗45人，安全饮水管理岗25人，公共环境维护岗41人，农村道路交通劝导员7人），补助时间为2023年1月至12月；开发临时性乡村公益岗位52个，补助时间为2023年7月-12月。</t>
  </si>
  <si>
    <t>通过开发乡村公益岗位170个，为脱贫人口提供就业岗位170个，保障170名脱贫人口稳定就业，获得月工资收入500元。</t>
  </si>
  <si>
    <t>脱贫户参与务工和村集体公益性资产管护，为脱贫人口提供就业岗位170个，保障170名脱贫人口稳定就业，获得月工资收入500元。</t>
  </si>
  <si>
    <t>享受公益性岗位补贴人数170人</t>
  </si>
  <si>
    <t>巫溪县徐家镇2023年度非全日制公益性岗位补助</t>
  </si>
  <si>
    <t>开发乡村公益岗位103个（其中：农村道路维护岗22人，安全饮水管理岗32人，公共环境维护岗38人，农村道路交通劝导员11人），补助时间为2023年1月至12月；开发临时性乡村公益岗位75个，补助时间为2023年7月-12月。</t>
  </si>
  <si>
    <t>通过开发乡村公益岗位178个，为脱贫人口提供就业岗位178个，保障178名脱贫人口稳定就业，获得月工资收入500元。</t>
  </si>
  <si>
    <t>脱贫户参与务工和村集体公益性资产管护，为脱贫人口提供就业岗位178个，保障178名脱贫人口稳定就业，获得月工资收入500元。</t>
  </si>
  <si>
    <t>享受公益性岗位补贴人数178人</t>
  </si>
  <si>
    <t>受益脱贫人口≥178人</t>
  </si>
  <si>
    <t>巫溪县尖山镇2023年度非全日制公益性岗位补助</t>
  </si>
  <si>
    <t>开发乡村公益岗位104个（其中：农村道路维护岗41人，安全饮水管理岗23人，公共环境维护岗34人，农村道路交通劝导员6人），补助时间为2023年1月至12月；开发临时性乡村公益岗位75个，补助时间为2023年7月-12月。</t>
  </si>
  <si>
    <t>通过开发乡村公益岗位179个，为脱贫人口提供就业岗位179个，保障179名脱贫人口稳定就业，获得月工资收入500元。</t>
  </si>
  <si>
    <t>脱贫户参与务工和村集体公益性资产管护，为脱贫人口提供就业岗位179个，保障179名脱贫人口稳定就业，获得月工资收入500元。</t>
  </si>
  <si>
    <t>享受公益性岗位补贴人数179人</t>
  </si>
  <si>
    <t>受益脱贫人口≥179人</t>
  </si>
  <si>
    <t>巫溪县城厢镇2023年度非全日制公益性岗位补助</t>
  </si>
  <si>
    <t>开发乡村公益岗位119个（其中：农村道路维护岗52人，安全饮水管理岗27人，公共环境维护岗26人，农村道路交通劝导员14人），补助时间为2023年1月至12月；开发临时性乡村公益岗位26个，补助时间为2023年7月-12月。</t>
  </si>
  <si>
    <t>通过开发乡村公益岗位145个，为脱贫人口提供就业岗位145个，保障145名脱贫人口稳定就业，获得月工资收入500元。</t>
  </si>
  <si>
    <t>脱贫户参与务工和村集体公益性资产管护，为脱贫人口提供就业岗位145个，保障145名脱贫人口稳定就业，获得月工资收入500元。</t>
  </si>
  <si>
    <t>享受公益性岗位补贴人数145人</t>
  </si>
  <si>
    <t>巫溪县菱角镇2023年度非全日制公益性岗位补助</t>
  </si>
  <si>
    <t>开发乡村公益岗位127个（其中：农村道路维护岗35人，安全饮水管理岗38人，公共环境维护岗41人，农村道路交通劝导员13人），补助时间为2023年1月至12月；开发临时性乡村公益岗位40个，补助时间为2023年7月-12月。</t>
  </si>
  <si>
    <t>通过开发乡村公益岗位167个，为脱贫人口提供就业岗位167个，保障167名脱贫人口稳定就业，获得月工资收入500元。</t>
  </si>
  <si>
    <t>脱贫户参与务工和村集体公益性资产管护，为脱贫人口提供就业岗位167个，保障167名脱贫人口稳定就业，获得月工资收入500元。</t>
  </si>
  <si>
    <t>享受公益性岗位补贴人数167人</t>
  </si>
  <si>
    <t>受益脱贫人口≥167人</t>
  </si>
  <si>
    <t>巫溪县峰灵镇2023年度非全日制公益性岗位补助</t>
  </si>
  <si>
    <t>开发乡村公益岗位109个（其中：农村道路维护岗30人，安全饮水管理岗30人，公共环境维护岗39人，农村道路交通劝导员10人），补助时间为2023年1月至12月；开发临时性乡村公益岗位23个，补助时间为2023年7月-12月。</t>
  </si>
  <si>
    <t>通过开发乡村公益岗位132个，为脱贫人口提供就业岗位132个，保障132名脱贫人口稳定就业，获得月工资收入500元。</t>
  </si>
  <si>
    <t>脱贫户参与务工和村集体公益性资产管护，为脱贫人口提供就业岗位132个，保障132名脱贫人口稳定就业，获得月工资收入500元。</t>
  </si>
  <si>
    <t>享受公益性岗位补贴人数132人</t>
  </si>
  <si>
    <t>受益脱贫人口≥132人</t>
  </si>
  <si>
    <t>巫溪县蒲莲镇2023年度非全日制公益性岗位补助</t>
  </si>
  <si>
    <t>开发乡村公益岗位88个（其中：农村道路维护岗25人，安全饮水管理岗25人，公共环境维护岗30人，农村道路交通劝导员8人），补助时间为2023年1月至12月；开发临时性乡村公益岗位35个，补助时间为2023年7月-12月。</t>
  </si>
  <si>
    <t>通过开发乡村公益岗位123个，为脱贫人口提供就业岗位123个，保障123名脱贫人口稳定就业，获得月工资收入500元。</t>
  </si>
  <si>
    <t>脱贫户参与务工和村集体公益性资产管护，为脱贫人口提供就业岗位123个，保障123名脱贫人口稳定就业，获得月工资收入500元。</t>
  </si>
  <si>
    <t>享受公益性岗位补贴人数123人</t>
  </si>
  <si>
    <t>受益脱贫人口≥123人</t>
  </si>
  <si>
    <t>巫溪县朝阳镇2023年度非全日制公益性岗位补助</t>
  </si>
  <si>
    <t>开发乡村公益岗位97个（其中：农村道路维护岗32人，安全饮水管理岗19人，公共环境维护岗41人，农村道路交通劝导员5人），补助时间为2023年1月至12月；开发临时性乡村公益岗位50个，补助时间为2023年7月-12月。</t>
  </si>
  <si>
    <t>通过开发乡村公益岗位147个，为脱贫人口提供就业岗位147个，保障147名脱贫人口稳定就业，获得月工资收入500元。</t>
  </si>
  <si>
    <t>脱贫户参与务工和村集体公益性资产管护，为脱贫人口提供就业岗位147个，保障147名脱贫人口稳定就业，获得月工资收入500元。</t>
  </si>
  <si>
    <t>享受公益性岗位补贴人数147人</t>
  </si>
  <si>
    <t>受益脱贫人口≥147人</t>
  </si>
  <si>
    <t>巫溪县下堡镇2023年度非全日制公益性岗位补助</t>
  </si>
  <si>
    <t>开发乡村公益岗位108个（其中：农村道路维护岗35人，安全饮水管理岗25人，公共环境维护岗39人，农村道路交通劝导员9人），补助时间为2023年1月至12月；开发临时性乡村公益岗位68个，补助时间为2023年7月-12月。</t>
  </si>
  <si>
    <t>通过开发乡村公益岗位176个，为脱贫人口提供就业岗位176个，保障176名脱贫人口稳定就业，获得月工资收入500元。</t>
  </si>
  <si>
    <t>脱贫户参与务工和村集体公益性资产管护，为脱贫人口提供就业岗位176个，保障176名脱贫人口稳定就业，获得月工资收入500元。</t>
  </si>
  <si>
    <t>享受公益性岗位补贴人数176人</t>
  </si>
  <si>
    <t>受益脱贫人口≥176人</t>
  </si>
  <si>
    <t>巫溪县通城镇2023年度非全日制公益性岗位补助</t>
  </si>
  <si>
    <t>开发乡村公益岗位111个（其中：农村道路维护岗33人，安全饮水管理岗35人，公共环境维护岗32人，农村道路交通劝导员11人），补助时间为2023年1月至12月；开发临时性乡村公益岗位76个，补助时间为2023年7月-12月。</t>
  </si>
  <si>
    <t>通过开发乡村公益岗位187个，为脱贫人口提供就业岗位187个，保障187名脱贫人口稳定就业，获得月工资收入500元。</t>
  </si>
  <si>
    <t>脱贫户参与务工和村集体公益性资产管护，为脱贫人口提供就业岗位187个，保障187名脱贫人口稳定就业，获得月工资收入500元。</t>
  </si>
  <si>
    <t>享受公益性岗位补贴人数187人</t>
  </si>
  <si>
    <t>巫溪县宁厂镇2023年度非全日制公益性岗位补助</t>
  </si>
  <si>
    <t>开发乡村公益岗位66个（其中：农村道路维护岗15人，安全饮水管理岗16人，公共环境维护岗27人，农村道路交通劝导员8人），补助时间为2023年1月至12月；开发临时性乡村公益岗位20个，补助时间为2023年7月-12月。</t>
  </si>
  <si>
    <t>通过开发乡村公益岗位86个，为脱贫人口提供就业岗位86个，保障86名脱贫人口稳定就业，获得月工资收入500元。</t>
  </si>
  <si>
    <t>脱贫户参与务工和村集体公益性资产管护，为脱贫人口提供就业岗位86个，保障86名脱贫人口稳定就业，获得月工资收入500元。</t>
  </si>
  <si>
    <t>享受公益性岗位补贴人数86人</t>
  </si>
  <si>
    <t>受益脱贫人口≥86人</t>
  </si>
  <si>
    <t>巫溪县田坝镇2023年度非全日制公益性岗位补助</t>
  </si>
  <si>
    <t>开发乡村公益岗位134个（其中：农村道路维护岗37人，安全饮水管理岗39人，公共环境维护岗43人，农村道路交通劝导员15人），补助时间为2023年1月至12月；开发临时性乡村公益岗位24个，补助时间为2023年7月-12月。</t>
  </si>
  <si>
    <t>通过开发乡村公益岗位158个，为脱贫人口提供就业岗位158个，保障158名脱贫人口稳定就业，获得月工资收入500元。</t>
  </si>
  <si>
    <t>脱贫户参与务工和村集体公益性资产管护，为脱贫人口提供就业岗位158个，保障158名脱贫人口稳定就业，获得月工资收入500元。</t>
  </si>
  <si>
    <t>享受公益性岗位补贴人数158人</t>
  </si>
  <si>
    <t>受益脱贫人口≥158人</t>
  </si>
  <si>
    <t>巫溪县土城镇2023年度非全日制公益性岗位补助</t>
  </si>
  <si>
    <t>开发乡村公益岗位99个（其中：农村道路维护岗22人，安全饮水管理岗30人，公共环境维护岗37人，农村道路交通劝导员10人），补助时间为2023年1月至12月；开发临时性乡村公益岗位43个，补助时间为2023年7月-12月。</t>
  </si>
  <si>
    <t>通过开发乡村公益岗位142个，为脱贫人口提供就业岗位142个，保障142名脱贫人口稳定就业，获得月工资收入500元。</t>
  </si>
  <si>
    <t>脱贫户参与务工和村集体公益性资产管护，为脱贫人口提供就业岗位142个，保障142名脱贫人口稳定就业，获得月工资收入500元。</t>
  </si>
  <si>
    <t>享受公益性岗位补贴人数142人</t>
  </si>
  <si>
    <t>受益脱贫人口≥142人</t>
  </si>
  <si>
    <t>巫溪县大河乡2023年度非全日制公益性岗位补助</t>
  </si>
  <si>
    <t>开发乡村公益岗位88个（其中：农村道路维护岗20人，安全饮水管理岗27人，公共环境维护岗32人，农村道路交通劝导员9人），补助时间为2023年1月至12月；开发临时性乡村公益岗位78个，补助时间为2023年7月-12月。</t>
  </si>
  <si>
    <t>通过开发乡村公益岗位166个，为脱贫人口提供就业岗位166个，保障166名脱贫人口稳定就业，获得月工资收入500元。</t>
  </si>
  <si>
    <t>脱贫户参与务工和村集体公益性资产管护，为脱贫人口提供就业岗位166个，保障166名脱贫人口稳定就业，获得月工资收入500元。</t>
  </si>
  <si>
    <t>享受公益性岗位补贴人数166人</t>
  </si>
  <si>
    <t>受益脱贫人口≥166人</t>
  </si>
  <si>
    <t>巫溪县天星乡2023年度非全日制公益性岗位补助</t>
  </si>
  <si>
    <t>开发乡村公益岗位89个（其中：农村道路维护岗20人，安全饮水管理岗18人，公共环境维护岗44人，农村道路交通劝导员7人），补助时间为2023年1月至12月；开发临时性乡村公益岗位40个，补助时间为2023年7月-12月。</t>
  </si>
  <si>
    <t>通过开发乡村公益岗位129个，为脱贫人口提供就业岗位129个，保障129名脱贫人口稳定就业，获得月工资收入500元。</t>
  </si>
  <si>
    <t>脱贫户参与务工和村集体公益性资产管护，为脱贫人口提供就业岗位129个，保障129名脱贫人口稳定就业，获得月工资收入500元。</t>
  </si>
  <si>
    <t>享受公益性岗位补贴人数129人</t>
  </si>
  <si>
    <t>受益脱贫人口≥129人</t>
  </si>
  <si>
    <t>原金额61.4万，现改为65.4万</t>
  </si>
  <si>
    <t>巫溪县长桂乡2023年度非全日制公益性岗位补助</t>
  </si>
  <si>
    <t>开发乡村公益岗位89个（其中：农村道路维护岗24人，安全饮水管理岗27人，公共环境维护岗30人，农村道路交通劝导员8人），补助时间为2023年1月至12月；开发临时性乡村公益岗位25个，补助时间为2023年7月-12月。</t>
  </si>
  <si>
    <t>通过开发乡村公益岗位114个，为脱贫人口提供就业岗位114个，保障114名脱贫人口稳定就业，获得月工资收入500元。</t>
  </si>
  <si>
    <t>脱贫户参与务工和村集体公益性资产管护，为脱贫人口提供就业岗位114个，保障114名脱贫人口稳定就业，获得月工资收入500元。</t>
  </si>
  <si>
    <t>享受公益性岗位补贴人数114人</t>
  </si>
  <si>
    <t>受益脱贫人口≥114人</t>
  </si>
  <si>
    <t>巫溪县鱼鳞乡2023年度非全日制公益性岗位补助</t>
  </si>
  <si>
    <t>开发乡村公益岗位66个（其中：农村道路维护岗14人，安全饮水管理岗13人，公共环境维护岗35人，农村道路交通劝导员4人），补助时间为2023年1月至12月；开发临时性乡村公益岗位35个，补助时间为2023年7月-12月。</t>
  </si>
  <si>
    <t>通过开发乡村公益岗位101个，为脱贫人口提供就业岗位101个，保障101名脱贫人口稳定就业，获得月工资收入500元。</t>
  </si>
  <si>
    <t>脱贫户参与务工和村集体公益性资产管护，为脱贫人口提供就业岗位101个，保障101名脱贫人口稳定就业，获得月工资收入500元。</t>
  </si>
  <si>
    <t>享受公益性岗位补贴人数101人</t>
  </si>
  <si>
    <t>受益脱贫人口≥101人</t>
  </si>
  <si>
    <t>巫溪县乌龙乡2023年度非全日制公益性岗位补助</t>
  </si>
  <si>
    <t>开发乡村公益岗位85个（其中：农村道路维护岗21人，安全饮水管理岗23人，公共环境维护岗35人，农村道路交通劝导员6人），补助时间为2023年1月至12月；开发临时性乡村公益岗位65个，补助时间为2023年7月-12月。</t>
  </si>
  <si>
    <t>通过开发乡村公益岗位150个，为脱贫人口提供就业岗位150个，保障150名脱贫人口稳定就业，获得月工资收入500元。</t>
  </si>
  <si>
    <t>脱贫户参与务工和村集体公益性资产管护，为脱贫人口提供就业岗位150个，保障150名脱贫人口稳定就业，获得月工资收入500元。</t>
  </si>
  <si>
    <t>享受公益性岗位补贴人数150人</t>
  </si>
  <si>
    <t>巫溪县红池坝镇2023年度非全日制公益性岗位补助</t>
  </si>
  <si>
    <t>开发乡村公益岗位123个（其中：农村道路维护岗44人，安全饮水管理岗37人，公共环境维护岗31人，农村道路交通劝导员11人），补助时间为2023年1月至12月；开发临时性乡村公益岗位30个，补助时间为2023年7月-12月。</t>
  </si>
  <si>
    <t>通过开发乡村公益岗位153个，为脱贫人口提供就业岗位153个，保障153名脱贫人口稳定就业，获得月工资收入500元。</t>
  </si>
  <si>
    <t>脱贫户参与务工和村集体公益性资产管护，为脱贫人口提供就业岗位153个，保障153名脱贫人口稳定就业，获得月工资收入500元。</t>
  </si>
  <si>
    <t>享受公益性岗位补贴人数153人</t>
  </si>
  <si>
    <t>受益脱贫人口≥153人</t>
  </si>
  <si>
    <t>巫溪县兰英乡2023年度非全日制公益性岗位补助</t>
  </si>
  <si>
    <t>开发乡村公益岗位31个（其中：农村道路维护岗12人，安全饮水管理岗10人，公共环境维护岗7人，农村道路交通劝导员2人），补助时间为2023年1月至12月；开发临时性乡村公益岗位18个，补助时间为2023年7月-12月。</t>
  </si>
  <si>
    <t>通过开发乡村公益岗位49个，为脱贫人口提供就业岗位49个，保障49名脱贫人口稳定就业，获得月工资收入500元。</t>
  </si>
  <si>
    <t>脱贫户参与务工和村集体公益性资产管护，为脱贫人口提供就业岗位49个，保障49名脱贫人口稳定就业，获得月工资收入500元。</t>
  </si>
  <si>
    <t>享受公益性岗位补贴人数49人</t>
  </si>
  <si>
    <t>巫溪县双阳乡2023年度非全日制公益性岗位补助</t>
  </si>
  <si>
    <t>开发乡村公益岗位48个（其中：农村道路维护岗10人，安全饮水管理岗11人，公共环境维护岗24人，农村道路交通劝导员3人），补助时间为2023年1月至12月；开发临时性乡村公益岗位16个，补助时间为2023年7月-12月。</t>
  </si>
  <si>
    <t>通过开发乡村公益岗位64个，为脱贫人口提供就业岗位64个，保障64名脱贫人口稳定就业，获得月工资收入500元。</t>
  </si>
  <si>
    <t>脱贫户参与务工和村集体公益性资产管护，为脱贫人口提供就业岗位64个，保障64名脱贫人口稳定就业，获得月工资收入500元。</t>
  </si>
  <si>
    <t>享受公益性岗位补贴人数64人</t>
  </si>
  <si>
    <t>受益脱贫人口≥64人</t>
  </si>
  <si>
    <t>巫溪县中梁乡2023年度非全日制公益性岗位补助</t>
  </si>
  <si>
    <t>开发乡村公益岗位72个（其中：农村道路维护岗11人，安全饮水管理岗18人，公共环境维护岗38人，农村道路交通劝导员5人），补助时间为2023年1月至12月；开发临时性乡村公益岗位33个，补助时间为2023年7月-12月。</t>
  </si>
  <si>
    <t>通过开发乡村公益岗位105个，为脱贫人口提供就业岗位105个，保障105名脱贫人口稳定就业，获得月工资收入500元。</t>
  </si>
  <si>
    <t>脱贫户参与务工和村集体公益性资产管护，为脱贫人口提供就业岗位105个，保障105名脱贫人口稳定就业，获得月工资收入500元。</t>
  </si>
  <si>
    <t>享受公益性岗位补贴人数105人</t>
  </si>
  <si>
    <t>受益脱贫人口≥105人</t>
  </si>
  <si>
    <t>巫溪县天元乡2023年度非全日制公益性岗位补助</t>
  </si>
  <si>
    <t>开发乡村公益岗位97个（其中：农村道路维护岗33人，安全饮水管理岗26人，公共环境维护岗31人，农村道路交通劝导员7人），补助时间为2023年1月至12月；开发临时性乡村公益岗位40个，补助时间为2023年7月-12月。</t>
  </si>
  <si>
    <t>通过开发乡村公益岗位137个，为脱贫人口提供就业岗位137个，保障137名脱贫人口稳定就业，获得月工资收入500元。</t>
  </si>
  <si>
    <t>脱贫户参与务工和村集体公益性资产管护，为脱贫人口提供就业岗位137个，保障137名脱贫人口稳定就业，获得月工资收入500元。</t>
  </si>
  <si>
    <t>享受公益性岗位补贴人数137人</t>
  </si>
  <si>
    <t>受益脱贫人口≥137人</t>
  </si>
  <si>
    <t>巫溪县花台乡2023年度非全日制公益性岗位补助</t>
  </si>
  <si>
    <t>开发乡村公益岗位60个（其中：农村道路维护岗10人，安全饮水管理岗12人，公共环境维护岗35人，农村道路交通劝导员3人），补助时间为2023年1月至12月；开发临时性乡村公益岗位26个，补助时间为2023年7月-12月。</t>
  </si>
  <si>
    <t>巫溪县胜利乡2023年度非全日制公益性岗位补助</t>
  </si>
  <si>
    <t>开发乡村公益岗位95个（其中：农村道路维护岗32人，安全饮水管理岗24人，公共环境维护岗33人，农村道路交通劝导员6人），补助时间为2023年1月至12月；开发临时性乡村公益岗位25个，补助时间为2023年7月-12月。</t>
  </si>
  <si>
    <t>通过开发乡村公益岗位120个，为脱贫人口提供就业岗位120个，保障120名脱贫人口稳定就业，获得月工资收入500元。</t>
  </si>
  <si>
    <t>脱贫户参与务工和村集体公益性资产管护，为脱贫人口提供就业岗位120个，保障120名脱贫人口稳定就业，获得月工资收入500元。</t>
  </si>
  <si>
    <t>享受公益性岗位补贴人数120人</t>
  </si>
  <si>
    <t>受益脱贫人口≥120人</t>
  </si>
  <si>
    <t>巫溪县凤凰镇2023年度非全日制公益性岗位补助</t>
  </si>
  <si>
    <t>开发乡村公益岗位101个（其中：农村道路维护岗21人，安全饮水管理岗23人，公共环境维护岗48人，农村道路交通劝导员9人），补助时间为2023年1月至12月；开发临时性乡村公益岗位36个，补助时间为2023年7月-12月。</t>
  </si>
  <si>
    <t>巫溪县古路镇2023年度非全日制公益性岗位补助</t>
  </si>
  <si>
    <t>开发乡村公益岗位154个（其中：农村道路维护岗51人，安全饮水管理岗42人，公共环境维护岗46人，农村道路交通劝导员15人），补助时间为2023年1月至12月；开发临时性乡村公益岗位40个，补助时间为2023年7月-12月。</t>
  </si>
  <si>
    <t>通过开发乡村公益岗位194个，为脱贫人口提供就业岗位194个，保障194名脱贫人口稳定就业，获得月工资收入500元。</t>
  </si>
  <si>
    <t>脱贫户参与务工和村集体公益性资产管护，为脱贫人口提供就业岗位194个，保障194名脱贫人口稳定就业，获得月工资收入500元。</t>
  </si>
  <si>
    <t>享受公益性岗位补贴人数194人</t>
  </si>
  <si>
    <t>受益脱贫人口≥194人</t>
  </si>
  <si>
    <t>巫溪县文峰镇2023年度非全日制公益性岗位补助</t>
  </si>
  <si>
    <t>开发乡村公益岗位190个（其中：农村道路维护岗83人，安全饮水管理岗42人，公共环境维护岗50人，农村道路交通劝导员15人），补助时间为2023年1月至12月；开发临时性乡村公益岗位100个，补助时间为2023年7月-12月。</t>
  </si>
  <si>
    <t>通过开发乡村公益岗位290个，为脱贫人口提供就业岗位290个，保障290名脱贫人口稳定就业，获得月工资收入500元。</t>
  </si>
  <si>
    <t>脱贫户参与务工和村集体公益性资产管护，为脱贫人口提供就业岗位290个，保障290名脱贫人口稳定就业，获得月工资收入500元。</t>
  </si>
  <si>
    <t>享受公益性岗位补贴人数290人</t>
  </si>
  <si>
    <t>受益脱贫人口≥290人</t>
  </si>
  <si>
    <t>巫溪县白鹿镇2023年度非全日制公益性岗位补助</t>
  </si>
  <si>
    <t>开发乡村公益岗位107个（其中：农村道路维护岗29人，安全饮水管理岗30人，公共环境维护岗38人，农村道路交通劝导员10人），补助时间为2023年1月至12月；开发临时性乡村公益岗位84个，补助时间为2023年7月-12月。</t>
  </si>
  <si>
    <t>通过开发乡村公益岗位191个，为脱贫人口提供就业岗位191个，保障191名脱贫人口稳定就业，获得月工资收入500元。</t>
  </si>
  <si>
    <t>脱贫户参与务工和村集体公益性资产管护，为脱贫人口提供就业岗位191个，保障191名脱贫人口稳定就业，获得月工资收入500元。</t>
  </si>
  <si>
    <t>享受公益性岗位补贴人数191人</t>
  </si>
  <si>
    <t>受益脱贫人口≥191人</t>
  </si>
  <si>
    <t>巫溪县白鹿镇2023年跨区域交通补助项目</t>
  </si>
  <si>
    <t>务工补助</t>
  </si>
  <si>
    <t>交通费补助</t>
  </si>
  <si>
    <t>为934人发放跨区域交通补助</t>
  </si>
  <si>
    <t>项目实施可为934名脱贫人口提供交通补助，促进转移就业</t>
  </si>
  <si>
    <t>群众参与项目实施及资金监管。项目实施可为934名脱贫人口提供交通补助，促进转移就业。</t>
  </si>
  <si>
    <t>发放跨区域交通补助934人</t>
  </si>
  <si>
    <t>跨区域交通补助发放准确率100%</t>
  </si>
  <si>
    <t>补助资金在规定时间内支付到位率100%</t>
  </si>
  <si>
    <t>市外交通补贴200元/人</t>
  </si>
  <si>
    <t>减少脱贫户人均外出务工交通费用200元</t>
  </si>
  <si>
    <t>受益脱贫人口≥934人</t>
  </si>
  <si>
    <t>杜鹏</t>
  </si>
  <si>
    <t>巫溪县柏杨街道办事处2023年跨区域交通补助项目</t>
  </si>
  <si>
    <t>为19人发放跨区域交通补助</t>
  </si>
  <si>
    <t>项目实施可为19名脱贫人口提供交通补助，促进转移就业</t>
  </si>
  <si>
    <t>群众参与项目实施及资金监管。项目实施可为19名脱贫人口提供交通补助，促进转移就业</t>
  </si>
  <si>
    <t>发放跨区域交通补助19人</t>
  </si>
  <si>
    <t>受益脱贫人口≥19人</t>
  </si>
  <si>
    <t>巫溪县朝阳镇2023年跨区域交通补助项目</t>
  </si>
  <si>
    <t>为730人发放跨区域交通补助</t>
  </si>
  <si>
    <t>项目实施可为730名脱贫人口提供交通补助，促进转移就业</t>
  </si>
  <si>
    <t>群众参与项目实施及资金监管。项目实施可为730名脱贫人口提供交通补助，促进转移就业</t>
  </si>
  <si>
    <t>发放跨区域交通补助730人</t>
  </si>
  <si>
    <t>受益脱贫人口≥730人</t>
  </si>
  <si>
    <t>巫溪县城厢镇2023年跨区域交通补助项目</t>
  </si>
  <si>
    <t>906人发放跨区域交通补助</t>
  </si>
  <si>
    <t>项目实施可为906名脱贫人口提供交通补助，促进转移就业</t>
  </si>
  <si>
    <t>群众参与项目实施及资金监管。项目实施可为906名脱贫人口提供交通补助，促进转移就业</t>
  </si>
  <si>
    <t>发放跨区域交通补助906人</t>
  </si>
  <si>
    <t>受益脱贫人口≥906人</t>
  </si>
  <si>
    <t>巫溪县大河乡2023年跨区域交通补助项目</t>
  </si>
  <si>
    <t>为536人发放跨区域交通补助</t>
  </si>
  <si>
    <t>项目实施可为536名脱贫人口提供交通补助，促进转移就业</t>
  </si>
  <si>
    <t>群众参与项目实施及资金监管。项目实施可为536名脱贫人口提供交通补助，促进转移就业</t>
  </si>
  <si>
    <t>发放跨区域交通补助536人</t>
  </si>
  <si>
    <t>受益脱贫人口≥536人</t>
  </si>
  <si>
    <t>巫溪县峰灵镇2023年跨区域交通补助项目</t>
  </si>
  <si>
    <t>为1050人发放跨区域交通补助</t>
  </si>
  <si>
    <t>项目实施可为1050名脱贫人口提供交通补助，促进转移就业</t>
  </si>
  <si>
    <t>群众参与项目实施及资金监管。项目实施可为1050名脱贫人口提供交通补助，促进转移就业</t>
  </si>
  <si>
    <t>发放跨区域交通补助1050人</t>
  </si>
  <si>
    <t>受益脱贫人口≥1050人</t>
  </si>
  <si>
    <t>巫溪县凤凰镇2023年跨区域交通补助项目</t>
  </si>
  <si>
    <t>为374人发放跨区域交通补助</t>
  </si>
  <si>
    <t>项目实施可为374名脱贫人口提供交通补助，促进转移就业</t>
  </si>
  <si>
    <t>群众参与项目实施及资金监管。项目实施可为374名脱贫人口提供交通补助，促进转移就业</t>
  </si>
  <si>
    <t>发放跨区域交通补助374人</t>
  </si>
  <si>
    <t>受益脱贫人口≥374人</t>
  </si>
  <si>
    <t>巫溪县古路镇2023年跨区域交通补助项目</t>
  </si>
  <si>
    <t>为2639人发放跨区域交通补助</t>
  </si>
  <si>
    <t>项目实施可为2639名脱贫人口提供交通补助，促进转移就业</t>
  </si>
  <si>
    <t>群众参与项目实施及资金监管。项目实施可为2639名脱贫人口提供交通补助，促进转移就业</t>
  </si>
  <si>
    <t>发放跨区域交通补助2639人</t>
  </si>
  <si>
    <t>受益脱贫人口≥2639人</t>
  </si>
  <si>
    <t>巫溪县红池坝镇2023年跨区域交通补助项目</t>
  </si>
  <si>
    <t>为1131人发放跨区域交通补助</t>
  </si>
  <si>
    <t>项目实施可为1131名脱贫人口提供交通补助，促进转移就业</t>
  </si>
  <si>
    <t>群众参与项目实施及资金监管。项目实施可为1131名脱贫人口提供交通补助，促进转移就业</t>
  </si>
  <si>
    <t>发放跨区域交通补助1131人</t>
  </si>
  <si>
    <t>受益脱贫人口≥1131人</t>
  </si>
  <si>
    <t>巫溪县花台乡2023年跨区域交通补助项目</t>
  </si>
  <si>
    <t>为345人发放跨区域交通补助</t>
  </si>
  <si>
    <t>项目实施可为345名脱贫人口提供交通补助，促进转移就业</t>
  </si>
  <si>
    <t>群众参与项目实施及资金监管。项目实施可为345名脱贫人口提供交通补助，促进转移就业</t>
  </si>
  <si>
    <t>发放跨区域交通补助345人</t>
  </si>
  <si>
    <t>受益脱贫人口≥345人</t>
  </si>
  <si>
    <t>巫溪县尖山镇2023年跨区域交通补助项目</t>
  </si>
  <si>
    <t>为1031人发放跨区域交通补助</t>
  </si>
  <si>
    <t>项目实施可为1031名脱贫人口提供交通补助，促进转移就业</t>
  </si>
  <si>
    <t>群众参与项目实施及资金监管。项目实施可为1031名脱贫人口提供交通补助，促进转移就业</t>
  </si>
  <si>
    <t>发放跨区域交通补助1031人</t>
  </si>
  <si>
    <t>受益脱贫人口≥1031人</t>
  </si>
  <si>
    <t>巫溪县兰英乡2023年跨区域交通补助项目</t>
  </si>
  <si>
    <t>为136人发放跨区域交通补助</t>
  </si>
  <si>
    <t>项目实施可为136名脱贫人口提供交通补助，促进转移就业</t>
  </si>
  <si>
    <t>群众参与项目实施及资金监管。项目实施可为136名脱贫人口提供交通补助，促进转移就业</t>
  </si>
  <si>
    <t>发放跨区域交通补助136人</t>
  </si>
  <si>
    <t>受益脱贫人口≥136人</t>
  </si>
  <si>
    <t>巫溪县菱角镇2023年跨区域交通补助项目</t>
  </si>
  <si>
    <t>为950人发放跨区域交通补助</t>
  </si>
  <si>
    <t>项目实施可为950名脱贫人口提供交通补助，促进转移就业</t>
  </si>
  <si>
    <t>群众参与项目实施及资金监管。项目实施可为950名脱贫人口提供交通补助，促进转移就业</t>
  </si>
  <si>
    <t>发放跨区域交通补助950人</t>
  </si>
  <si>
    <t>受益脱贫人口≥950人</t>
  </si>
  <si>
    <t>巫溪县宁厂镇2023年跨区域交通补助项目</t>
  </si>
  <si>
    <t>为261人发放跨区域交通补助</t>
  </si>
  <si>
    <t>项目实施可为261名脱贫人口提供交通补助，促进转移就业</t>
  </si>
  <si>
    <t>群众参与项目实施及资金监管。项目实施可为261名脱贫人口提供交通补助，促进转移就业</t>
  </si>
  <si>
    <t>发放跨区域交通补助261人</t>
  </si>
  <si>
    <t>受益脱贫人口≥261人</t>
  </si>
  <si>
    <t>巫溪县宁河街道办事处2023年跨区域交通补助项目</t>
  </si>
  <si>
    <t>为69人发放跨区域交通补助</t>
  </si>
  <si>
    <t>项目实施可为69名脱贫人口提供交通补助，促进转移就业</t>
  </si>
  <si>
    <t>群众参与项目实施及资金监管。项目实施可为69名脱贫人口提供交通补助，促进转移就业</t>
  </si>
  <si>
    <t>发放跨区域交通补助69人</t>
  </si>
  <si>
    <t>受益脱贫人口≥69人</t>
  </si>
  <si>
    <t>巫溪县蒲莲镇2023年跨区域交通补助项目</t>
  </si>
  <si>
    <t>为714人发放跨区域交通补助</t>
  </si>
  <si>
    <t>项目实施可为714名脱贫人口提供交通补助，促进转移就业</t>
  </si>
  <si>
    <t>群众参与项目实施及资金监管。项目实施可为714名脱贫人口提供交通补助，促进转移就业</t>
  </si>
  <si>
    <t>发放跨区域交通补助714人</t>
  </si>
  <si>
    <t>受益脱贫人口≥714人</t>
  </si>
  <si>
    <t>巫溪县上磺镇2023年跨区域交通补助项目</t>
  </si>
  <si>
    <t>为1931人发放跨区域交通补助</t>
  </si>
  <si>
    <t>项目实施可为1931名脱贫人口提供交通补助，促进转移就业</t>
  </si>
  <si>
    <t>群众参与项目实施及资金监管。项目实施可为1931名脱贫人口提供交通补助，促进转移就业</t>
  </si>
  <si>
    <t>发放跨区域交通补助1931人</t>
  </si>
  <si>
    <t>受益脱贫人口≥1931人</t>
  </si>
  <si>
    <t>巫溪县胜利乡2023年跨区域交通补助项目</t>
  </si>
  <si>
    <t>为575人发放跨区域交通补助</t>
  </si>
  <si>
    <t>项目实施可为575名脱贫人口提供交通补助，促进转移就业</t>
  </si>
  <si>
    <t>群众参与项目实施及资金监管。项目实施可为575名脱贫人口提供交通补助，促进转移就业</t>
  </si>
  <si>
    <t>发放跨区域交通补助575人</t>
  </si>
  <si>
    <t>受益脱贫人口≥575人</t>
  </si>
  <si>
    <t>巫溪县双阳乡2023年跨区域交通补助项目</t>
  </si>
  <si>
    <t>为135人发放跨区域交通补助</t>
  </si>
  <si>
    <t>项目实施可为135名脱贫人口提供交通补助，促进转移就业</t>
  </si>
  <si>
    <t>群众参与项目实施及资金监管。项目实施可为135名脱贫人口提供交通补助，促进转移就业</t>
  </si>
  <si>
    <t>发放跨区域交通补助135人</t>
  </si>
  <si>
    <t>受益脱贫人口≥135人</t>
  </si>
  <si>
    <t>巫溪县塘坊镇2023年跨区域交通补助项目</t>
  </si>
  <si>
    <t>为1245人发放跨区域交通补助</t>
  </si>
  <si>
    <t>项目实施可为1245名脱贫人口提供交通补助，促进转移就业</t>
  </si>
  <si>
    <t>群众参与项目实施及资金监管。项目实施可为1245名脱贫人口提供交通补助，促进转移就业</t>
  </si>
  <si>
    <t>发放跨区域交通补助1245人</t>
  </si>
  <si>
    <t>受益脱贫人口≥1245人</t>
  </si>
  <si>
    <t>巫溪县天星乡2023年跨区域交通补助项目</t>
  </si>
  <si>
    <t>为370人发放跨区域交通补助</t>
  </si>
  <si>
    <t>项目实施可为370名脱贫人口提供交通补助，促进转移就业</t>
  </si>
  <si>
    <t>群众参与项目实施及资金监管。项目实施可为370名脱贫人口提供交通补助，促进转移就业</t>
  </si>
  <si>
    <t>发放跨区域交通补助370人</t>
  </si>
  <si>
    <t>受益脱贫人口≥370人</t>
  </si>
  <si>
    <t>巫溪县天元乡2023年跨区域交通补助项目</t>
  </si>
  <si>
    <t>为850人发放跨区域交通补助</t>
  </si>
  <si>
    <t>项目实施可为850名脱贫人口提供交通补助，促进转移就业</t>
  </si>
  <si>
    <t>群众参与项目实施及资金监管。项目实施可为850名脱贫人口提供交通补助，促进转移就业</t>
  </si>
  <si>
    <t>发放跨区域交通补助850人</t>
  </si>
  <si>
    <t>受益脱贫人口≥850人</t>
  </si>
  <si>
    <t>巫溪县田坝镇2023年跨区域交通补助项目</t>
  </si>
  <si>
    <t>为824人发放跨区域交通补助</t>
  </si>
  <si>
    <t>项目实施可为824名脱贫人口提供交通补助，促进转移就业</t>
  </si>
  <si>
    <t>群众参与项目实施及资金监管。项目实施可为824名脱贫人口提供交通补助，促进转移就业</t>
  </si>
  <si>
    <t>发放跨区域交通补助824人</t>
  </si>
  <si>
    <t>受益脱贫人口≥824人</t>
  </si>
  <si>
    <t>巫溪县通城镇2023年跨区域交通补助项目</t>
  </si>
  <si>
    <t>为754人发放跨区域交通补助</t>
  </si>
  <si>
    <t>项目实施可为754名脱贫人口提供交通补助，促进转移就业</t>
  </si>
  <si>
    <t>群众参与项目实施及资金监管。项目实施可为754名脱贫人口提供交通补助，促进转移就业</t>
  </si>
  <si>
    <t>发放跨区域交通补助754人</t>
  </si>
  <si>
    <t>受益脱贫人口≥754人</t>
  </si>
  <si>
    <t>巫溪县土城镇2023年跨区域交通补助项目</t>
  </si>
  <si>
    <t>为650人发放跨区域交通补助</t>
  </si>
  <si>
    <t>项目实施可为650名脱贫人口提供交通补助，促进转移就业</t>
  </si>
  <si>
    <t>群众参与项目实施及资金监管。项目实施可为650名脱贫人口提供交通补助，促进转移就业</t>
  </si>
  <si>
    <t>发放跨区域交通补助650人</t>
  </si>
  <si>
    <t>受益脱贫人口≥650人</t>
  </si>
  <si>
    <t>巫溪县文峰镇2023年跨区域交通补助项目</t>
  </si>
  <si>
    <t>为1676人发放跨区域交通补助</t>
  </si>
  <si>
    <t>项目实施可为1676名脱贫人口提供交通补助，促进转移就业</t>
  </si>
  <si>
    <t>群众参与项目实施及资金监管。项目实施可为1676名脱贫人口提供交通补助，促进转移就业</t>
  </si>
  <si>
    <t>发放跨区域交通补助1676人</t>
  </si>
  <si>
    <t>受益脱贫人口≥1676人</t>
  </si>
  <si>
    <t>巫溪县乌龙乡2023年跨区域交通补助项目</t>
  </si>
  <si>
    <t>为450人发放跨区域交通补助</t>
  </si>
  <si>
    <t>项目实施可为450名脱贫人口提供交通补助，促进转移就业</t>
  </si>
  <si>
    <t>群众参与项目实施及资金监管。项目实施可为450名脱贫人口提供交通补助，促进转移就业</t>
  </si>
  <si>
    <t>发放跨区域交通补助450人</t>
  </si>
  <si>
    <t>受益脱贫人口≥450人</t>
  </si>
  <si>
    <t>巫溪县下堡镇2023年跨区域交通补助项目</t>
  </si>
  <si>
    <t>为1041人发放跨区域交通补助</t>
  </si>
  <si>
    <t>项目实施可为1041名脱贫人口提供交通补助，促进转移就业</t>
  </si>
  <si>
    <t>群众参与项目实施及资金监管。项目实施可为1041名脱贫人口提供交通补助，促进转移就业</t>
  </si>
  <si>
    <t>发放跨区域交通补助1041人</t>
  </si>
  <si>
    <t>受益脱贫人口≥1041人</t>
  </si>
  <si>
    <t>巫溪县徐家镇2023年跨区域交通补助项目</t>
  </si>
  <si>
    <t>为678人发放跨区域交通补助</t>
  </si>
  <si>
    <t>项目实施可为678名脱贫人口提供交通补助，促进转移就业</t>
  </si>
  <si>
    <t>群众参与项目实施及资金监管。项目实施可为678名脱贫人口提供交通补助，促进转移就业</t>
  </si>
  <si>
    <t>发放跨区域交通补助678人</t>
  </si>
  <si>
    <t>受益脱贫人口≥678人</t>
  </si>
  <si>
    <t>巫溪县鱼鳞乡2023年跨区域交通补助项目</t>
  </si>
  <si>
    <t>为399人发放跨区域交通补助</t>
  </si>
  <si>
    <t>项目实施可为399名脱贫人口提供交通补助，促进转移就业</t>
  </si>
  <si>
    <t>群众参与项目实施及资金监管。项目实施可为399名脱贫人口提供交通补助，促进转移就业</t>
  </si>
  <si>
    <t>发放跨区域交通补助399人</t>
  </si>
  <si>
    <t>受益脱贫人口≥399人</t>
  </si>
  <si>
    <t>巫溪县长桂乡2023年跨区域交通补助项目</t>
  </si>
  <si>
    <t>为400人发放跨区域交通补助</t>
  </si>
  <si>
    <t>项目实施可为400名脱贫人口提供交通补助，促进转移就业</t>
  </si>
  <si>
    <t>群众参与项目实施及资金监管。项目实施可为400名脱贫人口提供交通补助，促进转移就业</t>
  </si>
  <si>
    <t>发放跨区域交通补助400人</t>
  </si>
  <si>
    <t>受益脱贫人口≥400人</t>
  </si>
  <si>
    <t>巫溪县中梁乡2023年跨区域交通补助项目</t>
  </si>
  <si>
    <t>为300人发放跨区域交通补助</t>
  </si>
  <si>
    <t>项目实施可为300名脱贫人口提供交通补助，促进转移就业</t>
  </si>
  <si>
    <t>群众参与项目实施及资金监管。项目实施可为300名脱贫人口提供交通补助，促进转移就业</t>
  </si>
  <si>
    <t>发放跨区域交通补助300人</t>
  </si>
  <si>
    <t>受益脱贫人口≥300人</t>
  </si>
  <si>
    <t>巫溪县2023年小额到户贷款贴息补助项目</t>
  </si>
  <si>
    <t>小额贷款贴息</t>
  </si>
  <si>
    <t>为全县符合贷款贴息的脱贫户在金融机构小额到户贷款约2亿元贴息</t>
  </si>
  <si>
    <t>通过对全县脱贫户在金融机构小额到户贷款2亿元贴息，保障全县产业发展需求的脱贫户，自主发展产业，解决13000人以上脱贫人口发展资金短缺现象，实现稳定脱贫增收。</t>
  </si>
  <si>
    <t>为6000户小额信贷户发放贷款2亿元给予贴息</t>
  </si>
  <si>
    <t>小额信贷贴息利率4.35‰</t>
  </si>
  <si>
    <t>补助资金发放及时率100%</t>
  </si>
  <si>
    <t>按贷款利率一年期4.35‰、3.7‰进行贴息，一年期以上4.75‰进行贴息</t>
  </si>
  <si>
    <t>降低脱贫人口、监测对象农业生产成本（贴息）≥1500元</t>
  </si>
  <si>
    <t xml:space="preserve">受益脱贫人口≥13000人 </t>
  </si>
  <si>
    <t>受益脱贫人口满意度≥95%</t>
  </si>
  <si>
    <t>巫溪县农业农村委员会</t>
  </si>
  <si>
    <t>宋祖武</t>
  </si>
  <si>
    <t>巫溪县宁河街道2023年到户产业及庭院经济发展项目</t>
  </si>
  <si>
    <t>种植业、养殖业基地（到户产业补助）</t>
  </si>
  <si>
    <t>151户脱贫户、1户监测户到户产业及庭院经济发展</t>
  </si>
  <si>
    <t>通过鼓励和引导151户脱贫户和1户防止返贫监测对象，利用自有院落空间及资源资产，发展庭院经济，促进就地就近就业创业、发展乡村特色产业、拓展增收来源，实现年增收1000元以上。</t>
  </si>
  <si>
    <t>通过10名以上群众参与项目选择、实施过程监督，通过鼓励和引导151户脱贫户和1户防止返贫监测对象，利用自有院落空间及资源资产，发展庭院经济，促进就地就近就业创业、发展乡村特色产业、拓展增收来源，实现年增收1000元以上。</t>
  </si>
  <si>
    <t>515户脱贫户、1户监测户到户产业及庭院经济发展</t>
  </si>
  <si>
    <t>项目完工及时率100%，补助资金发放及时率100%</t>
  </si>
  <si>
    <t>庭院经济产业补助≥800元/户</t>
  </si>
  <si>
    <t>庭院经济发展带动脱贫（监测）户增加收入≥1000元</t>
  </si>
  <si>
    <t>受益脱贫人口、监测人口≥590人</t>
  </si>
  <si>
    <t>周燕</t>
  </si>
  <si>
    <t>巫溪县柏杨街道2023年到户产业及庭院经济发展项目</t>
  </si>
  <si>
    <t>46户脱贫户到户产业及庭院经济发展</t>
  </si>
  <si>
    <t>通过鼓励和引导46脱贫户，利用自有院落空间及资源资产，发展庭院经济，促进就地就近就业创业、发展乡村特色产业、拓展增收来源，实现年增收1000元以上。</t>
  </si>
  <si>
    <t>通过10名以上群众参与项目选择、实施过程监督，通过鼓励和引导46脱贫户，利用自有院落空间及资源资产，发展庭院经济，促进就地就近就业创业、发展乡村特色产业、拓展增收来源，实现年增收1000元以上。</t>
  </si>
  <si>
    <t>受益脱贫人口、监测对象133人</t>
  </si>
  <si>
    <t>巫溪县城厢镇2023年到户产业及庭院经济发展项目</t>
  </si>
  <si>
    <t>1020户脱贫户、40户监测户到户产业及庭院经济发展</t>
  </si>
  <si>
    <t>通过鼓励和引导1020户脱贫户和40户防止返贫监测对象，利用自有院落空间及资源资产，发展庭院经济，促进就地就近就业创业、发展乡村特色产业、拓展增收来源，实现年增收1000元以上。</t>
  </si>
  <si>
    <t>通过10名以上群众参与项目选择、实施过程监督，通过鼓励和引导1020户脱贫户和40户防止返贫监测对象，利用自有院落空间及资源资产，发展庭院经济，促进就地就近就业创业、发展乡村特色产业、拓展增收来源，实现年增收1000元以上。</t>
  </si>
  <si>
    <t>受益脱贫人口、监测对象4018人</t>
  </si>
  <si>
    <t>巫溪县凤凰镇2023年到户产业及庭院经济发展项目</t>
  </si>
  <si>
    <t>505户脱贫户、16户监测户到户产业及庭院经济发展</t>
  </si>
  <si>
    <t>通过鼓励和引导505户脱贫户和16户防止返贫监测对象，利用自有院落空间及资源资产，发展庭院经济，促进就地就近就业创业、发展乡村特色产业、拓展增收来源，实现年增收1000元以上。</t>
  </si>
  <si>
    <t>通过10名以上群众参与项目选择、实施过程监督，通过鼓励和引导505户脱贫户和16户防止返贫监测对象，利用自有院落空间及资源资产，发展庭院经济，促进就地就近就业创业、发展乡村特色产业、拓展增收来源，实现年增收1000元以上。</t>
  </si>
  <si>
    <t>受益脱贫人口、监测对象1848人</t>
  </si>
  <si>
    <t>巫溪县菱角镇2023年到户产业及庭院经济发展项目</t>
  </si>
  <si>
    <t>1128户脱贫户、39户监测户到户产业及庭院经济发展</t>
  </si>
  <si>
    <t>通过鼓励和引导1128户脱贫户和39户防止返贫监测对象，利用自有院落空间及资源资产，发展庭院经济，促进就地就近就业创业、发展乡村特色产业、拓展增收来源，实现年增收1000元以上。</t>
  </si>
  <si>
    <t>通过10名以上群众参与项目选择、实施过程监督，通过鼓励和引导1128户脱贫户和39户防止返贫监测对象，利用自有院落空间及资源资产，发展庭院经济，促进就地就近就业创业、发展乡村特色产业、拓展增收来源，实现年增收1000元以上。</t>
  </si>
  <si>
    <t>受益脱贫人口、监测对象3981人</t>
  </si>
  <si>
    <t>巫溪县胜利乡2023年到户产业及庭院经济发展项目</t>
  </si>
  <si>
    <t>695户脱贫户、42户监测户到户产业及庭院经济发展</t>
  </si>
  <si>
    <t>通过鼓励和引导695户脱贫户和42户防止返贫监测对象，利用自有院落空间及资源资产，发展庭院经济，促进就地就近就业创业、发展乡村特色产业、拓展增收来源，实现年增收1000元以上。</t>
  </si>
  <si>
    <t>通过10名以上群众参与项目选择、实施过程监督，通过鼓励和引导695户脱贫户和42户防止返贫监测对象，利用自有院落空间及资源资产，发展庭院经济，促进就地就近就业创业、发展乡村特色产业、拓展增收来源，实现年增收1000元以上。</t>
  </si>
  <si>
    <t>受益脱贫人口、监测对象2549人</t>
  </si>
  <si>
    <t>巫溪县宁厂镇2023年到户产业及庭院经济发展项目</t>
  </si>
  <si>
    <t>339户脱贫户、5户监测户到户产业及庭院经济发展</t>
  </si>
  <si>
    <t>通过鼓励和引导339户脱贫户和5户防止返贫监测对象，利用自有院落空间及资源资产，发展庭院经济，促进就地就近就业创业、发展乡村特色产业、拓展增收来源，实现年增收1000元以上。</t>
  </si>
  <si>
    <t>通过10名以上群众参与项目选择、实施过程监督，通过鼓励和引导339户脱贫户和5户防止返贫监测对象，利用自有院落空间及资源资产，发展庭院经济，促进就地就近就业创业、发展乡村特色产业、拓展增收来源，实现年增收1000元以上。</t>
  </si>
  <si>
    <t>受益脱贫人口、监测对象1323人</t>
  </si>
  <si>
    <t>巫溪县大河乡2023年到户产业及庭院经济发展项目</t>
  </si>
  <si>
    <t>637户脱贫户、30户监测户到户产业及庭院经济发展</t>
  </si>
  <si>
    <t>通过鼓励和引导637户脱贫户和30户防止返贫监测对象，利用自有院落空间及资源资产，发展庭院经济，促进就地就近就业创业、发展乡村特色产业、拓展增收来源，实现年增收1000元以上。</t>
  </si>
  <si>
    <t>通过10名以上群众参与项目选择、实施过程监督，通过鼓励和引导637户脱贫户和30户防止返贫监测对象，利用自有院落空间及资源资产，发展庭院经济，促进就地就近就业创业、发展乡村特色产业、拓展增收来源，实现年增收1000元以上。</t>
  </si>
  <si>
    <t>受益脱贫人口、监测对象2515人</t>
  </si>
  <si>
    <t>巫溪县天星乡2023年到户产业及庭院经济发展项目</t>
  </si>
  <si>
    <t>466户脱贫户、35户监测户到户产业及庭院经济发展</t>
  </si>
  <si>
    <t>通过鼓励和引导466户脱贫户和35户防止返贫监测对象，利用自有院落空间及资源资产，发展庭院经济，促进就地就近就业创业、发展乡村特色产业、拓展增收来源，实现年增收1000元以上。</t>
  </si>
  <si>
    <t>通过10名以上群众参与项目选择、实施过程监督，通过鼓励和引导466户脱贫户和35户防止返贫监测对象，利用自有院落空间及资源资产，发展庭院经济，促进就地就近就业创业、发展乡村特色产业、拓展增收来源，实现年增收1000元以上。</t>
  </si>
  <si>
    <t>受益脱贫人口、监测对象1849人</t>
  </si>
  <si>
    <t>巫溪县长桂乡2023年到户产业及庭院经济发展项目</t>
  </si>
  <si>
    <t>479户脱贫户、24户监测户到户产业及庭院经济发展</t>
  </si>
  <si>
    <t>通过鼓励和引导479户脱贫户和24户防止返贫监测对象，利用自有院落空间及资源资产，发展庭院经济，促进就地就近就业创业、发展乡村特色产业、拓展增收来源，实现年增收1000元以上。</t>
  </si>
  <si>
    <t>通过10名以上群众参与项目选择、实施过程监督，通过鼓励和引导479户脱贫户和24户防止返贫监测对象，利用自有院落空间及资源资产，发展庭院经济，促进就地就近就业创业、发展乡村特色产业、拓展增收来源，实现年增收1000元以上。</t>
  </si>
  <si>
    <t>受益脱贫人口、监测对象1804人</t>
  </si>
  <si>
    <t>巫溪县上磺镇2023年到户产业及庭院经济发展项目</t>
  </si>
  <si>
    <t>1662户脱贫户、53户监测户到户产业及庭院经济发展</t>
  </si>
  <si>
    <t>通过鼓励和引导1662户脱贫户和53户防止返贫监测对象，利用自有院落空间及资源资产，发展庭院经济，促进就地就近就业创业、发展乡村特色产业、拓展增收来源，实现年增收1000元以上。</t>
  </si>
  <si>
    <t>通过10名以上群众参与项目选择、实施过程监督，通过鼓励和引导1662户脱贫户和53户防止返贫监测对象，利用自有院落空间及资源资产，发展庭院经济，促进就地就近就业创业、发展乡村特色产业、拓展增收来源，实现年增收1000元以上。</t>
  </si>
  <si>
    <t>受益脱贫人口、监测对象6131人</t>
  </si>
  <si>
    <t>巫溪县古路镇2023年到户产业及庭院经济发展项目</t>
  </si>
  <si>
    <t>2056户脱贫户、43户监测户到户产业及庭院经济发展</t>
  </si>
  <si>
    <t>通过鼓励和引导2056户脱贫户和43户防止返贫监测对象，利用自有院落空间及资源资产，发展庭院经济，促进就地就近就业创业、发展乡村特色产业、拓展增收来源，实现年增收1000元以上。</t>
  </si>
  <si>
    <t>通过10名以上群众参与项目选择、实施过程监督，通过鼓励和引导2056户脱贫户和43户防止返贫监测对象，利用自有院落空间及资源资产，发展庭院经济，促进就地就近就业创业、发展乡村特色产业、拓展增收来源，实现年增收1000元以上。</t>
  </si>
  <si>
    <t>受益脱贫人口、监测对象7872人</t>
  </si>
  <si>
    <t>巫溪县峰灵镇2023年到户产业及庭院经济发展项目</t>
  </si>
  <si>
    <t>1028户脱贫户、53户监测户到户产业及庭院经济发展</t>
  </si>
  <si>
    <t>通过鼓励和引导1028户脱贫户和53户防止返贫监测对象，利用自有院落空间及资源资产，发展庭院经济，促进就地就近就业创业、发展乡村特色产业、拓展增收来源，实现年增收1000元以上。</t>
  </si>
  <si>
    <t>通过10名以上群众参与项目选择、实施过程监督，通过鼓励和引导1028户脱贫户和53户防止返贫监测对象，利用自有院落空间及资源资产，发展庭院经济，促进就地就近就业创业、发展乡村特色产业、拓展增收来源，实现年增收1000元以上。</t>
  </si>
  <si>
    <t>受益脱贫人口、监测对象3999人</t>
  </si>
  <si>
    <t>巫溪县蒲莲镇2023年到户产业及庭院经济发展项目</t>
  </si>
  <si>
    <t>178户脱贫户、38户监测户到户产业及庭院经济发展</t>
  </si>
  <si>
    <t>通过鼓励和引导178户脱贫户和38户防止返贫监测对象，利用自有院落空间及资源资产，发展庭院经济，促进就地就近就业创业、发展乡村特色产业、拓展增收来源，实现年增收1000元以上。</t>
  </si>
  <si>
    <t>通过10名以上群众参与项目选择、实施过程监督，通过鼓励和引导178户脱贫户和38户防止返贫监测对象，利用自有院落空间及资源资产，发展庭院经济，促进就地就近就业创业、发展乡村特色产业、拓展增收来源，实现年增收1000元以上。</t>
  </si>
  <si>
    <t>受益脱贫人口、监测对象3272人</t>
  </si>
  <si>
    <t>巫溪县文峰镇2023年到户产业及庭院经济发展项目</t>
  </si>
  <si>
    <t>2149户脱贫户、92户监测户到户产业及庭院经济发展</t>
  </si>
  <si>
    <t>通过鼓励和引导2149户脱贫户和92户防止返贫监测对象，利用自有院落空间及资源资产，发展庭院经济，促进就地就近就业创业、发展乡村特色产业、拓展增收来源，实现年增收1000元以上。</t>
  </si>
  <si>
    <t>通过10名以上群众参与项目选择、实施过程监督，通过鼓励和引导2149户脱贫户和92户防止返贫监测对象，利用自有院落空间及资源资产，发展庭院经济，促进就地就近就业创业、发展乡村特色产业、拓展增收来源，实现年增收1000元以上。</t>
  </si>
  <si>
    <t>受益脱贫人口、监测对象7556人</t>
  </si>
  <si>
    <t>巫溪县塘坊镇2023年到户产业及庭院经济发展项目</t>
  </si>
  <si>
    <t>1171户脱贫户、59户监测户到户产业及庭院经济发展</t>
  </si>
  <si>
    <t>通过鼓励和引导1171户脱贫户和59户防止返贫监测对象，利用自有院落空间及资源资产，发展庭院经济，促进就地就近就业创业、发展乡村特色产业、拓展增收来源，实现年增收1000元以上。</t>
  </si>
  <si>
    <t>通过10名以上群众参与项目选择、实施过程监督，通过鼓励和引导1171户脱贫户和59户防止返贫监测对象，利用自有院落空间及资源资产，发展庭院经济，促进就地就近就业创业、发展乡村特色产业、拓展增收来源，实现年增收1000元以上。</t>
  </si>
  <si>
    <t>受益脱贫人口、监测对象4178人</t>
  </si>
  <si>
    <t>巫溪县朝阳镇2023年到户产业及庭院经济发展项目</t>
  </si>
  <si>
    <t>777户脱贫户、18户监测户到户产业及庭院经济发展</t>
  </si>
  <si>
    <t>通过鼓励和引导777户脱贫户和18户防止返贫监测对象，利用自有院落空间及资源资产，发展庭院经济，促进就地就近就业创业、发展乡村特色产业、拓展增收来源，实现年增收1000元以上。</t>
  </si>
  <si>
    <t>通过10名以上群众参与项目选择、实施过程监督，通过鼓励和引导777户脱贫户和18户防止返贫监测对象，利用自有院落空间及资源资产，发展庭院经济，促进就地就近就业创业、发展乡村特色产业、拓展增收来源，实现年增收1000元以上。</t>
  </si>
  <si>
    <t>受益脱贫人口、监测对象2819人</t>
  </si>
  <si>
    <t>巫溪县徐家镇2023年到户产业及庭院经济发展项目</t>
  </si>
  <si>
    <t>791户脱贫户、87户监测户到户产业及庭院经济发展</t>
  </si>
  <si>
    <t>通过鼓励和引导791户脱贫户和87户防止返贫监测对象，利用自有院落空间及资源资产，发展庭院经济，促进就地就近就业创业、发展乡村特色产业、拓展增收来源，实现年增收1000元以上。</t>
  </si>
  <si>
    <t>通过10名以上群众参与项目选择、实施过程监督，通过鼓励和引导791户脱贫户和87户防止返贫监测对象，利用自有院落空间及资源资产，发展庭院经济，促进就地就近就业创业、发展乡村特色产业、拓展增收来源，实现年增收1000元以上。</t>
  </si>
  <si>
    <t>受益脱贫人口、监测对象3152人</t>
  </si>
  <si>
    <t>巫溪县白鹿镇2023年到户产业及庭院经济发展项目</t>
  </si>
  <si>
    <t>1068户脱贫户、138户监测户到户产业及庭院经济发展</t>
  </si>
  <si>
    <t>通过鼓励和引导1068户脱贫户和138户防止返贫监测对象，利用自有院落空间及资源资产，发展庭院经济，促进就地就近就业创业、发展乡村特色产业、拓展增收来源，实现年增收1000元以上。</t>
  </si>
  <si>
    <t>通过10名以上群众参与项目选择、实施过程监督，通过鼓励和引导1068户脱贫户和138户防止返贫监测对象，利用自有院落空间及资源资产，发展庭院经济，促进就地就近就业创业、发展乡村特色产业、拓展增收来源，实现年增收1000元以上。</t>
  </si>
  <si>
    <t>受益脱贫人口、监测对象4117人</t>
  </si>
  <si>
    <t>巫溪县鱼鳞乡2023年到户产业及庭院经济发展项目</t>
  </si>
  <si>
    <t>482户脱贫户、36户监测户到户产业及庭院经济发展</t>
  </si>
  <si>
    <t>通过鼓励和引导482户脱贫户和36户防止返贫监测对象，利用自有院落空间及资源资产，发展庭院经济，促进就地就近就业创业、发展乡村特色产业、拓展增收来源，实现年增收1000元以上。</t>
  </si>
  <si>
    <t>通过10名以上群众参与项目选择、实施过程监督，通过鼓励和引导482户脱贫户和36户防止返贫监测对象，利用自有院落空间及资源资产，发展庭院经济，促进就地就近就业创业、发展乡村特色产业、拓展增收来源，实现年增收1000元以上。</t>
  </si>
  <si>
    <t>受益脱贫人口、监测对象1865人</t>
  </si>
  <si>
    <t>巫溪县乌龙乡2023年到户产业及庭院经济发展项目</t>
  </si>
  <si>
    <t>549户脱贫户、47户监测户到户产业及庭院经济发展</t>
  </si>
  <si>
    <t>通过鼓励和引导549户脱贫户和47户防止返贫监测对象，利用自有院落空间及资源资产，发展庭院经济，促进就地就近就业创业、发展乡村特色产业、拓展增收来源，实现年增收1000元以上。</t>
  </si>
  <si>
    <t>通过10名以上群众参与项目选择、实施过程监督，通过鼓励和引导549户脱贫户和47户防止返贫监测对象，利用自有院落空间及资源资产，发展庭院经济，促进就地就近就业创业、发展乡村特色产业、拓展增收来源，实现年增收1000元以上。</t>
  </si>
  <si>
    <t>受益脱贫人口、监测对象2034人</t>
  </si>
  <si>
    <t>巫溪县尖山镇2023年到户产业及庭院经济发展项目</t>
  </si>
  <si>
    <t>1166户脱贫户、45户监测户到户产业及庭院经济发展</t>
  </si>
  <si>
    <t>通过鼓励和引导1166户脱贫户和45户防止返贫监测对象，利用自有院落空间及资源资产，发展庭院经济，促进就地就近就业创业、发展乡村特色产业、拓展增收来源，实现年增收1000元以上。</t>
  </si>
  <si>
    <t>通过10名以上群众参与项目选择、实施过程监督，通过鼓励和引导1166户脱贫户和45户防止返贫监测对象，利用自有院落空间及资源资产，发展庭院经济，促进就地就近就业创业、发展乡村特色产业、拓展增收来源，实现年增收1000元以上。</t>
  </si>
  <si>
    <t>受益脱贫人口、监测对象4269人</t>
  </si>
  <si>
    <t>巫溪县红池坝镇2023年到户产业及庭院经济发展项目</t>
  </si>
  <si>
    <t>1327户脱贫户、40户监测户到户产业及庭院经济发展</t>
  </si>
  <si>
    <t>通过鼓励和引导1327户脱贫户和40户防止返贫监测对象，利用自有院落空间及资源资产，发展庭院经济，促进就地就近就业创业、发展乡村特色产业、拓展增收来源，实现年增收1000元以上。</t>
  </si>
  <si>
    <t>通过10名以上群众参与项目选择、实施过程监督，通过鼓励和引导1327户脱贫户和40户防止返贫监测对象，利用自有院落空间及资源资产，发展庭院经济，促进就地就近就业创业、发展乡村特色产业、拓展增收来源，实现年增收1000元以上。</t>
  </si>
  <si>
    <t>受益脱贫人口、监测对象5159人</t>
  </si>
  <si>
    <t>巫溪县田坝镇2023年到户产业及庭院经济发展项目</t>
  </si>
  <si>
    <t>819户脱贫户、72户监测户到户产业及庭院经济发展</t>
  </si>
  <si>
    <t>通过鼓励和引导819户脱贫户和72户防止返贫监测对象，利用自有院落空间及资源资产，发展庭院经济，促进就地就近就业创业、发展乡村特色产业、拓展增收来源，实现年增收1000元以上。</t>
  </si>
  <si>
    <t>通过10名以上群众参与项目选择、实施过程监督，通过鼓励和引导819户脱贫户和72户防止返贫监测对象，利用自有院落空间及资源资产，发展庭院经济，促进就地就近就业创业、发展乡村特色产业、拓展增收来源，实现年增收1000元以上。</t>
  </si>
  <si>
    <t>受益脱贫人口、监测对象2990人</t>
  </si>
  <si>
    <t>巫溪县通城镇2023年到户产业及庭院经济发展项目</t>
  </si>
  <si>
    <t>1303户脱贫户、32户监测户到户产业及庭院经济发展</t>
  </si>
  <si>
    <t>通过鼓励和引导1303户脱贫户和32户防止返贫监测对象，利用自有院落空间及资源资产，发展庭院经济，促进就地就近就业创业、发展乡村特色产业、拓展增收来源，实现年增收1000元以上。</t>
  </si>
  <si>
    <t>通过10名以上群众参与项目选择、实施过程监督，通过鼓励和引导1303户脱贫户和32户防止返贫监测对象，利用自有院落空间及资源资产，发展庭院经济，促进就地就近就业创业、发展乡村特色产业、拓展增收来源，实现年增收1000元以上。</t>
  </si>
  <si>
    <t>受益脱贫人口、监测对象4161人</t>
  </si>
  <si>
    <t>巫溪县兰英乡2023年到户产业及庭院经济发展项目</t>
  </si>
  <si>
    <t>274户脱贫户、16户监测户到户产业及庭院经济发展</t>
  </si>
  <si>
    <t>通过鼓励和引导274户脱贫户和16户防止返贫监测对象，利用自有院落空间及资源资产，发展庭院经济，促进就地就近就业创业、发展乡村特色产业、拓展增收来源，实现年增收1000元以上。</t>
  </si>
  <si>
    <t>通过10名以上群众参与项目选择、实施过程监督，通过鼓励和引导274户脱贫户和16户防止返贫监测对象，利用自有院落空间及资源资产，发展庭院经济，促进就地就近就业创业、发展乡村特色产业、拓展增收来源，实现年增收1000元以上。</t>
  </si>
  <si>
    <t>受益脱贫人口、监测对象991人</t>
  </si>
  <si>
    <t>巫溪县花台乡2023年到户产业及庭院经济发展项目</t>
  </si>
  <si>
    <t>365户脱贫户、10户监测户到户产业及庭院经济发展</t>
  </si>
  <si>
    <t>通过鼓励和引导365户脱贫户和10户防止返贫监测对象，利用自有院落空间及资源资产，发展庭院经济，促进就地就近就业创业、发展乡村特色产业、拓展增收来源，实现年增收1000元以上。</t>
  </si>
  <si>
    <t>通过10名以上群众参与项目选择、实施过程监督，通过鼓励和引导365户脱贫户和10户防止返贫监测对象，利用自有院落空间及资源资产，发展庭院经济，促进就地就近就业创业、发展乡村特色产业、拓展增收来源，实现年增收1000元以上。</t>
  </si>
  <si>
    <t>受益脱贫人口、监测对象1427人</t>
  </si>
  <si>
    <t>巫溪县双阳乡2023年到户产业及庭院经济发展项目</t>
  </si>
  <si>
    <t>311户脱贫户、6户监测户到户产业及庭院经济发展</t>
  </si>
  <si>
    <t>通过鼓励和引导311户脱贫户和6户防止返贫监测对象，利用自有院落空间及资源资产，发展庭院经济，促进就地就近就业创业、发展乡村特色产业、拓展增收来源，实现年增收1000元以上。</t>
  </si>
  <si>
    <t>通过10名以上群众参与项目选择、实施过程监督，通过鼓励和引导311户脱贫户和6户防止返贫监测对象，利用自有院落空间及资源资产，发展庭院经济，促进就地就近就业创业、发展乡村特色产业、拓展增收来源，实现年增收1000元以上。</t>
  </si>
  <si>
    <t>受益脱贫人口、监测对象980人</t>
  </si>
  <si>
    <t>巫溪县下堡镇2023年到户产业及庭院经济发展项目</t>
  </si>
  <si>
    <t>858户脱贫户、20户监测户到户产业及庭院经济发展</t>
  </si>
  <si>
    <t>通过鼓励和引导858户脱贫户和20户防止返贫监测对象，利用自有院落空间及资源资产，发展庭院经济，促进就地就近就业创业、发展乡村特色产业、拓展增收来源，实现年增收1000元以上。</t>
  </si>
  <si>
    <t>通过10名以上群众参与项目选择、实施过程监督，通过鼓励和引导858户脱贫户和20户防止返贫监测对象，利用自有院落空间及资源资产，发展庭院经济，促进就地就近就业创业、发展乡村特色产业、拓展增收来源，实现年增收1000元以上。</t>
  </si>
  <si>
    <t>受益脱贫人口、监测对象3228人</t>
  </si>
  <si>
    <t>巫溪县天元乡2023年到户产业及庭院经济发展项目</t>
  </si>
  <si>
    <t>724户脱贫户、31户监测户到户产业及庭院经济发展</t>
  </si>
  <si>
    <t>通过鼓励和引导724户脱贫户和31户防止返贫监测对象，利用自有院落空间及资源资产，发展庭院经济，促进就地就近就业创业、发展乡村特色产业、拓展增收来源，实现年增收1000元以上。</t>
  </si>
  <si>
    <t>通过10名以上群众参与项目选择、实施过程监督，通过鼓励和引导724户脱贫户和31户防止返贫监测对象，利用自有院落空间及资源资产，发展庭院经济，促进就地就近就业创业、发展乡村特色产业、拓展增收来源，实现年增收1000元以上。</t>
  </si>
  <si>
    <t>受益脱贫人口、监测对象2636人</t>
  </si>
  <si>
    <t>巫溪县中梁乡2023年到户产业及庭院经济发展项目</t>
  </si>
  <si>
    <t>392户脱贫户、34户监测户到户产业及庭院经济发展</t>
  </si>
  <si>
    <t>通过鼓励和引导392户脱贫户和34户防止返贫监测对象，利用自有院落空间及资源资产，发展庭院经济，促进就地就近就业创业、发展乡村特色产业、拓展增收来源，实现年增收1000元以上。</t>
  </si>
  <si>
    <t>通过10名以上群众参与项目选择、实施过程监督，通过鼓励和引导392户脱贫户和34户防止返贫监测对象，利用自有院落空间及资源资产，发展庭院经济，促进就地就近就业创业、发展乡村特色产业、拓展增收来源，实现年增收1000元以上。</t>
  </si>
  <si>
    <t>受益脱贫人口、监测对象1591人</t>
  </si>
  <si>
    <t>巫溪县土城镇2023年到户产业及庭院经济发展项目</t>
  </si>
  <si>
    <t>791户脱贫户、30户监测户到户产业及庭院经济发展</t>
  </si>
  <si>
    <t>通过鼓励和引导791户脱贫户和30户防止返贫监测对象，利用自有院落空间及资源资产，发展庭院经济，促进就地就近就业创业、发展乡村特色产业、拓展增收来源，实现年增收1000元以上。</t>
  </si>
  <si>
    <t>通过10名以上群众参与项目选择、实施过程监督，通过鼓励和引导791户脱贫户和30户防止返贫监测对象，利用自有院落空间及资源资产，发展庭院经济，促进就地就近就业创业、发展乡村特色产业、拓展增收来源，实现年增收1000元以上。</t>
  </si>
  <si>
    <t>受益脱贫人口、监测对象3060人</t>
  </si>
  <si>
    <t>巫溪县2023年度综合防贫保参保资助</t>
  </si>
  <si>
    <t>全县符合综合防贫保方案的参保对象2023年防贫保险参保资助</t>
  </si>
  <si>
    <t>通过对全县符合综合防贫保方案的参保对象购买防贫参保，可为约20万人以上农户提供小额意外保险、重大疾病保险、农房自然灾害险和就学保障。</t>
  </si>
  <si>
    <t>为全县边缘人群购买防贫保险200000人。</t>
  </si>
  <si>
    <t>购买保险及时率100%</t>
  </si>
  <si>
    <t>边缘人群保险补助标准500万元/年</t>
  </si>
  <si>
    <t>受益脱贫人口≥95200人</t>
  </si>
  <si>
    <t>巫溪县2023年度就业帮扶车间建设项目</t>
  </si>
  <si>
    <t>就业</t>
  </si>
  <si>
    <t>帮扶车间建设</t>
  </si>
  <si>
    <t>新建就业帮扶车间5个</t>
  </si>
  <si>
    <t>通过新建5个就业帮扶车间，可为脱贫人口提供就业岗位30-50个，保障30-50名脱贫人口稳定就业，获得年工资收入6000元以上。</t>
  </si>
  <si>
    <t>5名以上群众参与项目选择，实施过程监督，脱贫户参与务工。项目实施可为脱贫人口提供就业岗位30-50个，保障30-50名脱贫人口稳定就业，获得年工资收入6000元。</t>
  </si>
  <si>
    <t>新建5个就业帮扶车间</t>
  </si>
  <si>
    <t>项目完工及时率100%，补贴资金在规定时间内支付到位率100%</t>
  </si>
  <si>
    <t>每个就业帮扶车间补贴建设补助30-50万元</t>
  </si>
  <si>
    <t>务工脱贫人口年工资收入≥6000元</t>
  </si>
  <si>
    <t>巫溪县就业和人才事务中心</t>
  </si>
  <si>
    <t>巫溪县2023年精准实施共助养老帮扶项目</t>
  </si>
  <si>
    <t>综合保障</t>
  </si>
  <si>
    <t>享受特困人员救助供养</t>
  </si>
  <si>
    <t>建立“孝扶共助”，对低收入脱贫人口中达60周岁的老人6600人，由子女自愿缴纳赡养金，政府按缴纳金额给与10%的补贴，每位老人每月最多可享受60元补贴。</t>
  </si>
  <si>
    <t>通过建立“孝扶共助”，对低收入脱贫人口中达60周岁的老人由子女资源缴纳赡养金，政府按缴纳金额给与10%的补贴，每位老人每月最多可享受60元补贴。可解决6600名低收入脱贫人口老人养老保障，月获得固定收入60元以上。</t>
  </si>
  <si>
    <t>村民参与项目选择和评选监督，通过建立“孝扶共助”，对低收入脱贫人口中达60周岁的老人由子女资源缴纳赡养金，政府按缴纳金额给与10%的补贴，每位老人每月最多可享受60元补贴。可解决6600名低收入脱贫人口老人养老保障，月获得固定收入60元以上。</t>
  </si>
  <si>
    <t>6600名60周岁以上低收入脱贫人口补贴</t>
  </si>
  <si>
    <t>月补贴60元/月</t>
  </si>
  <si>
    <t>脱贫人口月增加固定收入60元</t>
  </si>
  <si>
    <t>受益脱贫人口≥6600人</t>
  </si>
  <si>
    <t>受益脱贫人口满意度95%以上</t>
  </si>
  <si>
    <t>夏国桃</t>
  </si>
  <si>
    <t>巫溪县2023年市级示范基地校就业创业技能培训</t>
  </si>
  <si>
    <t>创业培训</t>
  </si>
  <si>
    <t>农村劳动力技能培训700名</t>
  </si>
  <si>
    <t>通过对700名农村劳动力开展技能培训，提升带动700余名农村劳动力就业创业技能，确保450名以上脱贫对象、监测帮扶对象能至少掌握一门专业技能，促进增收。</t>
  </si>
  <si>
    <t>群众参与项目实施及监管。通过实施700名农村劳动力参与技能培训，通过对700名农村劳动力开展技能培训，提升带动700余名农村劳动力就业创业技能，确保450名以上脱贫对象、监测帮扶对象能至少掌握一门专业技能，促进增收。</t>
  </si>
  <si>
    <t>700名农村劳动力技能培训</t>
  </si>
  <si>
    <t>职业培训补贴人均标准6000元/人</t>
  </si>
  <si>
    <t>技能培训创业就业带动脱贫人口增收≥500元/人</t>
  </si>
  <si>
    <t>戈虹智</t>
  </si>
  <si>
    <t>巫溪县2023年度县级就业创业技能培训</t>
  </si>
  <si>
    <t>技能培训</t>
  </si>
  <si>
    <t>就业创业技能培训300人次，村支部书记培训94人，村支部书记培训3期，乡村振兴人才培训1200人次，误工补助600人。</t>
  </si>
  <si>
    <t>通过开展就业创业技能培训300人次，村支部书记培训94人，村支部书记培训3期，乡村振兴人才培训1200人次，误工补助600人，可提升650名脱贫人口就业创业能力，促进增收和带动脱贫。</t>
  </si>
  <si>
    <t>群众参与项目实施及监管。通过开展就业创业技能培训300人次，村支部书记培训94人，村支部书记培训3期，乡村振兴人才培训1200人次，误工补助600人，可提升650名脱贫人口就业创业能力，促进增收和带动脱贫。</t>
  </si>
  <si>
    <t>通过开展就业创业技能培训300人次，村支部书记培训94人，乡村振兴人才培训1200人次，误工补助600人，可提升650名脱贫人口就业创业能力，促进增收和带动脱贫。</t>
  </si>
  <si>
    <t>开展就业创业技能培训300人次，村支部书记培训94人，村支部书记培训3期，乡村振兴人才培训1200人次，误工补助600人。</t>
  </si>
  <si>
    <t>补贴发放准确率100%</t>
  </si>
  <si>
    <t>补贴人均标准6000元/人</t>
  </si>
  <si>
    <t>技能创业就业培训带动增收≥500元/人</t>
  </si>
  <si>
    <t>增加</t>
  </si>
  <si>
    <t>巫溪县2023年高质量庭院经济</t>
  </si>
  <si>
    <t>巩固三保障成果项目</t>
  </si>
  <si>
    <t>巫溪县2023年度重庆籍脱贫家庭在校大学生学费资助项目</t>
  </si>
  <si>
    <t>教育</t>
  </si>
  <si>
    <t>其他教育类项目</t>
  </si>
  <si>
    <t>2140人建档立卡脱贫家庭在校大学生学费资助，补助标准：学费标准在8000元以内的全额补助，超过8000元的定额补助8000元。</t>
  </si>
  <si>
    <t>通过对2140余名脱贫家庭在校大学生学费资助，可确保2140人稳定脱贫，巩固脱贫攻坚成果。</t>
  </si>
  <si>
    <t>2140名重庆籍巩固脱贫家庭大学生获得大学就读教育资助。通过对2140余名脱贫家庭在校大学生学费资助，可确保2140人稳定脱贫，巩固脱贫攻坚成果。</t>
  </si>
  <si>
    <t>资助巩固脱贫家庭在校大学数2140人</t>
  </si>
  <si>
    <t>资助标准达标率100%</t>
  </si>
  <si>
    <t>资助经费及时发放率100%</t>
  </si>
  <si>
    <t>大学生教育资助标准8000元/学年</t>
  </si>
  <si>
    <t>减少教育成本8000元/人</t>
  </si>
  <si>
    <t>受益脱贫人口≥2140人</t>
  </si>
  <si>
    <t>受助学生满意度100%</t>
  </si>
  <si>
    <t>巫溪县教育委员会</t>
  </si>
  <si>
    <t>邓晓芳</t>
  </si>
  <si>
    <t>巫溪县2023年雨露计划中高等职业教育补助</t>
  </si>
  <si>
    <t>享受“雨露计划”职业教育补助</t>
  </si>
  <si>
    <t>符合条件的脱贫家庭（含监测帮扶对象家庭）接受高等职业教育在校学生教育资助，1500元/人·期。</t>
  </si>
  <si>
    <t>项目按1500元/人·期的标准补助到脱贫家庭（含监测帮扶对象家庭）接受中高等职业教育的学生，可使在教育方面达到有符合条件的脱贫家庭（含监测帮扶对象家庭）中高等职业教育学生（约1170名）不因家庭经济困难而失学。</t>
  </si>
  <si>
    <t>约1170名符合条件的脱贫家庭（含监测帮扶对象家庭）接受中高等职业教育的学生教育资助。按1500元/人·期的标准补助到脱贫家庭（含监测帮扶对象家庭）接受中高等职业教育的学生，可使在教育方面达到有符合条件的脱贫家庭（含监测帮扶对象家庭）中高等职业教育学生不因家庭经济困难而失学。</t>
  </si>
  <si>
    <t>资助条件的脱贫家庭（含监测帮扶对象家庭）接受高等职业教育的学生约1170名。项目按1500元/人·期的标准补助到脱贫家庭（含监测帮扶对象家庭）接受高等职业教育的学生，可使在教育方面达到有符合条件的脱贫家庭（含监测帮扶对象家庭）中高等职业教育学生不因家庭经济困难而失学。</t>
  </si>
  <si>
    <t>资助条件的脱贫家庭（含监测帮扶对象家庭）接受高等职业教育的学生约1170名</t>
  </si>
  <si>
    <t>1500元/人·期</t>
  </si>
  <si>
    <t>减少脱贫家庭（含监测帮扶对象家庭）支出1500元/人·期</t>
  </si>
  <si>
    <t>受益脱贫人口≥1170人</t>
  </si>
  <si>
    <t>2023</t>
  </si>
  <si>
    <t>巫溪县2023年低收入脱贫人口新入学大学生专项助学资助</t>
  </si>
  <si>
    <t>低收入脱贫人口2022年-2023年新入学大学生专项助学资助（除职业院校外），入学当年按3000元/生·年进行资助。</t>
  </si>
  <si>
    <t>项目按3000元/生·年的标准资助到低收入脱贫人口家庭新入学大学生（约1000名），提升脱贫家庭新成长劳动力入读率。</t>
  </si>
  <si>
    <t>群众参与项目实施及监管，通过按3000元/生·年的标准资助到低收入脱贫人口家庭新入学大学生（约1000名），提升脱贫家庭新成长劳动力入读率。</t>
  </si>
  <si>
    <t>资助低收入脱贫人口家庭新入学大学生（约1000名）</t>
  </si>
  <si>
    <t>3000元/生·年</t>
  </si>
  <si>
    <t>减少脱贫家庭（含监测帮扶对象家庭）支出3000元/人·年</t>
  </si>
  <si>
    <t>受益脱贫人口≥1000人</t>
  </si>
  <si>
    <t>巫溪县2023年度新型农村合作医疗参保资助</t>
  </si>
  <si>
    <t>健康</t>
  </si>
  <si>
    <t>参加城乡居民基本医疗保险</t>
  </si>
  <si>
    <t>2022年度94250名脱贫人口及3847名监测对象参加城乡居民合作医疗保险个人缴费部分资助</t>
  </si>
  <si>
    <t>通过对94250名脱贫人口及3847名监测对象参加城乡居民合作医疗保险个人缴费部分给予资助，可保障困难人群全面参保，脱贫户、监测对象不因病致贫。</t>
  </si>
  <si>
    <t>为全县94250名脱贫人口及3847名监测对象参加城乡居民合作医疗保险个人缴费部分给予资助，可保障困难人群全面参保，脱贫户、监测对象不因病致贫。</t>
  </si>
  <si>
    <t>资助巩固脱贫人口参加基本医疗保险人数≥98097人</t>
  </si>
  <si>
    <t>县域内巩固脱贫人口医疗保险和医疗救助费用“一站式”结算率100%</t>
  </si>
  <si>
    <t>突发公共卫生事件及时处置率≥95%，补助资金及时发放率100%</t>
  </si>
  <si>
    <t>城乡居民基本医疗保险补助标准100元/人</t>
  </si>
  <si>
    <t>降低脱贫（监测）人口基本医疗参保缴费≥100元</t>
  </si>
  <si>
    <t>受益巩固脱贫人口≥95200人</t>
  </si>
  <si>
    <t>巫溪县2023年文峰镇思源村抗旱供水工程</t>
  </si>
  <si>
    <t>农村基础设施</t>
  </si>
  <si>
    <t>农村供水保障设施建设</t>
  </si>
  <si>
    <t>新建2m³集水池1口，100m³清水池1口，铺设输供水管网2270米。</t>
  </si>
  <si>
    <t>巫溪县文峰镇思源村</t>
  </si>
  <si>
    <t>通过新建新建2m³集水池1口，100m³清水池1口，铺设输供水管网2270米，可提升450人（其中脱贫人口32人）的安全供水保障水平</t>
  </si>
  <si>
    <t>群众参与项目的实施与监督，通过新建新建2m³集水池1口，100m³清水池1口，铺设输供水管网2270米可提升450人其中脱贫人口32人的安全供水保障水平</t>
  </si>
  <si>
    <t>新建2m³集水池1口，100m³清水池1口，铺设输供水管网2270米</t>
  </si>
  <si>
    <t>项目（工程）完成及时率100%</t>
  </si>
  <si>
    <t>饮水管道1.20万元/公里，蓄水池500元/方</t>
  </si>
  <si>
    <t>受益脱贫人口≥32人</t>
  </si>
  <si>
    <t>工程使用年限≥10年</t>
  </si>
  <si>
    <t>巫溪县水利局</t>
  </si>
  <si>
    <t>杨政</t>
  </si>
  <si>
    <t>巫溪县2023年文峰水厂引水隧洞管道应急抢修工程</t>
  </si>
  <si>
    <t>铺设管道356米，整治支洞底板穿孔1处，隧洞清淤215立方米。</t>
  </si>
  <si>
    <t>巫溪县文峰镇文峰村</t>
  </si>
  <si>
    <t>通过铺设管道356米，整治支洞底板穿孔1处，隧洞清淤215m³，可提升30000人（其中脱贫人口2000人）的安全供水保障水平</t>
  </si>
  <si>
    <t>群众参与项目的实施与监督，参与项目的实施和监督，通过铺设管道356米，整治支洞底板穿孔1处，隧洞清淤215m³，可提升30000人（其中脱贫人口2000人）的安全供水保障水平</t>
  </si>
  <si>
    <t>管道长度356米，整治支洞底板穿孔1处，隧洞清淤215m³</t>
  </si>
  <si>
    <t>减少脱贫巩固户用水成本105元</t>
  </si>
  <si>
    <t>工程设计使用年限≥10年</t>
  </si>
  <si>
    <t>巫溪县水利水电事务中心</t>
  </si>
  <si>
    <t>巫溪县2023年徐家一线天抗旱应急管道工程</t>
  </si>
  <si>
    <t>岔路村办公室至白鹿中学铺设管网18900米，拆除旧管网，金属结构设备及安装，一线天管道挂壁堡坎修复150米。</t>
  </si>
  <si>
    <t>巫溪县徐家镇塘垭村</t>
  </si>
  <si>
    <t>通过新建新铺设管网18900米等其他附属设施建设，可提升1200人（其中脱贫人口175人）的安全供水保障水平</t>
  </si>
  <si>
    <t>群众参与项目的实施与监督，通过群众参与项目的实施和监督，新建新铺设管网18900米等其他附属设施建设，可提升1200人（其中脱贫人口175人）的安全供水保障水平</t>
  </si>
  <si>
    <t>铺设管网18900米</t>
  </si>
  <si>
    <t>受益脱贫人口≥175人</t>
  </si>
  <si>
    <t>巫溪县2023年土城水厂抗旱应急备用水源及排水工程</t>
  </si>
  <si>
    <t>新建取水坝1座，沉砂池1口，整治渠道35.5米，安装管道1060米，安装315排水管280米。</t>
  </si>
  <si>
    <t>巫溪县土城镇土城社区</t>
  </si>
  <si>
    <t>通过新建新建取水坝1座，沉砂池1口，整治渠道35.5米，安装管道1060米，安装315排水管280米，可提升3000人（其中脱贫人口223人）的安全供水保障水平</t>
  </si>
  <si>
    <t>群众参与项目的实施与监督，通过群众参与项目的实施和监督，新建新建取水坝1座，沉砂池1口，整治渠道35.5米，安装管道1060米，安装315排水管280米，可提升3000人（其中脱贫人口223人）的安全供水保障水平</t>
  </si>
  <si>
    <t>新建取水坝1座，沉砂池1口，整治渠道35.5米，安装管道1060米，安装315排水管280米</t>
  </si>
  <si>
    <t>巫溪县长桂乡2023年万古村孔梁村蓄水池洪灾整治工程</t>
  </si>
  <si>
    <t>万古村付家屋场水池整治200立方米、孔梁村余家沟水池整治300立方米。</t>
  </si>
  <si>
    <t>巫溪县长桂乡万古村、孔梁村</t>
  </si>
  <si>
    <t>通过200方水池整治、孔梁村余家沟300方水池整治，可提升300人（其中脱贫人口24人）的安全供水保障水平</t>
  </si>
  <si>
    <t>群众参与项目的实施与监督，参与项目的实施和监督，通过200方水池整治、孔梁村余家沟300方水池整治，可提升300人（其中脱贫人口24人）的安全供水保障水平</t>
  </si>
  <si>
    <t>整治水池2口500立方米</t>
  </si>
  <si>
    <t>工程完成及时率100%</t>
  </si>
  <si>
    <t>受益脱贫人口≥24人</t>
  </si>
  <si>
    <t>巫溪县2023年古路镇观峰村杨河湾抽水工程</t>
  </si>
  <si>
    <t>新建CDM15-9水泵两套（一用一备）及控制系统，铺设Φ90PE抽水管1100米，新建蓄水池300立方米。</t>
  </si>
  <si>
    <t>巫溪县古路镇观峰村</t>
  </si>
  <si>
    <t>通过新建CDM15-9水泵两套（一用一备）及控制系统，铺设Φ90PE抽水管1100米，新建300m3蓄水池。可提升800人（其中脱贫人口125人）的安全供水保障水平</t>
  </si>
  <si>
    <t>群众参与项目的实施与监督，参与项目的实施和监督，通过新建CDM15-9水泵两套（一用一备）及控制系统，铺设Φ90PE抽水管1100米，新建300m3蓄水池。可提升800人（其中脱贫人口125人）的安全供水保障水平</t>
  </si>
  <si>
    <t>管道1100米，300方蓄水池1口</t>
  </si>
  <si>
    <t>受益脱贫人口≥125人</t>
  </si>
  <si>
    <t>巫溪县2023年古路镇大泉村冉家屋场蓄水池工程</t>
  </si>
  <si>
    <t>新建蓄水池1口500方，铺设各型供水管道给水管560米。</t>
  </si>
  <si>
    <t>巫溪县古路镇大泉村</t>
  </si>
  <si>
    <t>通过500方蓄水池1口，铺设各型供水管道给水管560米，可提升860人（其中脱贫人口150人）的安全供水保障水平</t>
  </si>
  <si>
    <t>群众参与项目的实施与监督，参与项目的实施和监督，通过500方蓄水池1口，铺设各型供水管道给水管560米，可提升860人（其中脱贫人口150人）的安全供水保障水平</t>
  </si>
  <si>
    <t>500方蓄水池1口，管道560米</t>
  </si>
  <si>
    <t>巫溪县2023年城厢镇长渡片区供水保障提升工程</t>
  </si>
  <si>
    <t>新建泵房1座，抽水设备2套（含防雷及自动化），新建取水坝1座，沉砂池1口，10m³蓄水池1口，30m³蓄水池1口，2m³减压池7口，300m³清水池3口，过滤厂房1座（含进厂公路、场坪），低压浸没式设备1套（400吨/天），安装及更换PE100级给水管（1.6MPa）13.96公里，水表750只。</t>
  </si>
  <si>
    <t>巫溪县城厢镇杨坪村、小井村、双城村</t>
  </si>
  <si>
    <t>通过新建泵房1座，抽水设备2套（含防雷及自动化），新建取水坝1座，沉砂池1口，10m³蓄水池1口，30m³蓄水池1口，2m³减压池7口，300m³清水池3口，过滤厂房1座（含进厂公路、场坪），低压浸没式设备1套（400吨/天），安装及更换PE100级给水管（1.6MPa）139600m，水表750只，可提升2500人（其中脱贫人口262人）的安全供水保障水平</t>
  </si>
  <si>
    <t>群众参与项目的实施与监督，参与项目的实施和监督，通过新建泵房1座，抽水设备2套，新建取水坝1座，沉砂池1口，10m³蓄水池1口，30m³蓄水池1口，2m³减压池7口，300m³清水池3口，过滤厂房1座，低压浸没式设备1套，安装及更换PE100级给水管（1.6MPa）139600m，水表750只，可提升2500人（其中脱贫人口262人）的安全供水保障水平</t>
  </si>
  <si>
    <t>新建泵房1座，抽水设备2套，新建取水坝1座，沉砂池1口，10m³蓄水池1口，30m³蓄水池1口，2m³减压池7口，300m³清水池3口，过滤厂房1座低压浸没式设备1套给水管139600m，水表750只</t>
  </si>
  <si>
    <t>受益脱贫人口≥262人</t>
  </si>
  <si>
    <t>巫溪县2023年宁厂镇宝山村供水保障提升工程</t>
  </si>
  <si>
    <t>新建泵房2座，抽水设备4套（含防雷及自动化），新建线路1000米，新建5m³集水池1口，1m³减压池5口，100m³清水池3口，过滤厂房1座（含进厂公路、场坪），低压浸没式设备1套（100吨/天）；安装及更换PE100级给水管（1.6MPa）22.3公里，水表340只。</t>
  </si>
  <si>
    <t>巫溪县宁厂镇宝山村</t>
  </si>
  <si>
    <t>通过新建泵房2座，抽水设备4套（含防雷及自动化），新建线路1000m，新建5m³集水池1口，1m³减压池5口，100m³清水池3口，过滤厂房1座（含进厂公路、场坪），低压浸没式设备1套（100吨/天）；安装及更换PE100级给水管（1.6MPa）22300m，水表340只，可提升1200人（其中脱贫人口145人）的安全供水保障水平</t>
  </si>
  <si>
    <t>群众参与项目的实施与监督，通过群众参与项目的实施和监督，项目实施可提升1200人，其中脱贫人口145人的安全供水保障水平。</t>
  </si>
  <si>
    <t>新建泵房2座，抽水设备4套，新建线路1000m，新建5m³集水池1口，1m³减压池5口，100m³清水池3口，过滤厂房1座，低压浸没式设备1套给水管22300m，水表340只</t>
  </si>
  <si>
    <t>巫溪县2023年城厢镇杨坪村1社蓄水池工程</t>
  </si>
  <si>
    <t>新建蓄水池1口1000立方米。</t>
  </si>
  <si>
    <t>巫溪县城厢镇杨坪村</t>
  </si>
  <si>
    <t>通过新建1000方蓄水池1口，可提升1000人（其中脱贫人口86人）的安全供水保障水平</t>
  </si>
  <si>
    <t>群众参与项目的实施与监督，通过群众参与项目的实施和监督，项目实施可提升1000人，其中脱贫人口86人的安全供水保障水平。</t>
  </si>
  <si>
    <t>新建1000方蓄水池1口</t>
  </si>
  <si>
    <t>巫溪县2023年猫儿背林场供水保障工程</t>
  </si>
  <si>
    <t>整治水池2口300立方米，铺设φ40mm管道3000米，取水坝5米等</t>
  </si>
  <si>
    <t>巫溪县猫儿背林场打锣坪</t>
  </si>
  <si>
    <t>通过整治300方水池2口，40管道3000米，5米取水坝等，可提升800人（其中脱贫人口60人）的安全供水保障水平</t>
  </si>
  <si>
    <t>群众参与项目的实施与监督，通过群众参与项目的实施和监督，项目实施可提升800人，其中脱贫人口60人的安全供水保障水平。</t>
  </si>
  <si>
    <t>整治300方水池2口，40管道3000米，5米取水坝等</t>
  </si>
  <si>
    <t>巫溪县2023年通城镇凉风村供水保障提升工程</t>
  </si>
  <si>
    <t>凉风村2社葫芦井水池整治450立方米</t>
  </si>
  <si>
    <t>通过整治450方水池1口，可提升200人（其中脱贫人口21人）的安全供水保障水平</t>
  </si>
  <si>
    <t>群众参与项目的实施与监督，通过群众参与项目的实施和监督，项目实施可提升200人，其中脱贫人口21人的安全供水保障水平。</t>
  </si>
  <si>
    <t>450方水池整治1口</t>
  </si>
  <si>
    <t>巫溪县2023年通城镇玉泉村供水保障提升工程</t>
  </si>
  <si>
    <t>玉泉村2社岩架山水池整治1600方</t>
  </si>
  <si>
    <t>通过整治1600方水池1口，可提升250人（其中脱贫人口32人）的安全供水保障水平</t>
  </si>
  <si>
    <t>群众参与项目的实施与监督，通过群众参与项目的实施和监督，项目实施可提升250人，其中脱贫人口32人的安全供水保障水平。</t>
  </si>
  <si>
    <t>1600方水池整治1口</t>
  </si>
  <si>
    <t>巫溪县2023年通城镇长桂村供水保障提升工程</t>
  </si>
  <si>
    <t>2组曾家新屋水池整治400立方米</t>
  </si>
  <si>
    <t>通过整治400方水池1口,可提升67人其中脱贫人口3人的安全供水保障水平</t>
  </si>
  <si>
    <t>群众参与项目的实施与监督，通过群众参与项目的实施和监督，项目实施可提升67人，其中脱贫人口3人的安全供水保障水平。</t>
  </si>
  <si>
    <t>400方水池整治1口</t>
  </si>
  <si>
    <t>受益脱贫人口≥3人</t>
  </si>
  <si>
    <t>巫溪县2023年鱼鳞乡长岗村抗旱供水工程</t>
  </si>
  <si>
    <t>新建蓄水池1口1000m³，新建蓄水池至多吉林牧有限公司的养牛场更换φ40mmPE管3000米、φ32mmPE管道1000米。</t>
  </si>
  <si>
    <t>巫溪县鱼鳞乡长岗村</t>
  </si>
  <si>
    <t>通过新建1000m³蓄水池1口，更换PE40管3000m、PE32管1000米，可提升500人（其中脱贫人口48人)的安全供水保障水平</t>
  </si>
  <si>
    <t>群众参与项目的实施与监督，通过群众参与项目的实施和监督，项目实施可提升500人，其中脱贫人口48人的安全供水保障水平。</t>
  </si>
  <si>
    <t>新建1000m³蓄水池1口，更换PE40管3000m、PE32管1000m。</t>
  </si>
  <si>
    <t>巫溪县2023年尖山镇白云村抗旱蓄水池工程</t>
  </si>
  <si>
    <t>白云村筲箕湾新建蓄水池1口800m³，集水池1口2m³，φ75PE100给水管200米，φ32PE100给水管5000米，7社马家湾整修蓄水池1口400m³，2社青草坪整修蓄水池1口800m³，沉砂池1口，φ40PE100给水管1000米，5社五保家园整修蓄水池1口100m³，3社整治李志银屋旁蓄水池1口250m³，李志银屋后蓄水池1口250m³（砂浆抹灰）。</t>
  </si>
  <si>
    <t>巫溪县尖山镇白云村</t>
  </si>
  <si>
    <t>通过新建800m³蓄水池1口，2m³集水池1口，φ75PE100给水管200米，φ32PE100给水管5000米，整修400m³蓄水池1口，2社青草坪整修800m³蓄水池1口，沉砂池1口，φ40PE100给水管1000米，5社五保家园整修100m³蓄水池1口，3社整治李志银屋旁250m³蓄水池1口，李志银屋后250m³蓄水池1口（砂浆抹灰）。可提升610人（其中脱贫人口59人）的安全供水保障水平</t>
  </si>
  <si>
    <t>群众参与项目的实施与监督，通过群众参与项目的实施和监督，项目实施可提升610人，其中脱贫人口59人的安全供水保障水平。</t>
  </si>
  <si>
    <t>新建800m³蓄水池1口，2m³集水池1口，φ75PE100给水管200米，φ32PE100给水管5000米，整修400m³蓄水池1口，2社青草坪整修800m³蓄水池1口，沉砂池1口，φ40PE100给水管1000米，5社五保家园整修100m³蓄水池1口，3社整治李志银屋旁250m³蓄水池1口，李志银屋后250m³蓄水池1口（砂浆抹灰）。</t>
  </si>
  <si>
    <t>受益脱贫人口≥59人</t>
  </si>
  <si>
    <t>巫溪县2023年双阳乡七龙村抗旱供水工程</t>
  </si>
  <si>
    <t>新建5m³蓄水池31口，共计155m³，整治杨清明屋后30m³蓄水池1口、新华30m³蓄水池1口。</t>
  </si>
  <si>
    <t>巫溪县双阳乡七龙村</t>
  </si>
  <si>
    <t>通过31口5m³蓄水池共计155m³蓄水池，整治杨清明屋后30m³蓄水池1口，整治新华30m³蓄水池1口可提升750人（其中脱贫人口66人）的安全供水保障水平</t>
  </si>
  <si>
    <t>群众参与项目的实施与监督，通过群众参与项目的实施和监督，项目实施可提升750人，其中脱贫人口66人的安全供水保障水平。</t>
  </si>
  <si>
    <t>31口5m³蓄水池共计155m³蓄水池，整治杨清明屋后30m³蓄水池1口，整治新华30m³蓄水池1口</t>
  </si>
  <si>
    <t>受益脱贫人口≥66人</t>
  </si>
  <si>
    <t>巫溪县2023年胜利乡胜利村杨家坪应急抗旱供水工程</t>
  </si>
  <si>
    <t>新建2级提水工程、泵站2座、配套电力设施，3000m³无盖抽水池1口、1000m³无盖高位水池1口、整治200m³中转水池1口。一级泵站扬程400米、流量25m³/h，100×6无缝钢管0.74米，二级泵站扬程180米,流量25m³/h，100×4无缝钢管690米，φ110mmPE管3330米。</t>
  </si>
  <si>
    <t>巫溪县胜利乡胜利村</t>
  </si>
  <si>
    <t>通过新建2级提水工程、泵站2座、配套电力设施，3000方无盖抽水池1口、1000方无盖高位水池1口、整治200方中转水池1口。一级泵站扬程400m、流量25m3/h，100×6无缝钢管0.740m，二级泵站扬程180m,流量25m3/h，100×4无缝钢管690m，φ110PE管3330m。 可提升20000人（其中脱贫人口1860人）的安全供水保障水平</t>
  </si>
  <si>
    <t>群众参与项目的实施与监督，通过群众参与项目的实施和监督，项目实施可提升20000人，其中脱贫人口1860人的安全供水保障水平。</t>
  </si>
  <si>
    <t>新建2级提水工程、泵站2座、配套电力设施，3000方无盖抽水池1口、1000方无盖高位水池1口、整治200方中转水池1口。一级泵站扬程400m、流量25m3/h，100×6无缝钢管0.740m，二级泵站扬程180m,流量25m3/h，100×4无缝钢管690m，φ110PE管3330m。 </t>
  </si>
  <si>
    <t>受益脱贫人口≥1860人</t>
  </si>
  <si>
    <t>巫溪县2023年峰灵镇龙寨水厂至羊桥坝水厂抗旱应急联通工程</t>
  </si>
  <si>
    <t>新建峰灵镇龙寨水厂原水池至羊桥坝水厂补水管道D273×6mm螺旋钢管，内防腐IPN8710（200um），外防腐环氧煤沥青涂料（四油一布300um），长17.49km；新建闸阀房1座，尺寸3.0×2.7m。新建排气阀19个；新建检修阀2个；新建排泥阀8个。</t>
  </si>
  <si>
    <t>巫溪县古路镇、上磺镇、峰灵镇</t>
  </si>
  <si>
    <t>通过新建峰灵镇龙寨水厂原水池至羊桥坝水厂补水管道D273×6mm螺旋钢管，内防腐IPN8710（200um），外防腐环氧煤沥青涂料（四油一布300um），长17.49km；新建闸阀房1座，尺寸3.0×2.7m。新建排气阀19个；新建检修阀2个；新建排泥阀8个。可提升10000人（其中脱贫人口867人）的安全供水保障水平</t>
  </si>
  <si>
    <t>群众参与项目的实施与监督，通过群众参与项目的实施和监督，项目实施可提升10000人，其中脱贫人口867人的安全供水保障水平。</t>
  </si>
  <si>
    <t>通过新建峰灵镇龙寨水厂原水池至羊桥坝水厂补水管道D273×6mm螺旋钢管，内防腐IPN8710（200um），外防腐环氧煤沥青涂料（四油一布300um），长17.49km；新建闸阀房1座，尺寸3.0×2.7m。新建排气阀19个；新建检修阀2个；新建排泥阀8个。可提升10000人其中脱贫人口867人的安全供水保障水平</t>
  </si>
  <si>
    <t>受益脱贫人口≥867人</t>
  </si>
  <si>
    <t>巫溪县2023年古路镇黄阳片区应急供水工程</t>
  </si>
  <si>
    <t>古路镇斑竹村万乐泵站旁，新建雍水堰1座；在上游20m处新建拦沙堰1座，安装φ110mm输水PE管（1.25MPa）440米，引水至新建蓄水池。在杨家湾水源点新建集水井1座，安装φ40mm输水PE管（1.25MPa）980米，引水至新建蓄水池。在输水管道末端修建蓄水池1座（容积500m³）。在蓄水池旁修建抽水泵房1座；安装抽水管道4.9Km（φ110mmPE管 1.6MPa）。青龙村主管网到谭家已建1000m³蓄水池安装φ110mm输水PE管（1.60MPa）2200米。</t>
  </si>
  <si>
    <t>巫溪县古路镇黄阳村</t>
  </si>
  <si>
    <t>通过新建新建雍水堰一座；在上游20m处新建拦沙堰一座，安装φ110输水PE管（1.25MPa）440m，引水至新建蓄水池；2、在杨家湾水源点新建集水井一座，安装φ40输水PE管（1.25MPa）980m，引水至新建蓄水池；3、在输水管道末端修建蓄水池一座（容积500m3），4、在蓄水池旁修建抽水泵房一座；安装抽水管道4.9Km（φ110PE管 1.6MPa）。5、青龙村主管网到谭家已建1000m3蓄水池安装φ110输水PE管（1.60MPa）2200m。。可提升11000人（其中脱贫人口932人）的安全供水保障水平</t>
  </si>
  <si>
    <t>群众参与项目的实施与监督，通过群众参与项目的实施和监督，项目实施可提升11000人，其中脱贫人口932人的安全供水保障水平。</t>
  </si>
  <si>
    <t>新建新建雍水堰一座；在上游20m处新建拦沙堰一座，安装φ110输水PE管（1.25MPa）440m，引水至新建蓄水池；2、在杨家湾水源点新建集水井一座，安装φ40输水PE管（1.25MPa）980m，引水至新建蓄水池；3、在输水管道末端修建蓄水池一座（容积500m3），4、在蓄水池旁修建抽水泵房一座；安装抽水管道4.9Km（φ110PE管 1.6MPa）。5、青龙村主管网到谭家已建1000m3蓄水池安装φ110输水PE管（1.60MPa）2200m。</t>
  </si>
  <si>
    <t>受益脱贫人口≥932人</t>
  </si>
  <si>
    <t>巫溪县2023年大宁河庙峡至龙寨应急提水工程</t>
  </si>
  <si>
    <t>新建潜水泵检修间1座，新建潜水泵浮筒（聚乙烯）取水，潜水泵2台（一用一备）。新建中转泵房2座，中转水池2座（一级中转水池容积500m³，二级中转水池容积1000m³）。新建一二级泵站提水管道D273×7mm无缝钢管，内防腐IPN8710，外防腐环氧煤沥青涂料（四油一布），共长4.4km。新建一级泵站10KV电力电缆250m，二级泵站10KV电力电缆500m，共750m；新建变压器2台，变压器容量630KVA。</t>
  </si>
  <si>
    <t>巫溪县峰灵镇龙寨村</t>
  </si>
  <si>
    <t>通过新建潜水泵检修间1座，新建潜水泵浮筒（聚乙烯）取水，潜水泵2台（一用一备）；2）新建中转泵房2座，中转水池2座（一级中转水池容积500m3，二级中转水池容积1000m3）；3）新建一二级泵站提水管道D273×7mm无缝钢管，内防腐IPN8710，外防腐环氧煤沥青涂料（四油一布），共长4.4km；4）新建一级泵站10KV电力电缆250m，二级泵站10KV电力电缆500m，共750m；新建变压器2台，变压器容量630KVA，可提升60000人（其中脱贫人口4630人）的安全供水保障水平</t>
  </si>
  <si>
    <t>群众参与项目的实施与监督，通过群众参与项目的实施和监督，项目实施可提升60000人，其中脱贫人口4630人的安全供水保障水平。</t>
  </si>
  <si>
    <t>1）新建潜水泵检修间1座，新建潜水泵浮筒（聚乙烯）取水，潜水泵2台（一用一备）；2）新建中转泵房2座，中转水池2座（一级中转水池容积500m3，二级中转水池容积1000m3）；3）新建一二级泵站提水管道D273×7mm无缝钢管，内防腐IPN8710，外防腐环氧煤沥青涂料（四油一布），共长4.4km；4）新建一级泵站10KV电力电缆250m，二级泵站10KV电力电缆500m，共750m；新建变压器2台，变压器容量630KVA</t>
  </si>
  <si>
    <t>受益脱贫人口≥4630人</t>
  </si>
  <si>
    <t>巫溪县2023年城厢镇竹阳村供水保障提升工程</t>
  </si>
  <si>
    <t>新建泵房3座，抽水设备6套（含防雷及自动化），0.8米小路400米，新建3*95+1*50电缆300米，3*70+1*35电缆900米，3*50+1*25电缆800米，新建100m³清水池2口，原蓄水池彩钢瓦檐沟95米，整治蓄水池2口，新建过滤厂房1座（含进厂公路、场坪），低压浸没式设备1套（200吨/天），安装及更换PE给水管（1.6MPa）23180米（φ110mmPE管道180米，φ90mmPE管道1800米，φ63mmPE管道2900米，φ50mmPE管道800米，φ40mmPE管道5200米，φ32mmPE管道2800米，φ25mmPE管道9500米），水表336只。</t>
  </si>
  <si>
    <t>巫溪县城厢镇竹阳村</t>
  </si>
  <si>
    <t>通过新建泵房3座，抽水设备6套（含防雷及自动化），0.8m小路400m，新建3*95+1*50电缆300m，3*70+1*35电缆900m，3*50+1*25电缆800m，新建100m³清水池2口，原蓄水池彩钢瓦檐沟95m，整治蓄水池2口，新建过滤厂房1座（含进厂公路、场坪），低压浸没式设备1套（200吨/天），安装及更换PE100级给水管（1.6MPa）23180米，可提升1946人（其中脱贫户112人）的安全供水保障水平。</t>
  </si>
  <si>
    <t>群众参与项目的实施与监督，通过群众参与项目的实施和监督，项目实施可提升1946人，其中脱贫人口112人的安全供水保障水平。</t>
  </si>
  <si>
    <t>泵房3座，抽水设备6套，电缆2000米，新建清水池2口，管道23180米</t>
  </si>
  <si>
    <t>受益脱贫人口≥112人</t>
  </si>
  <si>
    <t>巫溪县2023年下堡镇宁桥村供水保障提升工程</t>
  </si>
  <si>
    <t>新建1m³集水池1口，1m³减压池6口，新建200m³清水池1口，过滤厂房1座（含进厂公路、场坪），低压浸没式设备1套（150吨/天），整治50m³蓄水池1口（挂网抹灰），安装PE100级给水（1.6MPa）24780米（φ90mm管道80米，φ63mm管道7000米，φ50mm管道500米，φ32mm管道2200米，φ20mm管道15000米），水表320只。</t>
  </si>
  <si>
    <t>巫溪县下堡镇宁桥村</t>
  </si>
  <si>
    <t>通过新建1m³集水池1口，1m³减压池6口，新建200m³清水池1口，过滤厂房1座（含进厂公路、场坪），低压浸没式设备1套（150吨/天），整治50m³蓄水池1口（挂网抹灰），安装PE100级给水（1.6MPa）24780米，可提升1498人（其中脱贫户200人）的安全供水保障水平。</t>
  </si>
  <si>
    <t>群众参与项目的实施与监督，通过群众参与项目的实施和监督，项目实施可提升1498人，其中脱贫人口200人的安全供水保障水平。</t>
  </si>
  <si>
    <t>新建1m³集水池1口，1m³减压池6口，新建200m³清水池1口，过滤厂房1座（含进厂公路、场坪），低压浸没式设备1套（150吨/天），整治50m³蓄水池1口（挂网抹灰），安装PE100级给水（1.6MPa）24780m（φ90:80m，φ63:7000m，φ50:500m，φ32:2200m，φ20:15000m），水表320只</t>
  </si>
  <si>
    <t>受益脱贫人口≥200人</t>
  </si>
  <si>
    <t>巫溪县2023年古路镇金鱼村供水保障提升工程</t>
  </si>
  <si>
    <t>新建600m³蓄水池1口、50m³清水池1口、超滤及管理房44㎡、铺设输、供水主管道22700米、安装水表110支</t>
  </si>
  <si>
    <t>巫溪县古路镇金鱼村</t>
  </si>
  <si>
    <t>通过新建600m³蓄水池1口、50m³清水池1口、超滤及管理房44㎡、铺设输、供水主管道22700米、安装水表110支，可提升450人（其中脱贫户134人）的安全供水保障水平。</t>
  </si>
  <si>
    <t>群众参与项目的实施与监督，通过群众参与项目的实施和监督，项目实施可提升450人，其中脱贫人口134人的安全供水保障水平。</t>
  </si>
  <si>
    <t>受益脱贫人口≥134人</t>
  </si>
  <si>
    <t>巫溪县2023年古路镇斑竹村供水保障提升工程</t>
  </si>
  <si>
    <t>新建500m³蓄水池1口、50m³清水池1口、超滤房52㎡、抽水泵房22.4㎡、安装抽水泵2台、铺设各型输、供水主管道21650米、安装水表156支</t>
  </si>
  <si>
    <t>巫溪县古路镇斑竹村</t>
  </si>
  <si>
    <t>通过新建500m³蓄水池1口、50m³清水池1口、超滤房52㎡、抽水泵房22.4㎡、安装抽水泵2台、铺设各型输、供水主管道21650米、安装水表156支，可提升799人（其中脱贫户124人）的安全供水保障水平</t>
  </si>
  <si>
    <t>群众参与项目的实施与监督，通过群众参与项目的实施和监督，项目实施可提升799人，其中脱贫人口124人的安全供水保障水平。</t>
  </si>
  <si>
    <t>受益脱贫人口≥124人</t>
  </si>
  <si>
    <t>巫溪县2023年菱角镇店子水厂供水保障提升工程</t>
  </si>
  <si>
    <t>新建超滤房120.4㎡、原水厂内沉淀池滤池维修</t>
  </si>
  <si>
    <t>巫溪县菱角镇水田村</t>
  </si>
  <si>
    <t>通过新建超滤及管理房120.4㎡、整治原水厂内沉淀池滤池维修，可提升4018人其中脱贫人口638人安全供水保障水平</t>
  </si>
  <si>
    <t>群众参与项目的实施与监督，通过群众参与项目的实施和监督，项目实施可提升4018人，其中脱贫人口638人的安全供水保障水平。</t>
  </si>
  <si>
    <t>新建超滤及管理房120.4㎡</t>
  </si>
  <si>
    <t>受益脱贫人口≥638人</t>
  </si>
  <si>
    <t>巫溪县2023年胜利乡洪仙村供水保障提升工程</t>
  </si>
  <si>
    <t>新建2m³减压池5口，100m³清水池1口，过滤厂房1座（含进厂公路、场坪），低压浸没式设备1套（200吨/天），安装及更换PE100级给水管（1.6MPa）74060米，水表260只</t>
  </si>
  <si>
    <t>巫溪县胜利乡洪仙村</t>
  </si>
  <si>
    <t>通过新建2m³减压池5口，100m³清水池1口，过滤厂房1座（含进厂公路、场坪），低压浸没式设备1套（200吨/天），安装及更换PE100级给水管（1.6MPa）74060米，水表260只，可提升450人其中脱贫人口34人的安全供水保障水平</t>
  </si>
  <si>
    <t>群众参与项目的实施与监督，通过群众参与项目的实施和监督，项目实施可提升450人，其中脱贫人口34人的安全供水保障水平。</t>
  </si>
  <si>
    <t>新建2m³减压池5口，100m³清水池1口，过滤厂房1座，低压浸没式设备1套给水管74060m，水表260只</t>
  </si>
  <si>
    <t>巫溪县2023年大河乡瓦坪村供水保障提升工程</t>
  </si>
  <si>
    <t>新建3m³水池2口，φ32mm管道4000米，φ25mm管道3000米</t>
  </si>
  <si>
    <t>巫溪县大河乡瓦坪村</t>
  </si>
  <si>
    <t>通过新建3m³水池2口，φ32mm管道4000米，φ25mm管道3000米，可提升1065人其中脱贫人口92人的安全供水保障水平</t>
  </si>
  <si>
    <t>群众参与项目的实施与监督，通过群众参与项目的实施和监督，项目实施可提升1065人，其中脱贫人口92人的安全供水保障水平。</t>
  </si>
  <si>
    <t>新建3m³水池2口，32管道4000米，25管道3000米</t>
  </si>
  <si>
    <t>受益脱贫人口≥92人</t>
  </si>
  <si>
    <t>巫溪县2022-2023年城厢镇城哨村4社城哨湾水池工程</t>
  </si>
  <si>
    <t>城哨村4社城哨湾处新建水池4000m³</t>
  </si>
  <si>
    <t>巫溪县城厢镇城哨村</t>
  </si>
  <si>
    <t>通过新建4000m³水池可提升786人其中脱贫人口60人的安全供水保障水平</t>
  </si>
  <si>
    <t>群众参与项目的实施与监督，通过群众参与项目的实施和监督，项目实施可提升786人，其中脱贫人口60人的安全供水保障水平。</t>
  </si>
  <si>
    <t>新建4000m³水池1口</t>
  </si>
  <si>
    <t>巫溪县2023年大河乡供水保障提升工程</t>
  </si>
  <si>
    <t>新建20m³水池8口，更换管道21000米，管道安装1250米，整修小型水池3口等</t>
  </si>
  <si>
    <t>通过新建20方水池8口，更换管道21000米，管道安装1250米，整修小型水池3口等，可提升287人其中脱贫人口20人的安全供水保障水平</t>
  </si>
  <si>
    <t>群众参与项目的实施与监督，通过群众参与项目的实施和监督，项目实施可提升287人，其中脱贫人口20人的安全供水保障水平。</t>
  </si>
  <si>
    <t>通过新建20方水池8口，更换管道21000米，管道安装1250米，整修小型水池3口等可提升287人其中脱贫人口20人的安全供水保障水平</t>
  </si>
  <si>
    <t>新建20方水池8口，更换管道21000米，管道安装1250米，整修小型水池3口等</t>
  </si>
  <si>
    <t>巫溪县2022-2023年银峰村毛沟井、张家屋场、灯草池等供水保障工程</t>
  </si>
  <si>
    <t>毛沟井新建1m³取水池、20米取水堰，50m³蓄水池防渗整治，φ40mm管道100米；张家屋场100m³蓄水池加盖整治；灯草池新建1m³取水池，800m³蓄水池防渗整治</t>
  </si>
  <si>
    <t>巫溪县文峰镇银峰村</t>
  </si>
  <si>
    <t>通过新建1m³取水池、20米取水堰，50m³蓄水池防渗整治，φ40mm管道100米；张家屋场100m³蓄水池加盖整治；灯草池新建1m³取水池，800m³蓄水池防渗整治，可提升410人（其中脱贫人口27人）的安全供水保障水平</t>
  </si>
  <si>
    <t>群众参与项目的实施与监督，通过群众参与项目的实施和监督，项目实施可提升410人，其中脱贫人口27人的安全供水保障水平。</t>
  </si>
  <si>
    <t>毛沟井新建1m³取水池、20m取水堰，50m³蓄水池防渗整治，40管道100米；张家屋场100m³蓄水池加盖整治；灯草池新建1方取水池，800m³蓄水池加盖+防渗整治</t>
  </si>
  <si>
    <t>受益脱贫人口≥27人</t>
  </si>
  <si>
    <t>巫溪县2022-2023年文峰镇思源村供水保障工程</t>
  </si>
  <si>
    <t>高地坝新建1m³取水池，5米取水堰，100m³水池防渗加盖，φ32mm管道1200米，φ20mm管道650米；罗家屋场50m³水池防渗加盖；天坑槽新建100m³水池，φ32mm管道1000米；张家槽新建6m³取水池1口，φ32mm管道1200米；偏香新建5m³取水池1口，φ40mm管道2500米</t>
  </si>
  <si>
    <t>通过高地坝新建1方取水池，5米取水堰，100方水池防渗加盖，32管道1200米，20管道650米；罗家屋场50方水池防渗加盖；天坑槽新建100方水池，32管道1000米；张家槽新建6方取水池1口，32管道1200米；偏香新建5方取水池1口，40管道2500米可提升421人其中脱贫人口38人的安全供水保障水平</t>
  </si>
  <si>
    <t>群众参与项目的实施与监督，通过群众参与项目的实施和监督，项目实施可提升421人，其中脱贫人口38人的安全供水保障水平。</t>
  </si>
  <si>
    <t>高地坝新建1方取水池，5米取水堰，100方水池防渗加盖，32管道1200米，20管道650米；罗家屋场50方水池防渗加盖；天坑槽新建100方水池，32管道1000米；张家槽新建6方取水池1口，32管道1200米；偏香新建5方取水池1口，40管道2500米</t>
  </si>
  <si>
    <t>受益脱贫人口≥38人</t>
  </si>
  <si>
    <t>巫溪县2022-2023年文峰镇正溪村供水保障工程</t>
  </si>
  <si>
    <t>老屋梁100m³水池防渗整治；凉水井新建50m³水池1口，φ32mm管道1600米；朱家坪新建拦河坝3米，新家50m³水池1座配套抽水泵房及设备等。</t>
  </si>
  <si>
    <t>巫溪县文峰镇正溪村</t>
  </si>
  <si>
    <t>通过老屋梁100方水池防渗整治；凉水井新建50方水池1口，32管道1600米；朱家坪新建拦河坝3米，新家50方水池1座配套抽水泵房及设备等可提升460人其中脱贫人口41人的安全供水保障水平</t>
  </si>
  <si>
    <t>群众参与项目的实施与监督，通过群众参与项目的实施和监督，项目实施可提升460人，其中脱贫人口41人的安全供水保障水平。</t>
  </si>
  <si>
    <t>100方水池防渗整治；凉水井新建50方水池1口，32管道1600米；朱家坪新建拦河坝3米，新家50方水池1座配套抽水泵房</t>
  </si>
  <si>
    <t>受益脱贫人口≥41人</t>
  </si>
  <si>
    <t>巫溪县2023年白鹿镇大坪村供水保障提升工程</t>
  </si>
  <si>
    <t>新建300m³水池1口，安装φ32mm管道1000米</t>
  </si>
  <si>
    <t>巫溪县白鹿镇大坪村</t>
  </si>
  <si>
    <t>通过新建300方水池1口，安装32管道1000米可提升2600人其中脱贫人口206人的安全供水保障水平</t>
  </si>
  <si>
    <t>群众参与项目的实施与监督，通过群众参与项目的实施和监督，项目实施可提升2600人，其中脱贫人口206人的安全供水保障水平。</t>
  </si>
  <si>
    <t>新建300方水池1口，管道1000米</t>
  </si>
  <si>
    <t>受益脱贫人口≥206人</t>
  </si>
  <si>
    <t>巫溪县2023年通城镇场镇供水提升工程（1期）</t>
  </si>
  <si>
    <t>引水隧洞1.8Km,2000吨水厂1座，供水管道34km，整治山坪塘1座。</t>
  </si>
  <si>
    <t>通过修建引水隧洞1.8Km,2000吨水厂1座，供水管道34km。整治山坪塘1座可提升8000人其中脱贫人口2193人的安全供水保障水平</t>
  </si>
  <si>
    <t>群众参与项目的实施与监督，通过群众参与项目的实施和监督，项目实施可提升8000人，其中脱贫人口2193人的安全供水保障水平。</t>
  </si>
  <si>
    <t>通过修建引水隧洞1.8Km,2000吨水厂一座，供水管道34km。整治山坪塘一座可提升8000人其中脱贫人口2193人的安全供水保障水平</t>
  </si>
  <si>
    <t>新建引水隧洞1.8Km,2000吨水厂一座，供水管道34km。整治山坪塘一座</t>
  </si>
  <si>
    <t>受益脱贫人口≥2193人</t>
  </si>
  <si>
    <t>巫溪县官山林场场部饮水蓄水池建设项目</t>
  </si>
  <si>
    <t>建设1000m³蓄水池1口,铺设引水管道1500米。</t>
  </si>
  <si>
    <t>巫溪县官山林场官山管护站</t>
  </si>
  <si>
    <t>建设1000m³蓄水池1口，铺设引水管道1500米，提升50人（其中脱贫人口27人）的安全供水保障水平。</t>
  </si>
  <si>
    <t>群众参与项目选择，实施、监督。通过建设1000m³蓄水池1口，铺设引水管道1500米，提升50人（其中脱贫人口27人）的安全供水保障水平。</t>
  </si>
  <si>
    <t>建设1000m³蓄水池一口,铺设引水管道1500m。</t>
  </si>
  <si>
    <t>项目质量合格率≧90%</t>
  </si>
  <si>
    <t>当年任务完成率100%</t>
  </si>
  <si>
    <t>项目投入≦50</t>
  </si>
  <si>
    <t>巫溪县林业局</t>
  </si>
  <si>
    <t>巫溪县官山林场</t>
  </si>
  <si>
    <t>刘忠华</t>
  </si>
  <si>
    <t>17783214333</t>
  </si>
  <si>
    <t>巫溪县2023年徐家镇中桥及引道新建工程</t>
  </si>
  <si>
    <t>农村道路建设（通村路）</t>
  </si>
  <si>
    <t>路线全长278米，路面宽6.5米，新建中桥90米，桥梁宽度9米。</t>
  </si>
  <si>
    <t>通过新建公路300米，中桥60米，可改善3460人（其中脱贫人口262人）出行条件。</t>
  </si>
  <si>
    <t>12人参与前期项目确定会议、决议，15人参与入库项目的选择，10人参与项目实施过程中施工质量和资金使用的监督；通过新建公路300米，中桥60米，可改善3460人（其中脱贫人口262人）出行条件。</t>
  </si>
  <si>
    <t>新建公路300米，路面宽6.5米，新建中桥60米。</t>
  </si>
  <si>
    <t>桥梁7000元/平方</t>
  </si>
  <si>
    <t>受益脱贫人口≥262</t>
  </si>
  <si>
    <t>受益脱贫人口满意度90%以上</t>
  </si>
  <si>
    <t>巫溪县交通局</t>
  </si>
  <si>
    <t>赵进</t>
  </si>
  <si>
    <t>巫溪县菱角镇望乐村2023年农村公共厕所改造项目</t>
  </si>
  <si>
    <t>农村卫生厕所改造（公共厕所）</t>
  </si>
  <si>
    <t>新建农村公共卫生厕所1座62㎡，配套完善相关设备设施。</t>
  </si>
  <si>
    <t>巫溪县菱角镇望乐村</t>
  </si>
  <si>
    <t>通过新建农村公共卫生厕所1座62㎡，配套完善相关设备设施。改善农村人居环境，受益人口2000人（其中脱贫人口100人）</t>
  </si>
  <si>
    <t>5人参与前期项目确定会议、决议。通过新建农村公共卫生厕所1座62㎡，配套完善相关设备设施。改善农村人居环境，受益人口2000人（其中脱贫人口100人）</t>
  </si>
  <si>
    <t>农村公共卫生厕所1座62㎡</t>
  </si>
  <si>
    <t>公共卫生厕所20万/座</t>
  </si>
  <si>
    <t>受益脱贫人口（监测人口）≥100人</t>
  </si>
  <si>
    <t>项目设计使用年限≥10年</t>
  </si>
  <si>
    <t>受益人口满意度≥95%</t>
  </si>
  <si>
    <t>沈旭</t>
  </si>
  <si>
    <t>巫溪县城厢镇竹阳村2023年农村公共厕所改造项目</t>
  </si>
  <si>
    <t>新建农村公共卫生厕所1座30㎡，完善相关配套设备设施。</t>
  </si>
  <si>
    <t>通过新建农村公共卫生厕所1座30㎡，完善相关配套设备设施。切实提高896人（其中脱贫人口127人）生活品质，改善人居环境。</t>
  </si>
  <si>
    <t>10人参与前期项目确定会议、决议。过新建农村公共卫生厕所1座30㎡，完善相关配套设备设施。切实提高896人（其中脱贫人口127人）生活品质，改善人居环境。</t>
  </si>
  <si>
    <t>农村公共卫生厕所1座30㎡</t>
  </si>
  <si>
    <t>生态旅游厕所30万/座</t>
  </si>
  <si>
    <t>受益脱贫人口（监测人口）≥127人</t>
  </si>
  <si>
    <t>13594199718</t>
  </si>
  <si>
    <t>巫溪县宁厂镇猫儿滩社区2023年农村公共厕所改造项目</t>
  </si>
  <si>
    <t>新建农村公共卫生厕所1座60㎡，完善相关配套设备设施。</t>
  </si>
  <si>
    <t>巫溪县宁厂镇猫儿滩社区</t>
  </si>
  <si>
    <t>通过新建农村公共卫生厕所1座60㎡，完善相关配套设备设施。切实提高92人（其中脱贫人口56人）生活品质，改善人居环境。</t>
  </si>
  <si>
    <t>18人参与前期项目确定会议、决议，18人参与入库项目的选择，3人参与项目实施过程中施工质量和资金使用的监督。通过新建农村公共卫生厕所1座60㎡，完善相关配套设备设施。切实提高92人（其中脱贫人口56人）生活品质，改善人居环境。</t>
  </si>
  <si>
    <t>农村公共卫生厕所1座60㎡</t>
  </si>
  <si>
    <t>受益脱贫人口（监测人口）≥56人</t>
  </si>
  <si>
    <t>巫溪县天星乡湾潭村2023年农村公共厕所改造项目</t>
  </si>
  <si>
    <t>新建农村公共卫生厕所1座80㎡，完善相关配套设备设施。</t>
  </si>
  <si>
    <t>巫溪县天星乡湾潭村</t>
  </si>
  <si>
    <t>通过新建农村公共卫生厕所1座80㎡，完善相关配套设备设施。切实提高806人（其中脱贫人口220人）生活品质，改善人居环境。</t>
  </si>
  <si>
    <t>5人参与前期项目确定会议、决议，3人参与入库项目的选择，3人参与项目实施过程中施工质量和资金使用的监督，通过新建农村公共卫生厕所1座80㎡，完善相关配套设备设施。切实提高806人（其中脱贫人口220人）生活品质，改善人居环境。</t>
  </si>
  <si>
    <t>农村公共卫生厕所1座80㎡</t>
  </si>
  <si>
    <t>受益脱贫人口（监测人口）≥220人</t>
  </si>
  <si>
    <t>刘海军</t>
  </si>
  <si>
    <t>巫溪县上磺镇羊桥村2023年农村公共厕所建设项目</t>
  </si>
  <si>
    <t>新建农村公共卫生厕所1座50㎡，完善相关配套设备设施。</t>
  </si>
  <si>
    <t>巫溪县上磺镇羊桥村</t>
  </si>
  <si>
    <t>通过新建农村公共卫生厕所1座50㎡，完善相关配套设备设施，可改善羊桥村卫生环境，带动旅游发展。项目实施受益人口680人（其中脱贫人口90人）。</t>
  </si>
  <si>
    <t>5人参与前期项目确定会议、决议，3人参与入库项目的选择，3人参与项目实施过程中施工质量和资金使用的监督，通过新建农村公共卫生厕所1座50㎡，完善相关配套设备设施，可改善羊桥村卫生环境，带动旅游发展。项目实施受益人口680人（其中脱贫人口90人）。</t>
  </si>
  <si>
    <t>农村公共卫生厕所1座50㎡</t>
  </si>
  <si>
    <t>受益脱贫人口（监测人口）≥90人</t>
  </si>
  <si>
    <t>巫溪县古路镇观峰村2023年农村公共厕所建设项目</t>
  </si>
  <si>
    <t>通过新建农村公共卫生厕所1座50㎡，完善相关配套设备设施。切实提高1000人（其中脱贫人口200人）生活品质，改善人居环境。</t>
  </si>
  <si>
    <t>5人参与前期项目确定会议、决议，3人参与入库项目的选择，3人参与项目实施过程中施工质量和资金使用的监督，通过新建农村公共卫生厕所1座50㎡，完善相关配套设备设施。切实提高1000人（其中脱贫人口200人）生活品质，改善人居环境。</t>
  </si>
  <si>
    <t>受益脱贫人口（监测人口）≥200人</t>
  </si>
  <si>
    <t>陈俊</t>
  </si>
  <si>
    <t>巫溪县蒲莲镇桐元村2023年农村公共厕所建设项目</t>
  </si>
  <si>
    <t>巫溪县蒲莲镇桐元村</t>
  </si>
  <si>
    <t>通过新建农村公共卫生厕所1座60㎡，完善相关配套设备设施。切实提高500人（其中脱贫人口100人）生活品质，改善人居环境。</t>
  </si>
  <si>
    <t>12人参与前期项目确定会议、决议，5人参与入库项目的选择，6人参与项目实施过程中施工质量和资金使用的监督；通过新建农村公共卫生厕所1座60㎡，完善相关配套设备设施。切实提高500人（其中脱贫人口100人）生活品质，改善人居环境。</t>
  </si>
  <si>
    <t>但研</t>
  </si>
  <si>
    <t>巫溪县通城镇2023年农村公共厕所建设项目</t>
  </si>
  <si>
    <t>新建农村公共卫生厕所7座455㎡，完善相关配套设备设施。</t>
  </si>
  <si>
    <t>巫溪县通城镇中兴村、 长红村、楼门村、长桂村、通城村、龙池村、云台村</t>
  </si>
  <si>
    <t>通过新建农村公共卫生厕所7座455㎡，完善相关配套设备设施。受益群众700人（其中脱贫人口180人），同时项目在建设期间可带动不低于7人脱贫群众务工，获得务工收入1000元以上。</t>
  </si>
  <si>
    <t>16人参与前期项目确定会议、决议，16人参与入库项目的选择，4人参与项目实施过程中施工质量和资金使用的监督。通过新建农村公共卫生厕所7座455㎡，完善相关配套设备设施。受益群众700人（其中脱贫人口180人），同时项目在建设期间可带动不低于7人脱贫群众务工，获得务工收入1000元以上。</t>
  </si>
  <si>
    <t>农村公共卫生厕所7座455㎡</t>
  </si>
  <si>
    <t>受益脱贫人口（监测人口）≥180人</t>
  </si>
  <si>
    <t>巫溪县徐家镇龙店村（鸡心领）2023年农村公共厕所建设项目</t>
  </si>
  <si>
    <t>巫溪县徐家镇龙店村（鸡心领）</t>
  </si>
  <si>
    <t>通过新建农村公共卫生厕所1座60㎡，完善相关配套设备设施。切实提高5230人（其中脱贫人口3500人）生活品质，改善人居环境。</t>
  </si>
  <si>
    <t>群众代表参与入库项目的选择，参与项目实施过程和资金使用的监督，通过新建农村公共卫生厕所1座60㎡，完善相关配套设备设施。切实提高5230人（其中脱贫人口3500人）生活品质，改善人居环境。</t>
  </si>
  <si>
    <t>受益脱贫人口（监测人口）≥3500人</t>
  </si>
  <si>
    <t>巫溪县2023年鱼鳞乡鱼鳞社区农村公厕建设项目</t>
  </si>
  <si>
    <t>新建农村公共卫生厕所1座40㎡，完善相关配套设备设施。</t>
  </si>
  <si>
    <t>巫溪县鱼鳞乡鱼鳞社区</t>
  </si>
  <si>
    <t>通过新建农村公共卫生厕所1座40㎡，完善相关配套设备设施，促进农村人居环境更加整洁，项目建成受益人口500人（其中脱贫人口46人）。</t>
  </si>
  <si>
    <t>11人参与前期项目确定会议、决议，11人参与入库项目的选择，2人参与项目实施过程中施工质量和资金使用的监督，通过新建农村公共卫生厕所1座40㎡，完善相关配套设备设施，促进农村人居环境更加整洁，项目建成受益人口500人（其中脱贫人口46人）。</t>
  </si>
  <si>
    <t>农村公共卫生厕所1座40㎡</t>
  </si>
  <si>
    <t>受益脱贫人口（监测人口）≥46人</t>
  </si>
  <si>
    <t>方高升</t>
  </si>
  <si>
    <t>巫溪县乌龙乡林场村2023年农村公共厕所建设项目</t>
  </si>
  <si>
    <t>巫溪县乌龙乡林场村</t>
  </si>
  <si>
    <t>通过新建农村公共卫生厕所1座50㎡，完善相关配套设备设施，切实提高903人（其中脱贫人口151人）生活品质，改善人居环境。</t>
  </si>
  <si>
    <t>13人参与前期项目确定会议、决议，5人参与入库项目的选择，6人参与项目实施过程中施工质量和资金使用的监督。通过新建农村公共卫生厕所1座50㎡，完善相关配套设备设施，切实提高903人（其中脱贫人口151人）生活品质，改善人居环境。</t>
  </si>
  <si>
    <t>受益脱贫人口（监测人口）≥151人</t>
  </si>
  <si>
    <t>巫溪县土城镇和平村2023年农村公共厕所建设项目</t>
  </si>
  <si>
    <t>巫溪县土城镇和平村</t>
  </si>
  <si>
    <t>通过新建农村公共卫生厕所1座50㎡，完善相关配套设备设施，可改善120人（其中脱贫人口19人）居住环境，提升生活品质，带动乡村旅游发展。</t>
  </si>
  <si>
    <t>11人参与前期项目确定会议、决议，11人参与入库项目的选择，5人参与项目实施过程中施工质量和资金使用的监督；通过新建农村公共卫生厕所1座50㎡，完善相关配套设备设施，可改善120人（其中脱贫人口19人）居住环境，提升生活品质，带动乡村旅游发展。</t>
  </si>
  <si>
    <t>特色产业带动增加巩固脱贫人口收入（总收入）≥100元</t>
  </si>
  <si>
    <t>受益脱贫人口（监测人口）≥19人</t>
  </si>
  <si>
    <t>廖贤春</t>
  </si>
  <si>
    <t>巫溪县城厢镇2023年农村户用卫生厕所改造项目</t>
  </si>
  <si>
    <t>农村卫生厕所改造（户用、公共厕所）</t>
  </si>
  <si>
    <t>新（改）建农村户用卫生厕所65户。</t>
  </si>
  <si>
    <t>通过新（改）建农村户用卫生厕所65户，建成无蝇蛆、无臭味的卫生厕所，切实改善200人（其中脱贫人口65人）人居环境。</t>
  </si>
  <si>
    <t>20人参与前期项目确定会议、决议，28人参与入库项目的选择，50人参与项目实施过程中施工质量和资金使用的监督，完通过改造农村户厕65户，建成无蝇蛆、无臭味的卫生厕所，切实提高200人（其中脱贫人口65人）生活品质，改善农村人居环境。</t>
  </si>
  <si>
    <t>通过改造农村户厕65户，建成无蝇蛆、无臭味的卫生厕所，切实提高200人（其中脱贫人口65人）生活品质，改善农村人居环境。</t>
  </si>
  <si>
    <t>新建2500元/户；改建卫生厕屋500元/户，三格式化粪池2000元/户</t>
  </si>
  <si>
    <t>受益脱贫人口≥65人</t>
  </si>
  <si>
    <t>受益对象满意度≥95%</t>
  </si>
  <si>
    <t>巫溪县凤凰镇2023年农村户用卫生厕所改造项目</t>
  </si>
  <si>
    <t>新（改）建农村户用卫生厕所45户。</t>
  </si>
  <si>
    <t>通过改造农村户厕45户，建成无蝇蛆、无臭味的卫生厕所，切实改善183人（其中脱贫人口52人）人居环境。</t>
  </si>
  <si>
    <t>65人参与前期项目确定会议、决议，28人参与入库项目的选择，3人参与项目实施过程中施工质量和资金使用的监督，通过改造农村户厕45户，建成无蝇蛆、无臭味的卫生厕所，切实提高183人（其中脱贫人口52人）生活品质，改善农村人居环境。</t>
  </si>
  <si>
    <t>通过改造农村户厕45户，建成无蝇蛆、无臭味的卫生厕所，切实提高183人（其中脱贫人口52人）健康意识和生活品质，改善农村人居环境。</t>
  </si>
  <si>
    <t>受益脱贫人口≥52人</t>
  </si>
  <si>
    <t>张亚林</t>
  </si>
  <si>
    <t>13883106221</t>
  </si>
  <si>
    <t>巫溪县菱角镇2023年农村户用卫生厕所改造项目</t>
  </si>
  <si>
    <t>新（改）建农村户用卫生厕所56户。</t>
  </si>
  <si>
    <t>通过改造农村户厕56户，建成无蝇蛆、无臭味的卫生厕所，切实改善242人（其中脱贫人口43人）人居环境。</t>
  </si>
  <si>
    <t>20人参与前期项目确定会议、决议，28人参与入库项目的选择，3人参与项目实施过程中施工质量和资金使用的监督，通过改造农村户厕56户，建成无蝇蛆、无臭味的卫生厕所，切实提高242人（其中脱贫人口43人）生活品质，改善农村人居环境。</t>
  </si>
  <si>
    <t>通过改造农村户厕56户，建成无蝇蛆、无臭味的卫生厕所，切实提高242人（其中脱贫人口43人）生活品质，改善农村人居环境。</t>
  </si>
  <si>
    <t>项目工程完成及时率100%</t>
  </si>
  <si>
    <t>受益脱贫人口≥43人</t>
  </si>
  <si>
    <t>胡怀斌</t>
  </si>
  <si>
    <t>15023827889</t>
  </si>
  <si>
    <t>巫溪县胜利乡2023年农村户用卫生厕所改造项目</t>
  </si>
  <si>
    <t>新（改）建农村户用卫生厕所60户。</t>
  </si>
  <si>
    <t>通过改造农村户厕60户，建成无蝇蛆、无臭味的卫生厕所，切实改善233人（其中脱贫人口37人）人居环境。</t>
  </si>
  <si>
    <t>8人参与前期项目确定会议、决议，8人参与入库项目的选择，3人参与项目实施过程中施工质量和资金使用的监督。通过改造农村户厕60户，建成无蝇蛆、无臭味的卫生厕所，切实提高233人（其中脱贫人口37人）生活品质，改善农村人居环境。</t>
  </si>
  <si>
    <t>通过改造农村户厕60户，建成无蝇蛆、无臭味的卫生厕所，切实提高233人（其中脱贫人口37人）生活品质，改善农村人居环境。</t>
  </si>
  <si>
    <t>受益脱贫人口≥37人</t>
  </si>
  <si>
    <t>谭国龙</t>
  </si>
  <si>
    <t>15870466966</t>
  </si>
  <si>
    <t>巫溪县宁厂镇2023年农村户用卫生厕所改造项目</t>
  </si>
  <si>
    <t>新（改）建农村户用卫生厕所42户。</t>
  </si>
  <si>
    <t>通过改造农村户厕42户，建成无蝇蛆、无臭味的卫生厕所，切实改善97人（其中脱贫人口26人）人居环境。</t>
  </si>
  <si>
    <t>18人参与前期项目确定会议、决议，18人参与入库项目的选择，3人参与项目实施过程中施工质量和资金使用的监督。通过改造农村户厕42户，建成无蝇蛆、无臭味的卫生厕所，切实提高97人（其中脱贫人口26人）生活品质，改善农村人居环境。</t>
  </si>
  <si>
    <t>通过改造农村户厕42户，建成无蝇蛆、无臭味的卫生厕所，切实提高97人（其中脱贫人口26人）健康意识和生活品质，改善农村人居环境。</t>
  </si>
  <si>
    <t>受益脱贫人口≥26人</t>
  </si>
  <si>
    <t>18723572792</t>
  </si>
  <si>
    <t>巫溪县大河乡2023年农村户用卫生厕所改造项目</t>
  </si>
  <si>
    <t>新（改）建农村户用卫生厕所54户。</t>
  </si>
  <si>
    <t>通过改造农村户厕54户，建成无蝇蛆、无臭味的卫生厕所，切实改善188人（其中脱贫人口64人）人居环境。</t>
  </si>
  <si>
    <t>20人参与前期项目确定会议、决议，50人参与入库项目的选择，3人参与项目实施过程中施工质量和资金使用的监督。通过改造农村户厕54户，建成无蝇蛆、无臭味的卫生厕所，切实提高188人（其中脱贫人口64人）健康意识和生活品质，改善农村人居环境。</t>
  </si>
  <si>
    <t>通过改造农村户厕54户，建成无蝇蛆、无臭味的卫生厕所，切实提高188人（其中脱贫人口64人）健康意识和生活品质，改善农村人居环境。</t>
  </si>
  <si>
    <t>辜仕涛</t>
  </si>
  <si>
    <t>17749962810</t>
  </si>
  <si>
    <t>巫溪县天星乡2023年农村户用卫生厕所改造项目</t>
  </si>
  <si>
    <t>通过改造农村户厕45户，建成无蝇蛆、无臭味的卫生厕所，切实改善176人（其中脱贫人口85人）人居环境。</t>
  </si>
  <si>
    <t>10人参与前期项目确定会议、决议，45人参与入库项目的选择，3人参与项目实施过程中施工质量和资金使用的监督。通过改造农村户厕45户，建成无蝇蛆、无臭味的卫生厕所，切实提高176人（其中脱贫人口85人）生活品质，改善农村人居环境。</t>
  </si>
  <si>
    <t>通过改造农村户厕45户，建成无蝇蛆、无臭味的卫生厕所，切实提高176人（其中脱贫人口85人）生活品质，改善农村人居环境。</t>
  </si>
  <si>
    <t>受益脱贫户人口≥85人</t>
  </si>
  <si>
    <t>15826470946</t>
  </si>
  <si>
    <t>巫溪县长桂乡2023年农村户用卫生厕所改造项目</t>
  </si>
  <si>
    <t>新（改）建农村户用卫生厕所20户。</t>
  </si>
  <si>
    <t>通过改造农村户厕20户，建成无蝇蛆、无臭味的卫生厕所，切实改善78人（其中脱贫人口15人）人居环境。</t>
  </si>
  <si>
    <t>20人参与前期项目确定会议、决议，20人参与入库项目的选择，3人参与项目实施过程中施工质量和资金使用的监督。通过改造农村户厕20户，建成无蝇蛆、无臭味的卫生厕所，切实提高78人（其中脱贫人口15人）生活品质，改善农村人居环境。</t>
  </si>
  <si>
    <t>通过改造农村户厕20户，建成无蝇蛆、无臭味的卫生厕所，切实提高78人（其中脱贫人口15人）健康意识和生活品质，改善农村人居环境。</t>
  </si>
  <si>
    <t>受益脱贫户人口≥15人</t>
  </si>
  <si>
    <t>周恩奎</t>
  </si>
  <si>
    <t>15223570990</t>
  </si>
  <si>
    <t>巫溪县上磺镇2023年农村户用卫生厕所改造项目</t>
  </si>
  <si>
    <t>新（改）建农村户用卫生厕所52户。</t>
  </si>
  <si>
    <t>通过改造农村户厕52户，建成无蝇蛆、无臭味的卫生厕所，切实改善160人（其中脱贫人口15人）人居环境。</t>
  </si>
  <si>
    <t>20人参与前期项目确定会议、决议，52人参与入库项目的选择，3人参与项目实施过程中施工质量和资金使用的监督。通过改造农村户厕52户，建成无蝇蛆、无臭味的卫生厕所，切实提高160人（其中脱贫人口15人）生活品质，改善农村人居环境。</t>
  </si>
  <si>
    <t>通过改造农村户厕52户，建成无蝇蛆、无臭味的卫生厕所，切实提高160人（其中脱贫人口15人）健康意识和生活品质，改善农村人居环境。</t>
  </si>
  <si>
    <t>受益脱贫人口≥15人</t>
  </si>
  <si>
    <t>13594802796</t>
  </si>
  <si>
    <t>巫溪县古路镇2023年农村户用卫生厕所改造项目</t>
  </si>
  <si>
    <t>新（改）建农村户用卫生厕所70户。</t>
  </si>
  <si>
    <t>通过改造农村户厕70户，建成无蝇蛆、无臭味的卫生厕所，切实改善240人（其中脱贫人口38人）人居环境。</t>
  </si>
  <si>
    <t>12人参与前期项目确定会议、决议，10人参与入库项目的选择，8人参与项目实施过程中施工质量和资金使用的监督，通过改造农村户厕70户，建成无蝇蛆、无臭味的卫生厕所，切实提高240人（其中脱贫人口38人）生活品质，改善农村人居环境。</t>
  </si>
  <si>
    <t>通过改造农村户厕70户，建成无蝇蛆、无臭味的卫生厕所，切实提高240人（其中脱贫人口38人）健康意识和生活品质，改善农村人居环境。</t>
  </si>
  <si>
    <t>13668448223</t>
  </si>
  <si>
    <t>巫溪县峰灵镇2023年农村户用卫生厕所改造项目</t>
  </si>
  <si>
    <t>新（改）建农村户用卫生厕所141户。</t>
  </si>
  <si>
    <t>通过改造农村户厕141户，建成无蝇蛆、无臭味的卫生厕所，切实改善312人（其中脱贫人口25人）人居环境。</t>
  </si>
  <si>
    <t>41人参与前期项目确定会议、决议，41人参与入库项目的选择，8人参与资金使用的监督，通过改造农村户厕141户，建成无蝇蛆、无臭味的卫生厕所，切实提高312人（其中脱贫人口25人）生活品质，改善农村人居环境。</t>
  </si>
  <si>
    <t>通过改造农村户厕141户，建成无蝇蛆、无臭味的卫生厕所，切实提高312人（其中脱贫人口25人）健康意识和生活品质，改善农村人居环境。</t>
  </si>
  <si>
    <t>项目工程验收合格率100%</t>
  </si>
  <si>
    <t>新建2500元/户；改建卫生厕屋500元/户，三格式化粪池2000元/户；提升据实补贴</t>
  </si>
  <si>
    <t>受益脱贫人口≥25人</t>
  </si>
  <si>
    <t>18315015559</t>
  </si>
  <si>
    <t>巫溪县蒲莲镇2023年农村户用卫生厕所改造项目</t>
  </si>
  <si>
    <t>新（改）建农村户用卫生厕所203户。</t>
  </si>
  <si>
    <t>通过改造农村户厕203户，建成无蝇蛆、无臭味的卫生厕所，切实改善910人（其中脱贫人口100人）人居环境。</t>
  </si>
  <si>
    <t>120人参与前期项目确定会议、决议，42人参与入库项目的选择，460人参与项目实施过程中施工质量和资金使用的监督；通过改造农村户厕203户，建成无蝇蛆、无臭味的卫生厕所，切实提高910人（其中脱贫人口100人）生活品质，改善农村人居环境。</t>
  </si>
  <si>
    <t>通过改造农村户厕203户，建成无蝇蛆、无臭味的卫生厕所，切实提高910人（其中脱贫人口100人）健康意识和生活品质，改善农村人居环境。</t>
  </si>
  <si>
    <t>受益脱贫人口≥100人</t>
  </si>
  <si>
    <t>15823710996</t>
  </si>
  <si>
    <t>巫溪县文峰镇2023年农村户用卫生厕所改造项目</t>
  </si>
  <si>
    <t>通过改造农村户厕45户，建成无蝇蛆、无臭味的卫生厕所，切实改善135人（其中脱贫人口10人）人居环境。</t>
  </si>
  <si>
    <t>13人参与前期项目确定会议、决议，13人参与入库项目的选择，2人参与项目实施过程中施工质量和资金使用的监督，通过改造农村户厕45户，建成无蝇蛆、无臭味的卫生厕所，切实提高135人（其中脱贫人口10人）生活品质，改善农村人居环境。</t>
  </si>
  <si>
    <t>通过改造农村户厕45户，建成无蝇蛆、无臭味的卫生厕所，切实提高135人（其中脱贫人口10人）健康意识和生活品质，改善农村人居环境。</t>
  </si>
  <si>
    <t>陈茂林</t>
  </si>
  <si>
    <t>巫溪县塘坊镇2023年农村户用卫生厕所改造项目</t>
  </si>
  <si>
    <t>新（改）建农村户用卫生厕所47户</t>
  </si>
  <si>
    <t>通过改造农村户厕47户，建成无蝇蛆、无臭味的卫生厕所，切实改善100人（其中脱贫人口10人）人居环境。</t>
  </si>
  <si>
    <t>村委五职干部、驻村工作队、村级监督委员会参与前期项目确定会议、决议，参与入库项目的选择，3人参与资金使用的监督，通过改造农村户厕47户，建成无蝇蛆、无臭味的卫生厕所，切实提高100人（其中脱贫人口10人）生活品质，改善农村人居环境。</t>
  </si>
  <si>
    <t>通过改造农村户厕45户，建成无蝇蛆、无臭味的卫生厕所，切实提高100人（其中脱贫人口10人）健康意识和生活品质，改善农村人居环境。</t>
  </si>
  <si>
    <t>廖贤林</t>
  </si>
  <si>
    <t>15922968670</t>
  </si>
  <si>
    <t>巫溪县朝阳镇2023年农村户用卫生厕所改造项目</t>
  </si>
  <si>
    <t>新（改）建农村户用卫生厕所24户。</t>
  </si>
  <si>
    <t>通过改造农村户厕24户，建成无蝇蛆、无臭味的卫生厕所，切实改善64人（其中脱贫人口12人）人居环境。</t>
  </si>
  <si>
    <t>8人参与前期项目确定会议、决议，8人参与入库项目的选择，2人参与项目实施过程中施工质量和资金使用的监督，通过改造农村户厕24户，建成无蝇蛆、无臭味的卫生厕所，切实提高64人（其中脱贫人口12人）生活品质，改善农村人居环境。</t>
  </si>
  <si>
    <t>通过改造农村户厕24户，建成无蝇蛆、无臭味的卫生厕所，切实提高64人（其中脱贫人口12人）生活品质，改善农村人居环境。</t>
  </si>
  <si>
    <t>15823807292</t>
  </si>
  <si>
    <t>巫溪县徐家镇2023年农村户用卫生厕所改造项目</t>
  </si>
  <si>
    <t>新（改）建农村户用卫生厕所84户。</t>
  </si>
  <si>
    <t>通过改造农村户厕84户，建成无蝇蛆、无臭味的卫生厕所，切实改善326人（其中脱贫人口73人）人居环境。</t>
  </si>
  <si>
    <t>60人参与前期项目确定会议、决议，60人参与入库项目的选择，36人参与项目实施过程中施工质量和资金使用的监督通过人居环境整治，通过改造农村户厕84户，建成无蝇蛆、无臭味的卫生厕所，切实提高326人（其中脱贫人口73人）生活品质，改善农村人居环境。</t>
  </si>
  <si>
    <t>通过改造农村户厕84户，建成无蝇蛆、无臭味的卫生厕所，切实提高326人（其中脱贫人口73人）生活品质，改善农村人居环境。</t>
  </si>
  <si>
    <t>受益脱贫人口≥73人</t>
  </si>
  <si>
    <t>15223663980</t>
  </si>
  <si>
    <t>巫溪县白鹿镇2023年农村户用卫生厕所改造项目</t>
  </si>
  <si>
    <t>通过改造农村户厕45户，建成无蝇蛆、无臭味的卫生厕所，切实改善182人（其中脱贫人口15人）人居环境。</t>
  </si>
  <si>
    <t>30人参与前期项目确定会议、决议，60人参与入库项目的选择，12人参与项目实施过程中施工质量和资金使用的监督通过改造农村户厕45户，建成无蝇蛆、无臭味的卫生厕所，切实改善182人（其中脱贫人口15人）人居环境。</t>
  </si>
  <si>
    <t>通过改造农村户厕45户，建成无蝇蛆、无臭味的卫生厕所，切实提高182人（其中脱贫人口15人）健康意识和生活品质，改善农村人居环境。</t>
  </si>
  <si>
    <t>13527346598</t>
  </si>
  <si>
    <t>巫溪县乌龙乡2023年农村户用卫生厕所改造项目</t>
  </si>
  <si>
    <t>通过改造农村户厕45户，建成无蝇蛆、无臭味的卫生厕所，切实改善105人（其中脱贫人口25人）人居环境。</t>
  </si>
  <si>
    <t>村委五职干部、驻村工作队、村级监督委员会参与前期项目确定会议、决议，参与入库项目的选择，4人参与资金使用的监督，通过改造农村户厕45户，建成无蝇蛆、无臭味的卫生厕所，切实提高105人（其中脱贫人口25人）生活品质，改善农村人居环境。</t>
  </si>
  <si>
    <t>通过改造农村户厕45户，建成无蝇蛆、无臭味的卫生厕所，切实提高105人（其中脱贫人口25人）健康意识和生活品质，改善农村人居环境。</t>
  </si>
  <si>
    <t>李模</t>
  </si>
  <si>
    <t>15023802911</t>
  </si>
  <si>
    <t>巫溪县鱼鳞乡2023年农村户用卫生厕所改造项目</t>
  </si>
  <si>
    <t>通过改造农村户厕20户，建成无蝇蛆、无臭味的卫生厕所，切实改善71人（其中脱贫人口10人）人居环境。</t>
  </si>
  <si>
    <t>研究项目时，村民代表及义务监督员参与讨论，充分听取群众的意见和建议，确定后进行公式公开，接受群众监督。通过改造农村户厕20户，建成无蝇蛆、无臭味的卫生厕所，切实提高71人（其中脱贫人口10人）生活品质，改善农村人居环境。</t>
  </si>
  <si>
    <t>通过改造农村户厕20户，建成无蝇蛆、无臭味的卫生厕所，切实提高71人（其中脱贫人口10人）健康意识和生活品质，改善农村人居环境。</t>
  </si>
  <si>
    <t>洪静</t>
  </si>
  <si>
    <t>18223618698</t>
  </si>
  <si>
    <t>巫溪县尖山镇2023年农村户用卫生厕所改造项目</t>
  </si>
  <si>
    <t>通过改造农村户厕45户，建成无蝇蛆、无臭味的卫生厕所，切实改善167人（其中脱贫人口24人）人居环境。</t>
  </si>
  <si>
    <t>30人参与前期项目确定会议、决议，20人参与入库项目的选择，3人参与项目实施过程中施工质量和资金使用的监督。通过改造农村户厕45户，建成无蝇蛆、无臭味的卫生厕所，切实提高167人（其中脱贫人口24人）生活品质，改善农村人居环境。</t>
  </si>
  <si>
    <t>通过改造农村户厕45户，建成无蝇蛆、无臭味的卫生厕所，切实提高167人（其中脱贫人口24人）健康意识和生活品质，改善农村人居环境。</t>
  </si>
  <si>
    <t>项目及时完成率100%</t>
  </si>
  <si>
    <t>13657634008</t>
  </si>
  <si>
    <t>巫溪县田坝镇2023年农村户用卫生厕所改造项目</t>
  </si>
  <si>
    <t>通过改造农村户厕45户，建成无蝇蛆、无臭味的卫生厕所，切实改善168人（其中脱贫人口30人）人居环境。</t>
  </si>
  <si>
    <t>20人参与前期项目确定会议、决议，18人参与入库项目的选择，3人参与项目实施过程中施工质量和资金使用的监督、通过改造农村户厕45户，建成无蝇蛆、无臭味的卫生厕所，切实提高168人（其中脱贫人口30人）生活品质，改善农村人居环境。</t>
  </si>
  <si>
    <t>通过改造农村户厕45户，建成无蝇蛆、无臭味的卫生厕所，切实提高168人（其中脱贫人口30人）健康意识和生活品质，改善农村人居环境。</t>
  </si>
  <si>
    <t>汤绪勇</t>
  </si>
  <si>
    <t>18315071966</t>
  </si>
  <si>
    <t>巫溪县红池坝镇2023年农村户用卫生厕所改造项目</t>
  </si>
  <si>
    <t>新（改）建农村户用卫生厕所100户。</t>
  </si>
  <si>
    <t>通过改造农村户厕100户，建成无蝇蛆、无臭味的卫生厕所，切实改善312人（其中脱贫人口48人）人居环境。</t>
  </si>
  <si>
    <t>50人参与前期项目确定会议、决议，50人参与入库项目的选择，3人参与项目实施过程中施工质量和资金使用的监督。通过改造农村户厕100户，建成无蝇蛆、无臭味的卫生厕所，切实提高312人（其中脱贫人口48人）生活品质，改善农村人居环境。</t>
  </si>
  <si>
    <t>通过改造农村户厕100户，建成无蝇蛆、无臭味的卫生厕所，切实提高312人（其中脱贫人口48人）健康意识和生活品质，改善农村人居环境。</t>
  </si>
  <si>
    <t>刘铁城</t>
  </si>
  <si>
    <t>13996633070</t>
  </si>
  <si>
    <t>巫溪县通城镇2023年农村户用卫生厕所改造项目</t>
  </si>
  <si>
    <t>新（改）建农村户用卫生厕所433户。</t>
  </si>
  <si>
    <t>通过改造农村户厕433户，建成无蝇蛆、无臭味的卫生厕所，切实改善1299人（其中脱贫人口120人）人居环境。</t>
  </si>
  <si>
    <t>18人参与前期项目确定会议、决议，15人参与入库项目的选择，10人参与项目实施过程中施工质量和资金使用的监督。通过改造农村户厕433户，建成无蝇蛆、无臭味的卫生厕所，切实提高1299人（其中脱贫人口120人）生活品质，改善农村人居环境。</t>
  </si>
  <si>
    <t>通过改造农村户厕433户，建成无蝇蛆、无臭味的卫生厕所，切实提高1299人（其中脱贫人口120人）生活品质，改善农村人居环境。</t>
  </si>
  <si>
    <t>18883235345</t>
  </si>
  <si>
    <t>巫溪县花台乡2023年农村户用卫生厕所改造项目</t>
  </si>
  <si>
    <t>通过改造农村户厕42户，建成无蝇蛆、无臭味的卫生厕所，切实改善105人（其中脱贫人口10人）人居环境。</t>
  </si>
  <si>
    <t>村委五职干部、驻村工作队、村级监督委员会参与前期项目确定会议、决议，参与入库项目的选择，4人参与资金使用的监督，通过改造农村户厕42户，建成无蝇蛆、无臭味的卫生厕所，切实提高105人（其中脱贫人口10人）生活品质，改善农村人居环境。</t>
  </si>
  <si>
    <t>通过改造农村户厕42户，建成无蝇蛆、无臭味的卫生厕所，切实提高105人（其中脱贫人口10人）生活品质，改善农村人居环境。</t>
  </si>
  <si>
    <t>巫溪县双阳乡2023年农村户用卫生厕所改造项目</t>
  </si>
  <si>
    <t>新（改）建农村户用卫生厕所19户。</t>
  </si>
  <si>
    <t>通过改造农村户厕19户，建成无蝇蛆、无臭味的卫生厕所，切实改善69人（其中脱贫人口10人）人居环境。</t>
  </si>
  <si>
    <t>研究项目时，村民代表及义务监督员参与讨论，充分听取群众的意见和建议，确定后进行公式公开，接受群众监督。通过改造农村户厕19户，建成无蝇蛆、无臭味的卫生厕所，切实提高69人（其中脱贫人口10人）生活品质，改善农村人居环境。</t>
  </si>
  <si>
    <t>通过改造农村户厕19户，建成无蝇蛆、无臭味的卫生厕所，切实提高69人（其中脱贫人口10人）生活品质，改善农村人居环境。</t>
  </si>
  <si>
    <t>项目验收合格率100％</t>
  </si>
  <si>
    <t>彭鸿</t>
  </si>
  <si>
    <t>13508317122</t>
  </si>
  <si>
    <t>巫溪县兰英乡2023年农村户用卫生厕所改造项目</t>
  </si>
  <si>
    <t>新（改）建农村户用卫生厕所45户</t>
  </si>
  <si>
    <t>通过改造农村户厕45户，建成无蝇蛆、无臭味的卫生厕所，切实改善135人（其中脱贫人口43人）人居环境。</t>
  </si>
  <si>
    <t>65人参与前期项目确定会议、决议，28人参与入库项目的选择，3人参与项目实施过程中施工质量和资金使用的监督，通过改造农村户厕45户，建成无蝇蛆、无臭味的卫生厕所，切实提高135人（其中脱贫人口43人）生活品质，改善农村人居环境。</t>
  </si>
  <si>
    <t>通过改造农村户厕45户，建成无蝇蛆、无臭味的卫生厕所，切实提高135人（其中脱贫人口43人）生活品质，改善农村人居环境。</t>
  </si>
  <si>
    <t>王斌</t>
  </si>
  <si>
    <t>巫溪县下堡镇2023年农村户用卫生厕所改造项目</t>
  </si>
  <si>
    <t>通过改造农村户厕45户，建成无蝇蛆、无臭味的卫生厕所，切实改善150人（其中脱贫人口10人）人居环境。</t>
  </si>
  <si>
    <t>16人参与项目实施过程中施工质量和资金使用的监督，改善45户农户的生产生活条件。通过改造农村户厕45户，建成无蝇蛆、无臭味的卫生厕所，切实提高150人（其中脱贫人口10人）生活品质，改善农村人居环境。</t>
  </si>
  <si>
    <t>通过改造农村户厕45户，建成无蝇蛆、无臭味的卫生厕所，切实提高150人（其中脱贫人口10人）健康意识和生活品质，改善农村人居环境。</t>
  </si>
  <si>
    <t>颜从藩</t>
  </si>
  <si>
    <t>19922055015</t>
  </si>
  <si>
    <t>巫溪县天元乡2023年农村户用卫生厕所改造项目</t>
  </si>
  <si>
    <t>通过改造农村户厕100户，建成无蝇蛆、无臭味的卫生厕所，切实改善330人（其中脱贫人口60人）人居环境。</t>
  </si>
  <si>
    <t>50人参与前期项目确定会议、决议，5人参与入库项目的选择，3人参与项目实施过程中施工质量和资金使用的监督；通过改造农村户厕100户，建成无蝇蛆、无臭味的卫生厕所，切实提高330人（其中脱贫人口60人）生活品质，改善农村人居环境。</t>
  </si>
  <si>
    <t>通过改造农村户厕100户，建成无蝇蛆、无臭味的卫生厕所，切实提高330人（其中脱贫人口60人）健康意识和生活品质，改善农村人居环境。</t>
  </si>
  <si>
    <t>杨成明</t>
  </si>
  <si>
    <t>13896260328</t>
  </si>
  <si>
    <t>巫溪县中梁乡2023年农村户用卫生厕所改造项目</t>
  </si>
  <si>
    <t>新（改）建农村户用卫生厕所10户。</t>
  </si>
  <si>
    <t>通过改造农村户厕10户，建成无蝇蛆、无臭味的卫生厕所，切实改善43人（其中脱贫人口20人）人居环境。</t>
  </si>
  <si>
    <t>10人参与前期项目确定会议、决议，5人参与入库项目的选择，3人参与项目实施过程中施工质量和资金使用的监督；通过改造农村户厕10户，建成无蝇蛆、无臭味的卫生厕所，提升43人（其中脱贫人口20人）生活品质，改善农村人居环境。</t>
  </si>
  <si>
    <t>通过改造农村户厕10户，建成无蝇蛆、无臭味的卫生厕所，提升43人（其中脱贫人口20人）生活品质，改善农村人居环境。</t>
  </si>
  <si>
    <t>黄晓俊</t>
  </si>
  <si>
    <t>13883017007</t>
  </si>
  <si>
    <t>巫溪县土城镇2023年农村户用卫生厕所改造项目</t>
  </si>
  <si>
    <t>新（改）建农村户用卫生厕所61户。</t>
  </si>
  <si>
    <t>通过改造农村户厕61户，建成无蝇蛆、无臭味的卫生厕所，切实改善183人（其中脱贫人口72人）人居环境。</t>
  </si>
  <si>
    <t>9人参与前期项目确定会议、决议，5人参与入库项目的选择，5人参与项目实施过程中施工质量和资金使用的监督；通过该项目实施可解决183人（其中脱贫人口72人）居住生活环境，提升生活品质。</t>
  </si>
  <si>
    <t>受益脱贫人口≥72人</t>
  </si>
  <si>
    <t xml:space="preserve">是 </t>
  </si>
  <si>
    <t>13996639812</t>
  </si>
  <si>
    <t>巫溪县土城镇平安村2023年农村人居环境整治项目</t>
  </si>
  <si>
    <t>人居环境“五清五建”，包括：沟渠整治、沟渠加盖40米；新建污水管道200米；、综合整治2000米；入户道路硬化6000米及庭院改造等。</t>
  </si>
  <si>
    <t>巫溪县土城镇平安村</t>
  </si>
  <si>
    <t>通过沟渠整治、沟渠加盖40米；新建污水管道200米；、综合整治2000米；入户道路硬化6000米及庭院改造等，该项目实施可改善136人（其中脱贫人口32人）生产生活条件，助推乡村旅游发展，户均增收1000元以上。</t>
  </si>
  <si>
    <t>12人参与前期项目确定会议、决议，9人参与入库项目的选择，5人参与项目实施过程中施工质量和资金使用的监督；通过该项目实施可解决136人（其中脱贫人口32人）改善生产生活条件，助推乡村旅游发展，户均增收1000元以上。</t>
  </si>
  <si>
    <t>沟渠整治50米、沟渠加盖40米、新建污水管道200米、环境整治2000米、入户路硬化0.6千米</t>
  </si>
  <si>
    <t>1.沟渠整治30万元。2.沟渠加盖5万元。3.新建污水管道20万元。4、综合整治110万元，5.入户道路35万元</t>
  </si>
  <si>
    <t>受益农户满意度90%</t>
  </si>
  <si>
    <t>陈昌海</t>
  </si>
  <si>
    <t>巫溪县徐家镇龙店村2023年农村人居环境整治项目</t>
  </si>
  <si>
    <t>入户路改造、庭院改造8000㎡（含院坝地面、护栏、排水沟、畜禽圈舍等）、微田园改造12000㎡（栅栏、瓜果架、生产便道、排水沟等）及部分屋顶改造和墙体修复等。</t>
  </si>
  <si>
    <t>巫溪县徐家镇龙店村</t>
  </si>
  <si>
    <t>通过入户路改造、庭院改造8000㎡（含院坝地面、护栏、排水沟、畜禽圈舍等）、微田园改造12000㎡（栅栏、瓜果架、生产便道、排水沟等）及部分屋顶改造和墙体修复等，改善360人，其中脱贫人口112人生产生活条件。</t>
  </si>
  <si>
    <t>9人参与前期项目确定会议、决议，5人参与入库项目的选择，3人参与项目实施过程中施工质量和资金使用的监督；通过入户路改造2公里、庭院8000㎡、微田园改造12000㎡等，改善360人，其中脱贫人口112人生产生活条件。</t>
  </si>
  <si>
    <t>入户路改造2公里、庭院8000㎡、微田园改造12000㎡</t>
  </si>
  <si>
    <t>入户道路45万元/公里；改造庭院、微田园改造55元/㎡。</t>
  </si>
  <si>
    <t>张蕾</t>
  </si>
  <si>
    <t>13896285399</t>
  </si>
  <si>
    <t>巫溪县大河乡民主村2023年农村人居环境整治项目</t>
  </si>
  <si>
    <t>人居环境“五清五建”，包括：入户路改造、庭院改造2250㎡（含院坝地面、围挡、污水沟、畜禽圈舍等）、微田园改造60处（围栏、生产便道、排水沟等）。</t>
  </si>
  <si>
    <t>巫溪县大河乡民主村</t>
  </si>
  <si>
    <t>通过入户路改造、庭院改造2250㎡（含院坝地面、围挡、污水沟、畜禽圈舍等）、微田园改造60处（围栏、生产便道、排水沟等），可改善128人，其中脱贫户37人居住条件。</t>
  </si>
  <si>
    <t>23人参与前期项目确定会议、决议，23人参与入库项目的选择，8人参与项目实施过程中施工质量和资金使用的监督，通过该项目实施可改善128人，其中脱贫户37人居住条件。</t>
  </si>
  <si>
    <t>入户路改造1km、改造庭院2250㎡、微田园改造60处。</t>
  </si>
  <si>
    <t>入户道路及院坝硬化成本150元/㎡；改造庭院300元/㎡；微田园改造5000元/处。</t>
  </si>
  <si>
    <t>受益人口满意度≥90%</t>
  </si>
  <si>
    <t>巫溪县古路镇龙坪村2023年农村人居环境整治项目</t>
  </si>
  <si>
    <t>人居环境“五清五建”，包括：入户道路整治、农户废弃宅基地、茅草坡，改造小菜园、小果园约50处（清单计价）；改造庭院约100户。</t>
  </si>
  <si>
    <t>巫溪县古路镇龙坪村</t>
  </si>
  <si>
    <t>通过入户道路整治、农户废弃宅基地、茅草坡，改造小菜园、小果园约50处（清单计价）；改造庭院约100户，改善1500人（其中脱贫户400人）生产生活条件，促进乡村旅游发展</t>
  </si>
  <si>
    <t>12人参与前期项目确定会议、决议，6人参与入库项目的选择，6人参与项目实施过程中施工质量和资金使用的监督。通过入户道路整治、农户废弃宅基地、茅草坡，改造小菜园、小果园约50处（清单计价）；改造庭院约100户，改善1500人（其中脱贫户400人）生产生活条件，促进乡村旅游发展</t>
  </si>
  <si>
    <t>新修入户道路约500米，4.5米宽；整治龙坪桥至村办公室间农户废弃宅基地、茅草坡，改造小菜园、小果园约50处（清单计价）；改造庭院约100户。</t>
  </si>
  <si>
    <t>入户道路1500元/米，菜园、果园改造5000元/处；庭院改造10000元/户</t>
  </si>
  <si>
    <t>冉鹏</t>
  </si>
  <si>
    <t>巫溪县菱角镇桐岭村2023年农村人居环境整治项目</t>
  </si>
  <si>
    <t>人居环境“五清五建”，包括：入户道路整治、改造小菜园、小果园约、庭院约100户，完善相关配套设施。</t>
  </si>
  <si>
    <t>巫溪县菱角镇桐岭村</t>
  </si>
  <si>
    <t>入户道路整治、改造小菜园、小果园约、庭院约100户，完善相关配套设施；可改善1954人，其中脱贫526人生产生活条件。</t>
  </si>
  <si>
    <t>8人参与前期项目确定会议、决议，5人参与入库项目的选择，2人参与项目实施过程中施工质量和资金使用的监督，通过新建垃圾中转站3个、垃圾桶120个，五清五建50户，完善相关配套设施；可改善1954人，其中脱贫526人生产生活条件。</t>
  </si>
  <si>
    <t>入户道路整治、改造小菜园、小果园约、庭院约100户</t>
  </si>
  <si>
    <t>垃圾中转站30万元/个、垃圾桶200元/个，五清五建2.2万元/户</t>
  </si>
  <si>
    <t>受益脱贫人口≥526人</t>
  </si>
  <si>
    <t>巫溪县胜利乡胜利村2023年农村人居环境整治项目</t>
  </si>
  <si>
    <t>人居环境“五清五建”，包括：入户道路整治、改造小菜园、小果园约、庭院约80户，完善相关配套设施。</t>
  </si>
  <si>
    <t>通过入户道路整治、改造小菜园、小果园约、庭院约80户，完善相关配套设施，可改善93户358人，其中脱贫户18户60人居住条件。</t>
  </si>
  <si>
    <t>5人参与前期项目确定会议、决议，5人参与入库项目的选择，2人参与项目实施过程中施工质量和资金使用的监督；通过项目实施，能解决10个以上临时务工人员（含脱贫户），可改善1。可改善93户358人，其中脱贫户18户60人居住条件。</t>
  </si>
  <si>
    <t>入户道路整治、改造小菜园、小果园约、庭院约80户</t>
  </si>
  <si>
    <t>200元/平方米</t>
  </si>
  <si>
    <t>受益脱贫人口（监测人口）≥60人</t>
  </si>
  <si>
    <t>巫溪县塘坊镇梓树村2023年农村人居环境整治项目</t>
  </si>
  <si>
    <t>人居环境“五清五建”，包括：新修田间耕作道3000米，田间堡坎300m³，庭园院坝整治35户，排水沟整治120米，圈舍整治20户，以及垃圾箱、地砖、石块、旧房拆除和加固等。</t>
  </si>
  <si>
    <t>巫溪县塘坊镇梓树村</t>
  </si>
  <si>
    <t>通过新修田间耕作道3000米，田间堡坎300m³，庭园院坝整治35户，排水沟整治120米，圈舍整治20户，以及垃圾箱、地砖、石块、旧房拆除和加固等，可改善800人（其中脱贫人口60人）生产生活条件。</t>
  </si>
  <si>
    <t>15人参与前期项目确定会议、决议，5人参与入库项目的选择，6人参与项目实施过程中施工质量和资金使用的监督。通过该项目实施，可改善800人（其中脱贫人口60人）生产生活条件。</t>
  </si>
  <si>
    <t>新修田间耕作道3000米，田间堡坎300m³，庭园院坝整治35户，排水沟整治120米，圈舍整治20户</t>
  </si>
  <si>
    <t>总投资100万元</t>
  </si>
  <si>
    <t>谭治泉</t>
  </si>
  <si>
    <t>巫溪县文峰镇2023年人居环境整治项目</t>
  </si>
  <si>
    <t>人居环境“五清五建”，包括：整治文峰村沿线庭院约50户，庭园建设50处；整治房屋墙体约6200平方米</t>
  </si>
  <si>
    <t>巫溪县文峰村、长沙村、思源村</t>
  </si>
  <si>
    <t>通过整治文峰村沿线庭院约50户3000平方米，庭园建设50处；整治房屋墙体约50户6200平方米，改善450人，其中脱贫人口50人生产生活条件。</t>
  </si>
  <si>
    <t>群众参与项目实施，实施过程中参与务工，通过整治文峰村沿线庭院约50户3000平方米，庭园建设50处；整治房屋墙体约50户6200平方米，改善450人，其中脱贫人口50人生产生活条件。</t>
  </si>
  <si>
    <t>50户3000平方米，庭园建设50处；整治房屋墙体约50户6200平方米</t>
  </si>
  <si>
    <t>2万元/户</t>
  </si>
  <si>
    <t>受益脱贫人口（监测人口）≥50人</t>
  </si>
  <si>
    <t>巫溪县田坝镇2023年人居环境整治项目</t>
  </si>
  <si>
    <t>人居环境“五清五建”，包括：入户路改造1.5公里、庭院改造20处（含院坝地面、护栏、排水沟、畜禽圈舍等）、微田园改造30处（栅栏、瓜果架、生产便道、排水沟等）及部分屋顶改造和墙体修复等。</t>
  </si>
  <si>
    <t>通过改建入户路改造1.5公里、改造庭院20处、微田园改造30处，可改善380人，其中脱贫人口62人生产生活条件。</t>
  </si>
  <si>
    <t>群众参与项目实施，实施过程中参与务工，通过改建入户路改造1.5公里、改造庭院20处、微田园改造30处，可改善380人，其中脱贫人口62人生产生活条件。</t>
  </si>
  <si>
    <t>入户路改造1.5公里、庭院改造20处、微田园改造30处</t>
  </si>
  <si>
    <t>入户道路40万元/公里；改造庭院、微田园改造55元/㎡。</t>
  </si>
  <si>
    <t>受益脱贫人口（监测人口）≥62人</t>
  </si>
  <si>
    <t>巫溪县2023年中梁乡石锣村农村人居环境整治项目</t>
  </si>
  <si>
    <t>庭院建设100户（院坝整修6000平方米，新建庭院堡坎100m³等配套设施）及其他人居环境整治所必须附属配套设施。</t>
  </si>
  <si>
    <t>巫溪县中梁乡石锣村</t>
  </si>
  <si>
    <t>通过对100户居民庭院改造及周边环境提升，配套垃圾收纳等必须附属配套设施，可改善100户368人（其中脱贫户29户87人）居住环境条件。</t>
  </si>
  <si>
    <t>15人参与前期项目确定会议、决议，15人参与入库项目的选择，12人参与项目实施过程中施工质量和资金使用的监督；通过对100户居民庭院改造及周边环境提升，配套垃圾收纳等必须附属配套设施，可改善100户368人（其中脱贫户29户87人）居住环境条件。</t>
  </si>
  <si>
    <t>人居环境整治100户，院坝整修6000平方米，新建庭院堡坎100m³</t>
  </si>
  <si>
    <t>整治补助标准3.5万元/户</t>
  </si>
  <si>
    <t>受益脱贫人口≥87人</t>
  </si>
  <si>
    <t>巫溪县蒲莲镇桐元村2023年农村人居环境整治项目</t>
  </si>
  <si>
    <t>房顶治理，建设坡屋顶4000平方米；微田园整治10亩（围栏、生产便道、排水沟等）；庭院建设40户（院坝、圈舍、柴屋、排水沟整修等）。</t>
  </si>
  <si>
    <t>通过建设坡屋顶4000平方米；微田园整治10亩（围栏、生产便道、排水沟等）；庭院建设40户（院坝、圈舍、柴屋、排水沟整修等），改善40户173人（其中脱贫人口7户25人）生产生活条件。</t>
  </si>
  <si>
    <t>12人参与前期项目确定会议、决议，5人参与入库项目的选择，9人参与项目实施过程中施工质量和资金使用的监督。通过建设坡屋顶4000平方米；微田园整治10亩（围栏、生产便道、排水沟等）；庭院建设40户（院坝、圈舍、柴屋、排水沟整修等），改善40户173人（其中脱贫人口7户25人）生产生活条件。</t>
  </si>
  <si>
    <t>完成40户人居环境整治，坡屋顶4000平方米，微田园整治10亩</t>
  </si>
  <si>
    <t>补助标准5万元/户</t>
  </si>
  <si>
    <t>受益巩固脱贫人口≥25人</t>
  </si>
  <si>
    <t>巫溪县通城镇2023年农村人居环境整治项目</t>
  </si>
  <si>
    <t>改建入户路10km、改造庭院56500平方米（含院坝地面、围挡、污水沟、畜禽圈舍等）、微田园改造约52000平方米（围栏、生产便道、排水沟等）及部分屋顶改造和破损墙体修复等。</t>
  </si>
  <si>
    <t>巫溪县通城镇中兴村、青梅村、清泉村、凉风村</t>
  </si>
  <si>
    <t>通过改建入户路10km、改造庭院56500平方米（含院坝地面、围挡、污水沟、畜禽圈舍等）、微田园改造约52000平方米（围栏、生产便道、排水沟等）及部分屋顶改造和破损墙体修复等，可改善840人，其中脱贫户150人居住条件。</t>
  </si>
  <si>
    <t>25人参与前期项目确定会议、决议，25人参与入库项目的选择，7人参与项目实施过程中施工质量和资金使用的监督，通过实施该项目。可改善840人，其中脱贫户150人居住条件。</t>
  </si>
  <si>
    <t>改建入户路10km、改造庭院56500平方米、微田园改造约52000平方米</t>
  </si>
  <si>
    <t>平均补助标准3.6万元/户</t>
  </si>
  <si>
    <t>巫溪县2023年度徐家镇大宝村人居环境整治项目</t>
  </si>
  <si>
    <t>大宝村桐子溪沟至宏宇大桥建设人行路2025米，配套完善人行道、排水沟1200米、护栏1200米等基础设施。</t>
  </si>
  <si>
    <t>通过大宝村桐子溪沟至宏宇大桥建设人行路2025米，配套完善人行步道、排水沟、护栏等基础设施，能有效改善大宝村村容村貌，改善8000余人（其中脱贫人口850人）生产生活条件。</t>
  </si>
  <si>
    <t>10人参与前期项目确定会议、决议，10人参与入库项目的选择，3人参与项目实施过程中施工质量和资金使用的监督，通过大宝村桐子溪沟至宏宇大桥建设人行路2025米，配套完善人行便道、排水沟、护栏等基础设施，能有效改善大宝村村容村貌，改善8000余人（其中脱贫人口850人）生产生活条件。</t>
  </si>
  <si>
    <t>人行道2025米，排水沟1200米，青石栏杆1200米、护栏1200米</t>
  </si>
  <si>
    <t>工程验收合格率≥95%</t>
  </si>
  <si>
    <t>人行道200元/米，排水沟300元/米，青石栏杆300元/米，太阳能路灯2000元/盏</t>
  </si>
  <si>
    <t>受益农户满意度≥95%</t>
  </si>
  <si>
    <t>巫溪县发展和改革委员会</t>
  </si>
  <si>
    <t>胡建华</t>
  </si>
  <si>
    <t>巫溪县2023年部分乡镇中转站渗滤液池和排水沟及附属设施建设项目</t>
  </si>
  <si>
    <t>农村垃圾治理</t>
  </si>
  <si>
    <t>对朝阳镇、大河乡、中梁乡、天元乡、土城镇、乌龙乡、鱼鳞乡、白鹿镇、双阳乡，胜利乡、天星乡、蒲莲镇等12个乡镇中转站渗滤液池整改清掏，排水沟清掏修复等附属配套设施改建。</t>
  </si>
  <si>
    <t>巫溪县朝阳镇等相关乡镇</t>
  </si>
  <si>
    <t>通过实施乡镇中转站渗滤液池和排水沟及附属设施建设整改12处，保护生态环境，提升5000人（其中脱贫人口1200人）生产生活条件。</t>
  </si>
  <si>
    <t>村民代表及义务监督员参与讨论，充分听取群众的意见和建议，确定后进行公式公开，接受群众监督。通过实施乡镇中转站渗滤液池和排水沟及附属设施建设整改12处，保护生态环境，提升5000人（其中脱贫人口1200人）生产生活条件。</t>
  </si>
  <si>
    <t>整改完成12个乡镇中转站渗滤液池和排水沟及附属设施</t>
  </si>
  <si>
    <t>中转站渗滤液池和排水沟及附属设施整治约7.5万元/处</t>
  </si>
  <si>
    <t>受益脱贫人口≥1200人</t>
  </si>
  <si>
    <t>工程设计使用年限≥2年</t>
  </si>
  <si>
    <t>巫溪县城市管理局</t>
  </si>
  <si>
    <t>邹勇</t>
  </si>
  <si>
    <t>巫溪县2023年田坝镇、天星乡垃圾中转站进场道路整治项目</t>
  </si>
  <si>
    <t>田坝镇垃圾中转站进场道路整治约200米，天星乡垃圾中转站进场道路整治约400米。</t>
  </si>
  <si>
    <t>巫溪县田坝镇、天星乡</t>
  </si>
  <si>
    <t>通过实施垃圾中转站进场道路整治600米，提高垃圾收转运效率，整治后可提升1000人（其中脱贫人口392人）人居环境。</t>
  </si>
  <si>
    <t>村民代表及义务监督员参与讨论，充分听取群众的意见和建议，确定后进行公式公开，接受群众监督。通过实施垃圾中转站进场道路整治600米，提高垃圾收转运效率，整治后可提升1000人（其中脱贫人口392人）人居环境。</t>
  </si>
  <si>
    <t>整治完成2个乡镇垃圾中转站进场道路600米</t>
  </si>
  <si>
    <t>道路整治500元/米</t>
  </si>
  <si>
    <t>受益脱贫人口≥392人</t>
  </si>
  <si>
    <t>巫溪县2023年农村生活垃圾分类收集箱采购项目</t>
  </si>
  <si>
    <t>购买240L垃圾分类桶2000个</t>
  </si>
  <si>
    <t>巫溪县通城镇、白鹿镇等30个乡镇</t>
  </si>
  <si>
    <t>通过采购垃圾分类收集箱2000个，可实现垃圾分类整理，改善6000人（其中脱贫人口1652人）居住环境。</t>
  </si>
  <si>
    <t>村民代表及义务监督员参与讨论，充分听取群众的意见和建议，确定后进行公式公开，接受群众监督。补强农村环卫设施设备短板，通过采购垃圾分类收集箱2000个，可实现垃圾分类整理，改善6000人（其中脱贫人口1652人）居住环境。</t>
  </si>
  <si>
    <t>采购240L垃圾分类收集箱2000个</t>
  </si>
  <si>
    <t>240L四分类桶250元/个</t>
  </si>
  <si>
    <t>受益脱贫人口≥1652人</t>
  </si>
  <si>
    <t>巫溪县2023年中转站配套垃圾压缩设备及配套设施项目</t>
  </si>
  <si>
    <t>购买中转站配套垃圾压缩设备10套、运行轨道20副、压缩设备电脑主板30块。</t>
  </si>
  <si>
    <t>通过采购中转站配套垃圾压缩设备10套和运行轨道20副、压缩设备电脑主板30块，可提升垃圾收集处理效率，改善10000人（其中脱贫人口1685人）生产生活条件。</t>
  </si>
  <si>
    <t>村民代表及义务监督员参与讨论，充分听取群众的意见和建议，确定后进行公式公开，接受群众监督。通过采购中转站配套垃圾压缩设备10套和运行轨道20副、压缩设备电脑主板30块，可提升垃圾收集处理效率，改善10000人（其中脱贫人口1685人）生产生活条件。</t>
  </si>
  <si>
    <t>采购中转站配套垃圾压缩设备10套、运行轨道20副、压缩设备电脑主板30块</t>
  </si>
  <si>
    <t>项目完工及时率≥95%</t>
  </si>
  <si>
    <t>垃圾压缩设备16万元/套，运行轨道（压缩设备电脑主板）2万元/副</t>
  </si>
  <si>
    <t>受益脱贫人口≥1685人</t>
  </si>
  <si>
    <t>巫溪县2023年农村生活垃圾分类示范点项目</t>
  </si>
  <si>
    <t>新建白鹿镇农村生活垃圾分类示范点10个</t>
  </si>
  <si>
    <t>巫溪县白鹿镇12个村</t>
  </si>
  <si>
    <t>通过对白鹿镇农村生活垃圾分类开展示范点建设，完成后可进一步完善白鹿镇垃圾分类体系，从而提高白鹿镇垃圾分类的投放、收集、运输、处理，改善300人（其中脱贫人口112人）生产生活条件。</t>
  </si>
  <si>
    <t>村民代表及义务监督员参与讨论，充分听取群众的意见和建议，确定后进行公式公开，接受群众监督。通过对白鹿镇农村生活垃圾分类开展示范点建设，完成后可进一步完善白鹿镇垃圾分类体系，从而提高白鹿镇垃圾分类的投放、收集、运输、处理，改善300人（其中脱贫人口112人）生产生活条件。</t>
  </si>
  <si>
    <t>完成白鹿镇农村生活垃圾分类示范点10个</t>
  </si>
  <si>
    <t>3万元/个</t>
  </si>
  <si>
    <t>巫溪县2023年朝阳镇玉皇村中央财政以工代赈项目</t>
  </si>
  <si>
    <t>农村道路建设</t>
  </si>
  <si>
    <t>道路硬化2.5公里，其中，6.5米宽道路1.5公里，4.5米宽道路1公里；新建农产品分拣中心2000平方米，配套设施；新建产业路480米，宽5.5米，农业生产便道7公里，宽1.5米。</t>
  </si>
  <si>
    <t>巫溪县朝阳镇玉皇村</t>
  </si>
  <si>
    <t>通过道路硬化2.5公里，新建农产品分拣中心2000平方米，新建产业路480米，农业生产便道7公里，改善玉皇村产业发展环境，带动农户产业发展，受益人口871人，其中脱贫人口247人。</t>
  </si>
  <si>
    <t>8人参与前期项目确定会议、决议，8人参与入库项目的选择，2人参与项目实施过程中施工质量和资金使用的监督，通过道路硬化2.5公里，新建农产品分拣中心2000平方米，新建产业路480米，农业生产便道7公里，改善玉皇村产业发展环境，带动农户产业发展，受益人口871人，其中脱贫人口247人。</t>
  </si>
  <si>
    <t>道路硬化2.5公里，农产品分拣中心2000平方米，产业路480米，生产便道7公里。</t>
  </si>
  <si>
    <t>道路硬化100万元/公里，农产品分拣中心1200元/平方米，产业路30万元/公里，生产便道50万元/公里。</t>
  </si>
  <si>
    <t>受益脱贫人口≥247人</t>
  </si>
  <si>
    <t>工程设计使用年限≥3年</t>
  </si>
  <si>
    <t>巫溪县2023年古路镇龙坪村道路中央财政以工代赈项目</t>
  </si>
  <si>
    <t>道路改建5.25公里，宽4.5米，20cmC25砼，完善边沟等配套设施。</t>
  </si>
  <si>
    <t>通过改建道路5.25公里，改善200人其中脱贫人口40人交通出行条件</t>
  </si>
  <si>
    <t>8人参与前期项目确定会议、决议，8人参与入库项目的选择，2人参与项目实施过程中施工质量和资金使用的监督，当地群众参与务工，直接增加收入，通过改建道路5.25公里，改善200人其中脱贫人口40人交通出行条件</t>
  </si>
  <si>
    <t>改建道路5.25公里</t>
  </si>
  <si>
    <t>76万元/公里</t>
  </si>
  <si>
    <t>受益脱贫人口≥40人</t>
  </si>
  <si>
    <t>吕文定</t>
  </si>
  <si>
    <t>巫溪县2023年白果林场森林防火消防水池建设项目</t>
  </si>
  <si>
    <t>新建5000m³蓄水池1口，引水渠1000米。</t>
  </si>
  <si>
    <t>巫溪县白果林场黄草坪管护站</t>
  </si>
  <si>
    <t>通过建设5000m³蓄水池1口，引水渠1000米，项目实施可带动10人以上群众就近务工，获得务工收入5000元以上，项目建成后，可改善周边100人，其中脱贫人口5人安全饮水。</t>
  </si>
  <si>
    <t>群众参与项目选择，实施、监督。通过建设5000m³蓄水池一口，引水渠1000m，项目实施可带动10人以上群众就近务工，获得务工收入5000元以上，项目建成后，可改善周边100人，其中脱贫人口5人安全饮水。</t>
  </si>
  <si>
    <t>5000立方蓄水池1口，引水渠1000米。</t>
  </si>
  <si>
    <t>工程竣工验收合格率≧90%</t>
  </si>
  <si>
    <t>蓄水池400元/m³；引水渠500元/米</t>
  </si>
  <si>
    <t>受益脱贫人口≥5人</t>
  </si>
  <si>
    <t>巫溪县白果林场</t>
  </si>
  <si>
    <t>洪湖</t>
  </si>
  <si>
    <t>巫溪县2023年水毁道路灾后重建项目</t>
  </si>
  <si>
    <t>农村基础设施
（含产业配套基础设施）</t>
  </si>
  <si>
    <t>农村水毁道路整治400公里。</t>
  </si>
  <si>
    <t>通过农村水毁道路整治400公里，项目建成后，降低农村公路水毁损失100万元以上；预计可改善2000户8000余人，其中脱贫户600余户1800余人安全出行。</t>
  </si>
  <si>
    <t>群众参与项目规划入库，后期项目实施及资金监管。项目建成后，降低农村公路水毁损失100万元以上；最低预计可改善2000户8000余人，其中脱贫户600余户1800余人安全出行。</t>
  </si>
  <si>
    <t>水毁道路整治400公里</t>
  </si>
  <si>
    <t>工程竣工验收合格率100%</t>
  </si>
  <si>
    <t>补助资金及时发放率100%</t>
  </si>
  <si>
    <t>水毁道路整治25万元/里</t>
  </si>
  <si>
    <t>受益脱贫人口≥1800人</t>
  </si>
  <si>
    <t>项目可持续年限≥1年</t>
  </si>
  <si>
    <t>巫溪县财政局</t>
  </si>
  <si>
    <t>巫溪县2023年安全饮水救灾项目</t>
  </si>
  <si>
    <t>农村安全饮水灾后管道维护50万公里及水池整修2000方以上。</t>
  </si>
  <si>
    <t>通过及时修复农村安全饮水灾后管道维护50万公里及水池整修2000方，预计保障10万群众，其中脱贫人口5000人以上农村饮水安全。</t>
  </si>
  <si>
    <t>群众参与项目规划入库，后期项目实施及资金监管。项目建成后，保障10万群众，其中脱贫人口5000人以上农村饮水安全。</t>
  </si>
  <si>
    <t>饮水管道维护50万公里及水池整治2000方以上</t>
  </si>
  <si>
    <t>饮水管道维护8万元/公里，水池500元/m³</t>
  </si>
  <si>
    <t>受益脱贫人口≥5000人</t>
  </si>
  <si>
    <t>巫溪县2023年农业生产救灾项目</t>
  </si>
  <si>
    <t>种植业基地、养殖业基地（到户产业补助）</t>
  </si>
  <si>
    <t>农作物灾后恢复重建10000亩，种子、种苗等补助，以及畜禽养殖100户以上等</t>
  </si>
  <si>
    <t xml:space="preserve">新建 </t>
  </si>
  <si>
    <t>项目建成后，降低农业灾害损失100万元以上；减少1000户脱贫户农业灾害损失，户均减少灾害损失500元以上，保障8万群众，其中脱贫人口3000人以上农业生产自救。</t>
  </si>
  <si>
    <t>群众参与项目规划入库，后期项目实施及资金监管。项目建成后，降低农业灾害损失100万元以上；减少1000户脱贫户农业灾害损失，户均减少灾害损失500元以上，保障8万群众，其中脱贫人口3000人以上农业生产自救。</t>
  </si>
  <si>
    <t>农作物灾后重建10000亩。畜禽养殖100户以上</t>
  </si>
  <si>
    <t>农作物灾后重建种源补助300元/亩；畜禽渔类补助200万元</t>
  </si>
  <si>
    <t>特色产业带动增加巩固脱贫人口户均收入≥2000元</t>
  </si>
  <si>
    <t>受益脱贫人口≥3000人</t>
  </si>
  <si>
    <t>巫溪县通城镇张家垭子至刘家垭子段农村公路改建工程</t>
  </si>
  <si>
    <t>路线全长2.755公里，拓宽路基宽度至7.5米。(含涵洞、路基开挖、挡土墙、排水沟、护栏等）</t>
  </si>
  <si>
    <t>改扩建、新建</t>
  </si>
  <si>
    <t>巫溪县通城镇长红村、通城村</t>
  </si>
  <si>
    <t>通过扩建道路2.755公里，建成后可改善800人（其中脱贫人口200人）出行条件。</t>
  </si>
  <si>
    <t>12人参与前期项目确定会议、决议，15人参与入库项目的选择，10人参与项目实施过程中施工质量和资金使用的监督；通过扩建道路2.755公里，建成后可改善800人（其中脱贫人口200人）出行条件。</t>
  </si>
  <si>
    <t>扩建道路2.755公里</t>
  </si>
  <si>
    <t>补助标准620万元/公里</t>
  </si>
  <si>
    <t>冉国权</t>
  </si>
  <si>
    <t>巫溪县通城镇云台村级道路提升工程</t>
  </si>
  <si>
    <t>路线：老丛树卫生院至候柱明门前处，长3.8公里，路基宽4.5米，路面结构：沥青混泥土。</t>
  </si>
  <si>
    <t>通过扩建道路3.8公里，建成后可改善838人（其中脱贫人口223人）出行条件。</t>
  </si>
  <si>
    <t>12人参与前期项目确定会议、决议，15人参与入库项目的选择，10人参与项目实施过程中施工质量和资金使用的监督；通过扩建道路3.8公里，建成后可改善838人（其中脱贫人口223人）出行条件。</t>
  </si>
  <si>
    <t>扩建道路3.8公里</t>
  </si>
  <si>
    <t>补助标准100万元/公里</t>
  </si>
  <si>
    <t>巫溪县通城镇2023年中兴村至清泉村连接道路工程</t>
  </si>
  <si>
    <t>硬化公路长3公里，宽4.5米，C25混凝土厚0.2米，含挡土墙1000立方米，边沟，涵洞等。</t>
  </si>
  <si>
    <t>巫溪县通城镇中兴村、清泉村</t>
  </si>
  <si>
    <t>通过扩建道路3公里，建成后可改善1022人（其中脱贫人口254人）出行条件。</t>
  </si>
  <si>
    <t>12人参与前期项目确定会议、决议，15人参与入库项目的选择，10人参与项目实施过程中施工质量和资金使用的监督；通过扩建道路3公里，建成后可改善1022人（其中脱贫人口254人）出行条件。</t>
  </si>
  <si>
    <t>硬化公路长3公里</t>
  </si>
  <si>
    <t>补助标准90万元/公里</t>
  </si>
  <si>
    <t>巫溪县2023年上磺桥重建工程</t>
  </si>
  <si>
    <t>新建桥梁1座，主桥均采用斜交钢筋混凝土刚构现浇板框架梁，单孔跨径13.24米，板高采用0.8米。</t>
  </si>
  <si>
    <t>通过新建桥梁1座，建成后可改善4585人（其中脱贫人口212人）出行条件。</t>
  </si>
  <si>
    <t>12人参与前期项目确定会议、决议，15人参与入库项目的选择，10人参与项目实施过程中施工质量和资金使用的监督；通过新建桥梁1座，建成后可改善4585人（其中脱贫人口212人）出行条件。</t>
  </si>
  <si>
    <t>新建桥梁一座，主桥均采用斜交钢筋混凝土刚构现浇板框架梁，单孔跨径13.24米，板高采用0.8米。</t>
  </si>
  <si>
    <t>补助标准350万元/座</t>
  </si>
  <si>
    <t>受益脱贫人口数≥212</t>
  </si>
  <si>
    <t>工程设计使用年限≥8年</t>
  </si>
  <si>
    <t>巫溪县公路事务中心</t>
  </si>
  <si>
    <t>巫溪县2022-2023年城厢镇渔渡村至酒泉村油化工程</t>
  </si>
  <si>
    <t>渔渡村至酒泉村公路油化6.58公里，路面宽度6.5米，含边沟、挡土墙、涵洞。</t>
  </si>
  <si>
    <t>巫溪县城厢镇酒泉村</t>
  </si>
  <si>
    <t>通过渔渡村至酒泉村公路油化6.58公里，项目实施可改善2100人（其中脱贫人口55人）出行条件。</t>
  </si>
  <si>
    <t>12人参与前期项目确定会议、决议，15人参与入库项目的选择，10人参与项目实施过程中施工质量和资金使用的监督；通过渔渡村至酒泉村公路油化6.58公里，项目实施可改善2100人（其中脱贫人口55人）出行条件。</t>
  </si>
  <si>
    <t>新建渔渡村至酒泉村公路油化6.58公里，路面宽度6.5米，含边沟、挡土墙、涵洞。</t>
  </si>
  <si>
    <t>道路补助标准60万元/公里</t>
  </si>
  <si>
    <t>受益脱贫人口数≥55</t>
  </si>
  <si>
    <t>巫溪县2022-2023年城厢镇小井村至杨坪村公路改建工程</t>
  </si>
  <si>
    <t>按宜宽则宽标准改建公路5.92公里，路面宽度4.5-5.5米，水泥混凝土路面。</t>
  </si>
  <si>
    <t>巫溪县城厢镇小井村、杨坪村</t>
  </si>
  <si>
    <t>通过按宜宽则宽标准改建公路5.92公里，项目实施可改善2100人（其中脱贫人口384人）出行条件。</t>
  </si>
  <si>
    <t>12人参与前期项目确定会议、决议，15人参与入库项目的选择，10人参与项目实施过程中施工质量和资金使用的监督；通过按宜宽则宽标准改建公路5.92公里，项目实施可改善2100人（其中脱贫人口384人）出行条件。</t>
  </si>
  <si>
    <t>受益脱贫人口数≥384</t>
  </si>
  <si>
    <t>巫溪县菱角镇险岩子至九盘公路改建工程</t>
  </si>
  <si>
    <t>按宜宽则宽标准改建公路6.52公里，路面宽度4.5-5.5米，水泥混凝土路面。</t>
  </si>
  <si>
    <t>通过改建公路6.52公里,可改善7157人（其中脱贫人口543人）出行条件。</t>
  </si>
  <si>
    <t>12人参与前期项目确定会议、决议，15人参与入库项目的选择，10人参与项目实施过程中施工质量和资金使用的监督；通过改建公路6.52公里,可改善7157人（其中脱贫人口543人）出行条件。</t>
  </si>
  <si>
    <t>受益脱贫人口数≥543</t>
  </si>
  <si>
    <t>巫溪县2022-2023年塘坊镇至快速连接道路工程</t>
  </si>
  <si>
    <t>按6.5米宽改建道路672米</t>
  </si>
  <si>
    <t>巫溪县塘坊镇塘坊村</t>
  </si>
  <si>
    <t>通过改扩建道路672米，项目实施可改善11200人（其中脱贫人口654人）出行条件。</t>
  </si>
  <si>
    <t>12人参与前期项目确定会议、决议，15人参与入库项目的选择，10人参与项目实施过程中施工质量和资金使用的监督；通过改扩建道路672米，项目实施可改善11200人（其中脱贫人口654人）出行条件。</t>
  </si>
  <si>
    <t>改建672米</t>
  </si>
  <si>
    <t>受益脱贫人口数≥654人</t>
  </si>
  <si>
    <t>巫溪县2022-2023年尖山镇尖山中学岔至绿野食品涨水沟通组公路工程</t>
  </si>
  <si>
    <t>改建公路4.007公里，路基宽度4.5米。</t>
  </si>
  <si>
    <t>巫溪县尖山镇百步村</t>
  </si>
  <si>
    <t>改建公路4.007公里，可改善1124人（其中脱贫人口187人）出行条件。</t>
  </si>
  <si>
    <t>12人参与前期项目确定会议、决议，15人参与入库项目的选择，10人参与项目实施过程中施工质量和资金使用的监督；改建公路4.007公里，可改善1124人（其中脱贫人口187人）出行条件。</t>
  </si>
  <si>
    <t>补助标准60万元/公里</t>
  </si>
  <si>
    <t>受益脱贫人口数≥187人</t>
  </si>
  <si>
    <t>巫溪县尖山镇百步村5社至6社公路</t>
  </si>
  <si>
    <t>通组公路7.41公里，路面宽度4.5米。</t>
  </si>
  <si>
    <t>通过实施通组公路7.41公里，可改善164人（其中脱贫人口11人）出行条件。</t>
  </si>
  <si>
    <t>12人参与前期项目确定会议、决议，15人参与入库项目的选择，10人参与项目实施过程中施工质量和资金使用的监督；通过实施通组公路7.41公里，可改善164人（其中脱贫人口11人）出行条件。</t>
  </si>
  <si>
    <t>新建通组公路7.41公里，路面宽度4.5米。</t>
  </si>
  <si>
    <t>受益脱贫人口数≥11人</t>
  </si>
  <si>
    <t>巫溪县宁河街道2023年乡村治理示范创建文明积分兑换项目</t>
  </si>
  <si>
    <t>推进“积分制”“清单式”等管理方式</t>
  </si>
  <si>
    <t>开展乡村治理示范创建，推行“积分制”及农村精神文明建设，支持和带动村民（其中149余户巩固脱贫户）提升自身发展动力，创造干净整洁、卫生健康的人居环境。</t>
  </si>
  <si>
    <t>通过开展“积分制”评比活动，带动村民，其中149余户巩固脱贫户及其他低收入户，主动参与产业发展、改善环境卫生。</t>
  </si>
  <si>
    <t>群众参与前期项目确定会议、决议，参与入库项目的选择，参与项目实施过程中施工质量和资金使用的监督，149余户脱贫户及其他低收入户主动参与产业发展、改善环境卫生。</t>
  </si>
  <si>
    <t>通过实施乡村治理示范创建，推行“积分制”及农村精神文明建设，可带动149余户巩固脱贫户提升自身发展动力，创造干净整洁、卫生健康的人居环境。</t>
  </si>
  <si>
    <t>149余户开展乡风文明积分兑换活动</t>
  </si>
  <si>
    <t>乡风文明积分兑换户均补助300元/户</t>
  </si>
  <si>
    <t>陈洪森</t>
  </si>
  <si>
    <t>巫溪县柏杨街道2023年乡村治理示范创建文明积分兑换项目</t>
  </si>
  <si>
    <t>开展乡村治理示范创建，推行“积分制”及农村精神文明建设，支持和带动村民（其中46余户巩固脱贫户）提升自身发展动力，创造干净整洁、卫生健康的人居环境。</t>
  </si>
  <si>
    <t>通过开展“积分制”评比活动，带动村民，其中46余户巩固脱贫户及其他低收入户主动参与产业发展、改善环境卫生。</t>
  </si>
  <si>
    <t>10人参与前期项目确定会议、决议，8人参与入库项目的选择，8人参与项目实施过程中施工质量和资金使用的监督，46余户脱贫户提升自身发展动力，创造干净整洁、卫生健康的人居环境。</t>
  </si>
  <si>
    <t>通过实施乡村治理示范创建，推行“积分制”及农村精神文明建设，可带动46余户巩固脱贫户提升自身发展动力，创造干净整洁、卫生健康的人居环境。</t>
  </si>
  <si>
    <t>46余户开展乡风文明积分兑换活动</t>
  </si>
  <si>
    <t>受益巩固脱贫人口≥133人</t>
  </si>
  <si>
    <t>李永华</t>
  </si>
  <si>
    <t>15023563566</t>
  </si>
  <si>
    <t>巫溪县城厢镇2023年乡村治理示范创建文明积分兑换项目</t>
  </si>
  <si>
    <t>全镇开展乡村治理示范创建，推行“积分制”及农村精神文明建设，支持和带动村民（其中1032余户巩固脱贫户、监测对象39户）提升自身发展动力，创造干净整洁、卫生健康的人居环境。</t>
  </si>
  <si>
    <t>通过开展“积分制”评比活动，带动村民，其中1032余户巩固脱贫户、监测对象39户及其他低收入户主动参与产业发展、改善环境卫生。</t>
  </si>
  <si>
    <t>群众参与前期项目确定会议、决议，参与入库项目的选择，参与项目实施过程中施工质量和资金使用的监督，带动1032余户巩固脱贫户、监测对象39户及其他低收入户提升自身发展动力，创造干净整洁、卫生健康的人居环境。</t>
  </si>
  <si>
    <t>通过实施乡村治理示范创建，推行“积分制”及农村精神文明建设，可带动带动1032余户巩固脱贫户、监测对象39户提升自身发展动力，创造干净整洁、卫生健康的人居环境。</t>
  </si>
  <si>
    <t>1032余户巩固脱贫户、监测对象39户开展乡风文明积分兑换活动</t>
  </si>
  <si>
    <t>受益巩固脱贫人口≥3912人</t>
  </si>
  <si>
    <t>舒森</t>
  </si>
  <si>
    <t>巫溪县凤凰镇2023年乡村治理示范创建文明积分兑换项目</t>
  </si>
  <si>
    <t>全镇开展乡村治理示范创建，推行“积分制”及农村精神文明建设，支持和带动村民（其中505余户巩固脱贫户、监测对象16户）提升自身发展动力，创造干净整洁、卫生健康的人居环境。</t>
  </si>
  <si>
    <t>通过开展“积分制”评比活动，带动村民，其中505余户巩固脱贫户、监测对象16户及其他低收入户主动参与产业发展、改善环境卫生。</t>
  </si>
  <si>
    <t>22人参与前期项目确定会议、决议，22人参与入库项目的选择，25人参与项目实施过程中质量和资金使用的监督；通过实施乡村治理示范创建，推行“积分制”及农村精神文明建设，可带动505余户巩固脱贫户、监测对象16户提升自身发展动力，创造干净整洁、卫生健康的人居环境。</t>
  </si>
  <si>
    <t>通过实施乡村治理示范创建，推行“积分制”及农村精神文明建设，可带动505余户巩固脱贫户、监测对象16户提升自身发展动力，创造干净整洁、卫生健康的人居环境。</t>
  </si>
  <si>
    <t>505余户巩固脱贫户、监测对象16户开展乡风文明积分兑换活动</t>
  </si>
  <si>
    <t>受益巩固脱贫人口≥1810户</t>
  </si>
  <si>
    <t>巫溪县菱角镇2023年乡村治理示范创建文明积分兑换项目</t>
  </si>
  <si>
    <t>全镇开展乡村治理示范创建，推行“积分制”及农村精神文明建设，支持和带动村民（其中1111余户巩固脱贫户、监测对象37户）提升自身发展动力，创造干净整洁、卫生健康的人居环境。</t>
  </si>
  <si>
    <t>通过开展“积分制”评比活动，带动村民，其中1111余户巩固脱贫户、监测对象37户及其他低收入户主动参与产业发展、改善环境卫生。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</si>
  <si>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1111余户巩固脱贫户、监测对象37户提升自身发展动力，创造干净整洁、卫生健康的人居环境。</t>
  </si>
  <si>
    <t>通过实施乡村治理示范创建，推行“积分制”及农村精神文明建设，可带动1111余户巩固脱贫户、监测对象37户提升自身发展动力，创造干净整洁、卫生健康的人居环境。</t>
  </si>
  <si>
    <t>1111余户巩固脱贫户、监测对象37户开展乡风文明积分兑换活动</t>
  </si>
  <si>
    <t>受益巩固脱贫人口≥3890人</t>
  </si>
  <si>
    <t>巫溪县胜利乡2023年乡村治理示范创建文明积分兑换项目</t>
  </si>
  <si>
    <t>全乡开展乡村治理示范创建，推行“积分制”及农村精神文明建设，支持和带动村民（其中693余户巩固脱贫户、监测对象42户）提升自身发展动力，创造干净整洁、卫生健康的人居环境。</t>
  </si>
  <si>
    <t>通过开展“积分制”评比活动，带动村民，其中693余户巩固脱贫户、监测对象42户及其他低收入户主动参与产业发展、改善环境卫生。</t>
  </si>
  <si>
    <t>9人参与前期项目确定会议、决议，15人参与入库项目的选择，16人参与项目实施过程中质量和资金使用的监督；通过实施乡村治理示范创建，推行“积分制”及农村精神文明建设，可带动693余户巩固脱贫户、监测对象42户提升自身发展动力，创造干净整洁、卫生健康的人居环境。</t>
  </si>
  <si>
    <t>通过实施乡村治理示范创建，推行“积分制”及农村精神文明建设，可带动693余户巩固脱贫户、监测对象42户提升自身发展动力，创造干净整洁、卫生健康的人居环境。</t>
  </si>
  <si>
    <t>693余户巩固脱贫户、监测对象42户开展乡风文明积分兑换活动</t>
  </si>
  <si>
    <t>受益巩固脱贫人口≥2481人</t>
  </si>
  <si>
    <t>巫溪县宁厂镇2023年乡村治理示范创建文明积分兑换项目</t>
  </si>
  <si>
    <t>全镇开展乡村治理示范创建，推行“积分制”及农村精神文明建设，支持和带动村民（其中338余户巩固脱贫户、监测对象5户）提升自身发展动力，创造干净整洁、卫生健康的人居环境。</t>
  </si>
  <si>
    <t>通过开展“积分制”评比活动，带动村民，其中338余户巩固脱贫户、监测对象5户及其他低收入户主动参与产业发展、改善环境卫生。</t>
  </si>
  <si>
    <t>18人参与前期项目确定会议、决议，18人参与入库项目的选择，3人参与项目实施过程中施工质量和资金使用的监督。通过实施乡村治理示范创建，推行“积分制”及农村精神文明建设，可带动338余户巩固脱贫户、监测对象5户提升自身发展动力，创造干净整洁、卫生健康的人居环境。</t>
  </si>
  <si>
    <t>通过实施乡村治理示范创建，推行“积分制”及农村精神文明建设，可带动338余户巩固脱贫户、监测对象5户提升自身发展动力，创造干净整洁、卫生健康的人居环境。</t>
  </si>
  <si>
    <t>338余户巩固脱贫户、监测对象5户开展乡风文明积分兑换活动</t>
  </si>
  <si>
    <t>受益巩固脱贫人口≥1313人</t>
  </si>
  <si>
    <t>巫溪县大河乡2023年乡村治理示范创建文明积分兑换项目</t>
  </si>
  <si>
    <t>全乡开展乡村治理示范创建，推行“积分制”及农村精神文明建设，支持和带动村民（其中633余户巩固脱贫户、监测对象30户）提升自身发展动力，创造干净整洁、卫生健康的人居环境。</t>
  </si>
  <si>
    <t>通过开展“积分制”评比活动，带动村民，其中633余户巩固脱贫户、监测对象30户及其他低收入户主动参与产业发展、改善环境卫生。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</si>
  <si>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633余户巩固脱贫户、监测对象30户提升自身发展动力，创造干净整洁、卫生健康的人居环境。</t>
  </si>
  <si>
    <t>通过实施乡村治理示范创建，推行“积分制”及农村精神文明建设，可带动633余户巩固脱贫户、监测对象30户提升自身发展动力，创造干净整洁、卫生健康的人居环境。</t>
  </si>
  <si>
    <t>633余户巩固脱贫户、监测对象30户开展乡风文明积分兑换活动</t>
  </si>
  <si>
    <t>受益巩固脱贫人口≥2452人</t>
  </si>
  <si>
    <t>巫溪县天星乡2023年乡村治理示范创建文明积分兑换项目</t>
  </si>
  <si>
    <t>全乡开展乡村治理示范创建，推行“积分制”及农村精神文明建设，支持和带动村民（其中467余户巩固脱贫户、监测对象34户）提升自身发展动力，创造干净整洁、卫生健康的人居环境。</t>
  </si>
  <si>
    <t>通过开展“积分制”评比活动，带动村民，其中467余户巩固脱贫户、监测对象34户及其他低收入户主动参与产业发展、改善环境卫生。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</si>
  <si>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467余户巩固脱贫户、监测对象34户提升自身发展动力，创造干净整洁、卫生健康的人居环境。</t>
  </si>
  <si>
    <t>通过实施乡村治理示范创建，推行“积分制”及农村精神文明建设，可带动467余户巩固脱贫户、监测对象34户提升自身发展动力，创造干净整洁、卫生健康的人居环境。</t>
  </si>
  <si>
    <t>467余户巩固脱贫户、监测对象34户开展乡风文明积分兑换活动</t>
  </si>
  <si>
    <t>受益巩固脱贫人口≥1787人</t>
  </si>
  <si>
    <t>胡杰</t>
  </si>
  <si>
    <t>巫溪县长桂乡2023年乡村治理示范创建文明积分兑换项目</t>
  </si>
  <si>
    <t>全乡开展乡村治理示范创建，推行“积分制”及农村精神文明建设，支持和带动村民（其中487余户巩固脱贫户、监测对象22户）提升自身发展动力，创造干净整洁、卫生健康的人居环境。</t>
  </si>
  <si>
    <t>通过开展“积分制”评比活动，带动村民，其中487余户巩固脱贫户、监测对象22户及其他低收入户主动参与产业发展、改善环境卫生。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</si>
  <si>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487余户巩固脱贫户、监测对象22户提升自身发展动力，创造干净整洁、卫生健康的人居环境。</t>
  </si>
  <si>
    <t>通过实施乡村治理示范创建，推行“积分制”及农村精神文明建设，可带动487余户巩固脱贫户、监测对象22户提升自身发展动力，创造干净整洁、卫生健康的人居环境。</t>
  </si>
  <si>
    <t>487余户巩固脱贫户、监测对象22户开展乡风文明积分兑换活动</t>
  </si>
  <si>
    <t>受益巩固脱贫人口≥1777人</t>
  </si>
  <si>
    <t>巫溪县上磺镇2023年乡村治理示范创建文明积分兑换项目</t>
  </si>
  <si>
    <t>全镇范围内开展乡村治理示范创建，推行“积分制”及农村精神文明建设，支持和带动村民（其中1668余户巩固脱贫户、监测对象51户）提升自身发展动力，创造干净整洁、卫生健康的人居环境。</t>
  </si>
  <si>
    <t>通过开展“积分制”评比活动，带动村民，其中1668余户巩固脱贫户、监测对象51户及其他低收入户主动参与产业发展、改善环境卫生。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</si>
  <si>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1668余户巩固脱贫户、监测对象51户提升自身发展动力，创造干净整洁、卫生健康的人居环境。</t>
  </si>
  <si>
    <t>通过实施乡村治理示范创建，推行“积分制”及农村精神文明建设，可带动1668余户巩固脱贫户、监测对象51户提升自身发展动力，创造干净整洁、卫生健康的人居环境。</t>
  </si>
  <si>
    <t>1668余户巩固脱贫户、监测对象51户开展乡风文明积分兑换活动</t>
  </si>
  <si>
    <t>受益巩固脱贫人口≥6043人</t>
  </si>
  <si>
    <t>巫溪县古路镇2023年乡村治理示范创建文明积分兑换项目</t>
  </si>
  <si>
    <t>全镇范围内开展乡村治理示范创建，推行“积分制”及农村精神文明建设，支持和带动村民（其中2069余户巩固脱贫户、监测对象41户）提升自身发展动力，创造干净整洁、卫生健康的人居环境。</t>
  </si>
  <si>
    <t>通过开展“积分制”评比活动，带动村民，其中2069余户巩固脱贫户、监测对象41户及其他低收入户主动参与产业发展、改善环境卫生。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</si>
  <si>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2069余户巩固脱贫户、监测对象41户提升自身发展动力，创造干净整洁、卫生健康的人居环境。</t>
  </si>
  <si>
    <t>通过实施乡村治理示范创建，推行“积分制”及农村精神文明建设，可带动2069余户巩固脱贫户、监测对象41户提升自身发展动力，创造干净整洁、卫生健康的人居环境。</t>
  </si>
  <si>
    <t>2069余户巩固脱贫户、监测对象41户开展乡风文明积分兑换活动</t>
  </si>
  <si>
    <t>受益巩固脱贫人口≥7814人</t>
  </si>
  <si>
    <t>巫溪县峰灵镇2023年乡村治理示范创建文明积分兑换项目</t>
  </si>
  <si>
    <t>全镇开展乡村治理示范创建，推行“积分制”及农村精神文明建设，支持和带动村民（其中1038余户巩固脱贫户、监测对象47户）提升自身发展动力，创造干净整洁、卫生健康的人居环境。</t>
  </si>
  <si>
    <t>通过开展“积分制”评比活动，带动村民，其中1038余户巩固脱贫户、监测对象47户及其他低收入户主动参与产业发展、改善环境卫生。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</si>
  <si>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1038余户巩固脱贫户、监测对象47户提升自身发展动力，创造干净整洁、卫生健康的人居环境。</t>
  </si>
  <si>
    <t>通过实施乡村治理示范创建，推行“积分制”及农村精神文明建设，可带动1038余户巩固脱贫户、监测对象47户提升自身发展动力，创造干净整洁、卫生健康的人居环境。</t>
  </si>
  <si>
    <t>1038余户巩固脱贫户、监测对象47户开展乡风文明积分兑换活动</t>
  </si>
  <si>
    <t>受益巩固脱贫人口≥3916人</t>
  </si>
  <si>
    <t>巫溪县蒲莲镇2023年乡村治理示范创建文明积分兑换项目</t>
  </si>
  <si>
    <t>全镇开展乡村治理示范创建，推行“积分制”及农村精神文明建设，支持和带动村民（其中772余户巩固脱贫户、监测对象35户）提升自身发展动力，创造干净整洁、卫生健康的人居环境。</t>
  </si>
  <si>
    <t>通过开展“积分制”评比活动，带动村民，其中772余户巩固脱贫户、监测对象35户及其他低收入户主动参与产业发展、改善环境卫生。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</si>
  <si>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772余户巩固脱贫户、监测对象35户提升自身发展动力，创造干净整洁、卫生健康的人居环境。</t>
  </si>
  <si>
    <t>通过实施乡村治理示范创建，推行“积分制”及农村精神文明建设，可带动772余户巩固脱贫户、监测对象35户提升自身发展动力，创造干净整洁、卫生健康的人居环境。</t>
  </si>
  <si>
    <t>772余户巩固脱贫户、监测对象35户开展乡风文明积分兑换活动</t>
  </si>
  <si>
    <t>受益巩固脱贫人口≥3173人</t>
  </si>
  <si>
    <t>巫溪县文峰镇2023年乡村治理示范创建文明积分兑换项目</t>
  </si>
  <si>
    <t>全镇开展乡村治理示范创建，推行“积分制”及农村精神文明建设，支持和带动村民（其中2117余户巩固脱贫户、监测对象89户）提升自身发展动力，创造干净整洁、卫生健康的人居环境。</t>
  </si>
  <si>
    <t>通过开展“积分制”评比活动，带动村民，其中2117余户巩固脱贫户、监测对象89户及其他低收入户主动参与产业发展、改善环境卫生。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</si>
  <si>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2117余户巩固脱贫户、监测对象89户提升自身发展动力，创造干净整洁、卫生健康的人居环境。</t>
  </si>
  <si>
    <t>通过实施乡村治理示范创建，推行“积分制”及农村精神文明建设，可带动2117余户巩固脱贫户、监测对象89户提升自身发展动力，创造干净整洁、卫生健康的人居环境。</t>
  </si>
  <si>
    <t>2117余户巩固脱贫户、监测对象89户开展乡风文明积分兑换活动</t>
  </si>
  <si>
    <t>受益巩固脱贫人口≥7406人</t>
  </si>
  <si>
    <t>巫溪县塘坊镇2023年乡村治理示范创建文明积分兑换项目</t>
  </si>
  <si>
    <t>全镇开展乡村治理示范创建，推行“积分制”及农村精神文明建设，支持和带动村民（其中1136余户巩固脱贫户、监测对象59户）提升自身发展动力，创造干净整洁、卫生健康的人居环境。</t>
  </si>
  <si>
    <t>通过开展“积分制”评比活动，带动村民，其中1136余户巩固脱贫户、监测对象59户及其他低收入户主动参与产业发展、改善环境卫生。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</si>
  <si>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1136余户巩固脱贫户、监测对象59户提升自身发展动力，创造干净整洁、卫生健康的人居环境。</t>
  </si>
  <si>
    <t>通过实施乡村治理示范创建，推行“积分制”及农村精神文明建设，可带动1136余户巩固脱贫户、监测对象59户提升自身发展动力，创造干净整洁、卫生健康的人居环境。</t>
  </si>
  <si>
    <t>1136余户巩固脱贫户、监测对象59户开展乡风文明积分兑换活动</t>
  </si>
  <si>
    <t>受益巩固脱贫人口≥4046人</t>
  </si>
  <si>
    <t>廖闲林</t>
  </si>
  <si>
    <t>巫溪县朝阳镇2023年乡村治理示范创建文明积分兑换项目</t>
  </si>
  <si>
    <t>全镇开展乡村治理示范创建，推行“积分制”及农村精神文明建设，支持和带动村民（其中779余户巩固脱贫户、监测对象16户）提升自身发展动力，创造干净整洁、卫生健康的人居环境。</t>
  </si>
  <si>
    <t>通过开展“积分制”评比活动，带动村民，其中779余户巩固脱贫户、监测对象16户及其他低收入户主动参与产业发展、改善环境卫生。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</si>
  <si>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779余户巩固脱贫户、监测对象16户提升自身发展动力，创造干净整洁、卫生健康的人居环境。</t>
  </si>
  <si>
    <t>通过实施乡村治理示范创建，推行“积分制”及农村精神文明建设，可带动779余户巩固脱贫户、监测对象16户提升自身发展动力，创造干净整洁、卫生健康的人居环境。</t>
  </si>
  <si>
    <t>779余户巩固脱贫户、监测对象16户开展乡风文明积分兑换活动</t>
  </si>
  <si>
    <t>受益巩固脱贫人口≥3796人</t>
  </si>
  <si>
    <t>巫溪县徐家镇2023年乡村治理示范创建文明积分兑换项目</t>
  </si>
  <si>
    <t>全镇开展乡村治理示范创建，推行“积分制”及农村精神文明建设，支持和带动村民（其中792余户巩固脱贫户、监测对象87户）提升自身发展动力，创造干净整洁、卫生健康的人居环境。</t>
  </si>
  <si>
    <t>通过开展“积分制”评比活动，带动村民，其中792余户巩固脱贫户、监测对象87户及其他低收入户主动参与产业发展、改善环境卫生。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</si>
  <si>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792余户巩固脱贫户、监测对象87户提升自身发展动力，创造干净整洁、卫生健康的人居环境。</t>
  </si>
  <si>
    <t>通过实施乡村治理示范创建，推行“积分制”及农村精神文明建设，可带动792余户巩固脱贫户、监测对象87户提升自身发展动力，创造干净整洁、卫生健康的人居环境。</t>
  </si>
  <si>
    <t>792余户巩固脱贫户、监测对象87户开展乡风文明积分兑换活动</t>
  </si>
  <si>
    <t>受益巩固脱贫人口≥3010人</t>
  </si>
  <si>
    <t>巫溪县白鹿镇2023年乡村治理示范创建文明积分兑换项目</t>
  </si>
  <si>
    <t>全镇开展乡村治理示范创建，推行“积分制”及农村精神文明建设，支持和带动村民（其中1162余户巩固脱贫户、监测对象138户）提升自身发展动力，创造干净整洁、卫生健康的人居环境。</t>
  </si>
  <si>
    <t>通过开展“积分制”评比活动，带动村民，其中1162余户巩固脱贫户、监测对象138户及其他低收入户主动参与产业发展、改善环境卫生。</t>
  </si>
  <si>
    <t>11人参与前期项目确定会议、决议，11人参与入库项目的选择，12人参与项目实施过程中施工质量和资金使用的监督；通过实施乡村治理示范创建，推行“积分制”及农村精神文明建设，可带动1162余户巩固脱贫户、监测对象138户提升自身发展动力，创造干净整洁、卫生健康的人居环境。</t>
  </si>
  <si>
    <t>通过实施乡村治理示范创建，推行“积分制”及农村精神文明建设，可带动1162余户巩固脱贫户、监测对象138户提升自身发展动力，创造干净整洁、卫生健康的人居环境。</t>
  </si>
  <si>
    <t>1162余户巩固脱贫户、监测对象138户开展乡风文明积分兑换活动</t>
  </si>
  <si>
    <t>受益巩固脱贫人口≥4033人</t>
  </si>
  <si>
    <t>巫溪县乌龙乡2023年乡村治理示范创建文明积分兑换项目</t>
  </si>
  <si>
    <t>全乡开展乡村治理示范创建，推行“积分制”及农村精神文明建设，支持和带动村民（其中560余户巩固脱贫户、监测对象40户）提升自身发展动力，创造干净整洁、卫生健康的人居环境。</t>
  </si>
  <si>
    <t>通过开展“积分制”评比活动，带动村民，其中560余户巩固脱贫户、监测对象40户及其他低收入户主动参与产业发展、改善环境卫生。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</si>
  <si>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560余户巩固脱贫户、监测对象40户提升自身发展动力，创造干净整洁、卫生健康的人居环境。</t>
  </si>
  <si>
    <t>通过实施乡村治理示范创建，推行“积分制”及农村精神文明建设，可带动560余户巩固脱贫户、监测对象40户提升自身发展动力，创造干净整洁、卫生健康的人居环境。</t>
  </si>
  <si>
    <t>560余户巩固脱贫户、监测对象40户开展乡风文明积分兑换活动</t>
  </si>
  <si>
    <t>受益巩固脱贫人口≥1976人</t>
  </si>
  <si>
    <t>巫溪县鱼鳞乡2023年乡村治理示范创建文明积分兑换项目</t>
  </si>
  <si>
    <t>全乡开展乡村治理示范创建，推行“积分制”及农村精神文明建设，支持和带动村民（其中476余户巩固脱贫户、监测对象36户）提升自身发展动力，创造干净整洁、卫生健康的人居环境。</t>
  </si>
  <si>
    <t>通过开展“积分制”评比活动，带动村民，其中476余户巩固脱贫户、监测对象36户及其他低收入户主动参与产业发展、改善环境卫生。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</si>
  <si>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476余户巩固脱贫户、监测对象36户提升自身发展动力，创造干净整洁、卫生健康的人居环境。</t>
  </si>
  <si>
    <t>通过实施乡村治理示范创建，推行“积分制”及农村精神文明建设，可带动476余户巩固脱贫户、监测对象36户提升自身发展动力，创造干净整洁、卫生健康的人居环境。</t>
  </si>
  <si>
    <t>476余户巩固脱贫户、监测对象36户开展乡风文明积分兑换活动</t>
  </si>
  <si>
    <t>受益巩固脱贫人口≥1790人</t>
  </si>
  <si>
    <t>薛华</t>
  </si>
  <si>
    <t>巫溪县红池坝镇2023年乡村治理示范创建文明积分兑换项目</t>
  </si>
  <si>
    <t>全镇开展乡村治理示范创建，推行“积分制”及农村精神文明建设，支持和带动村民（其中1337余户巩固脱贫户、监测对象38户）提升自身发展动力，创造干净整洁、卫生健康的人居环境。</t>
  </si>
  <si>
    <t>通过开展“积分制”评比活动，带动村民，其中1337余户巩固脱贫户、监测对象38户及其他低收入户主动参与产业发展、改善环境卫生。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</si>
  <si>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1337余户巩固脱贫户、监测对象38户提升自身发展动力，创造干净整洁、卫生健康的人居环境。</t>
  </si>
  <si>
    <t>通过实施乡村治理示范创建，推行“积分制”及农村精神文明建设，可带动1337余户巩固脱贫户、监测对象38户提升自身发展动力，创造干净整洁、卫生健康的人居环境。</t>
  </si>
  <si>
    <t>1337余户巩固脱贫户、监测对象38户开展乡风文明积分兑换活动</t>
  </si>
  <si>
    <t>受益巩固脱贫人口≥5109人</t>
  </si>
  <si>
    <t>巫溪县尖山镇2023年乡村治理示范创建文明积分兑换项目</t>
  </si>
  <si>
    <t>全镇开展乡村治理示范创建，推行“积分制”及农村精神文明建设，支持和带动村民（其中1149余户巩固脱贫户、监测对象45户）提升自身发展动力，创造干净整洁、卫生健康的人居环境。</t>
  </si>
  <si>
    <t>通过开展“积分制”评比活动，带动村民，其中1149余户巩固脱贫户、监测对象45户及其他低收入户主动参与产业发展、改善环境卫生。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</si>
  <si>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1149余户巩固脱贫户、监测对象45户提升自身发展动力，创造干净整洁、卫生健康的人居环境。</t>
  </si>
  <si>
    <t>通过实施乡村治理示范创建，推行“积分制”及农村精神文明建设，可带动1149余户巩固脱贫户、监测对象45户提升自身发展动力，创造干净整洁、卫生健康的人居环境。</t>
  </si>
  <si>
    <t>1149余户巩固脱贫户、监测对象45户开展乡风文明积分兑换活动</t>
  </si>
  <si>
    <t>受益巩固脱贫人口≥4190人</t>
  </si>
  <si>
    <t>胡泽洪</t>
  </si>
  <si>
    <t>巫溪县田坝镇2023年乡村治理示范创建文明积分兑换项目</t>
  </si>
  <si>
    <t>全镇开展乡村治理示范创建，推行“积分制”及农村精神文明建设，支持和带动村民（其中825余户巩固脱贫户、监测对象70户）提升自身发展动力，创造干净整洁、卫生健康的人居环境。</t>
  </si>
  <si>
    <t>通过开展“积分制”评比活动，带动村民，其中825余户巩固脱贫户、监测对象70户及其他低收入户主动参与产业发展、改善环境卫生。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</si>
  <si>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825余户巩固脱贫户、监测对象70户提升自身发展动力，创造干净整洁、卫生健康的人居环境。</t>
  </si>
  <si>
    <t>通过实施乡村治理示范创建，推行“积分制”及农村精神文明建设，可带动825余户巩固脱贫户、监测对象70户提升自身发展动力，创造干净整洁、卫生健康的人居环境。</t>
  </si>
  <si>
    <t>825余户巩固脱贫户、监测对象70户开展乡风文明积分兑换活动</t>
  </si>
  <si>
    <t>受益巩固脱贫人口≥2897人</t>
  </si>
  <si>
    <t>巫溪县通城镇2023年乡村治理示范创建文明积分兑换项目</t>
  </si>
  <si>
    <t>全镇开展乡村治理示范创建，推行“积分制”及农村精神文明建设，支持和带动村民（其中1314余户巩固脱贫户、监测对象25户）提升自身发展动力，创造干净整洁、卫生健康的人居环境。</t>
  </si>
  <si>
    <t>通过开展“积分制”评比活动，带动村民，其中1314余户巩固脱贫户、监测对象25户及其他低收入户主动参与产业发展、改善环境卫生。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</si>
  <si>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1314余户巩固脱贫户、监测对象25户提升自身发展动力，创造干净整洁、卫生健康的人居环境。</t>
  </si>
  <si>
    <t>通过实施乡村治理示范创建，推行“积分制”及农村精神文明建设，可带动1314余户巩固脱贫户、监测对象25户提升自身发展动力，创造干净整洁、卫生健康的人居环境。</t>
  </si>
  <si>
    <t>1314余户巩固脱贫户、监测对象25户开展乡风文明积分兑换活动</t>
  </si>
  <si>
    <t>受益巩固脱贫人口≥4120人</t>
  </si>
  <si>
    <t>巫溪县花台乡2023年乡村治理示范创建文明积分兑换项目</t>
  </si>
  <si>
    <t>全乡开展乡村治理示范创建，推行“积分制”及农村精神文明建设，支持和带动村民（其中365余户巩固脱贫户、监测对象10户）提升自身发展动力，创造干净整洁、卫生健康的人居环境。</t>
  </si>
  <si>
    <t>通过开展“积分制”评比活动，带动村民，其中365余户巩固脱贫户、监测对象10户及其他低收入户主动参与产业发展、改善环境卫生。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</si>
  <si>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365余户巩固脱贫户、监测对象10户提升自身发展动力，创造干净整洁、卫生健康的人居环境。</t>
  </si>
  <si>
    <t>通过实施乡村治理示范创建，推行“积分制”及农村精神文明建设，可带动365余户巩固脱贫户、监测对象10户提升自身发展动力，创造干净整洁、卫生健康的人居环境。</t>
  </si>
  <si>
    <t>365余户巩固脱贫户、监测对象10户开展乡风文明积分兑换活动</t>
  </si>
  <si>
    <t>受益巩固脱贫人口≥1408人</t>
  </si>
  <si>
    <t>巫溪县双阳乡2023年乡村治理示范创建文明积分兑换项目</t>
  </si>
  <si>
    <t>全乡开展乡村治理示范创建，推行“积分制”及农村精神文明建设，支持和带动村民（其中311余户巩固脱贫户、监测对象6户）提升自身发展动力，创造干净整洁、卫生健康的人居环境。</t>
  </si>
  <si>
    <t>通过开展“积分制”评比活动，带动村民，其中311余户巩固脱贫户、监测对象6户及其他低收入户主动参与产业发展、改善环境卫生。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</si>
  <si>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311余户巩固脱贫户、监测对象6户提升自身发展动力，创造干净整洁、卫生健康的人居环境。</t>
  </si>
  <si>
    <t>通过实施乡村治理示范创建，推行“积分制”及农村精神文明建设，可带动311余户巩固脱贫户、监测对象6户提升自身发展动力，创造干净整洁、卫生健康的人居环境。</t>
  </si>
  <si>
    <t>311余户巩固脱贫户、监测对象6户开展乡风文明积分兑换活动</t>
  </si>
  <si>
    <t>受益巩固脱贫人口≥973人</t>
  </si>
  <si>
    <t>邓钊平</t>
  </si>
  <si>
    <t>巫溪县兰英乡2023年乡村治理示范创建文明积分兑换项目</t>
  </si>
  <si>
    <t>全乡开展乡村治理示范创建，推行“积分制”及农村精神文明建设，支持和带动村民（其中272余户巩固脱贫户、监测对象14户）提升自身发展动力，创造干净整洁、卫生健康的人居环境。</t>
  </si>
  <si>
    <t>通过开展“积分制”评比活动，带动村民，其中272余户巩固脱贫户、监测对象14户及其他低收入户主动参与产业发展、改善环境卫生。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</si>
  <si>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272余户巩固脱贫户、监测对象14户提升自身发展动力，创造干净整洁、卫生健康的人居环境。</t>
  </si>
  <si>
    <t>通过实施乡村治理示范创建，推行“积分制”及农村精神文明建设，可带动272余户巩固脱贫户、监测对象14户提升自身发展动力，创造干净整洁、卫生健康的人居环境。</t>
  </si>
  <si>
    <t>272余户巩固脱贫户、监测对象14户开展乡风文明积分兑换活动</t>
  </si>
  <si>
    <t>受益巩固脱贫人口955人</t>
  </si>
  <si>
    <t>杨兵</t>
  </si>
  <si>
    <t>巫溪县下堡镇2023年乡村治理示范创建文明积分兑换项目</t>
  </si>
  <si>
    <t>全镇开展乡村治理示范创建，推行“积分制”及农村精神文明建设，支持和带动村民（其中860余户巩固脱贫户、监测对象20户）提升自身发展动力，创造干净整洁、卫生健康的人居环境。</t>
  </si>
  <si>
    <t>通过开展“积分制”评比活动，带动村民，其中860余户巩固脱贫户、监测对象20户及其他低收入户主动参与产业发展、改善环境卫生。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</si>
  <si>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860余户巩固脱贫户、监测对象20户提升自身发展动力，创造干净整洁、卫生健康的人居环境。</t>
  </si>
  <si>
    <t>通过实施乡村治理示范创建，推行“积分制”及农村精神文明建设，可带动860余户巩固脱贫户、监测对象20户提升自身发展动力，创造干净整洁、卫生健康的人居环境。</t>
  </si>
  <si>
    <t>860余户巩固脱贫户、监测对象20户开展乡风文明积分兑换活动</t>
  </si>
  <si>
    <t>受益巩固脱贫人口3199人</t>
  </si>
  <si>
    <t>巫溪县天元乡2023年乡村治理示范创建文明积分兑换项目</t>
  </si>
  <si>
    <t>全乡开展乡村治理示范创建，推行“积分制”及农村精神文明建设，支持和带动村民（其中735余户巩固脱贫户、监测对象23户）提升自身发展动力，创造干净整洁、卫生健康的人居环境。</t>
  </si>
  <si>
    <t>通过开展“积分制”评比活动，带动村民，其中735余户巩固脱贫户、监测对象23户及其他低收入户主动参与产业发展、改善环境卫生。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</si>
  <si>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735余户巩固脱贫户、监测对象23户提升自身发展动力，创造干净整洁、卫生健康的人居环境。</t>
  </si>
  <si>
    <t>通过实施乡村治理示范创建，推行“积分制”及农村精神文明建设，可带动735余户巩固脱贫户、监测对象23户提升自身发展动力，创造干净整洁、卫生健康的人居环境。</t>
  </si>
  <si>
    <t>735余户巩固脱贫户、监测对象23户开展乡风文明积分兑换活动</t>
  </si>
  <si>
    <t>受益巩固脱贫人口2582人</t>
  </si>
  <si>
    <t>王海洋</t>
  </si>
  <si>
    <t>巫溪县中梁乡2023年乡村治理示范创建文明积分兑换项目</t>
  </si>
  <si>
    <t>全乡开展乡村治理示范创建，推行“积分制”及农村精神文明建设，支持和带动村民（其中385余户巩固脱贫户、监测对象31户）提升自身发展动力，创造干净整洁、卫生健康的人居环境。</t>
  </si>
  <si>
    <t>通过开展“积分制”评比活动，带动村民，其中385余户巩固脱贫户、监测对象31户及其他低收入户主动参与产业发展、改善环境卫生。</t>
  </si>
  <si>
    <t>群众参与前期项目确定会议、决议，参与入库项目的选择，参与项目实施过程中施工质量和资金使用的监督，通过实施乡村治理示范创建，推行“积分制”及农村精神文明建设，可带动385余户巩固脱贫户、监测对象31户提升自身发展动力，创造干净整洁、卫生健康的人居环境。</t>
  </si>
  <si>
    <t>通过实施乡村治理示范创建，推行“积分制”及农村精神文明建设，可带动385余户巩固脱贫户、监测对象31户提升自身发展动力，创造干净整洁、卫生健康的人居环境。</t>
  </si>
  <si>
    <t>385余户巩固脱贫户、监测对象31户开展乡风文明积分兑换活动</t>
  </si>
  <si>
    <t>受益巩固脱贫人口1530人</t>
  </si>
  <si>
    <t>巫溪县土城镇2023年乡村治理示范创建文明积分兑换项目</t>
  </si>
  <si>
    <t>全镇开展乡村治理示范创建，推行“积分制”及农村精神文明建设，支持和带动村民（其中798余户巩固脱贫户、监测对象30户）提升自身发展动力，创造干净整洁、卫生健康的人居环境。</t>
  </si>
  <si>
    <t>通过开展“积分制”评比活动，带动村民，其中798余户巩固脱贫户、监测对象30户及其他低收入户主动参与产业发展、改善环境卫生。</t>
  </si>
  <si>
    <t>8人参与前期项目确定会议、决议，5人参与入库项目的选择，5人参与项目实施过程中施工质量和资金使用的监督，通过实施乡村治理示范创建，推行“积分制”及农村精神文明建设，可带动798余户巩固脱贫户、监测对象30户提升自身发展动力，创造干净整洁、卫生健康的人居环境。</t>
  </si>
  <si>
    <t>通过实施乡村治理示范创建，推行“积分制”及农村精神文明建设，可带动798余户巩固脱贫户、监测对象30户提升自身发展动力，创造干净整洁、卫生健康的人居环境。</t>
  </si>
  <si>
    <t>798余户巩固脱贫户、监测对象30户开展乡风文明积分兑换活动</t>
  </si>
  <si>
    <t>受益巩固脱贫人口3024人</t>
  </si>
  <si>
    <t>巫溪县上磺镇羊桥村2023年乡村治理试点项目</t>
  </si>
  <si>
    <t>安装乡村治理智慧系统1套，建设“村级大院、农村书院、庭院”，完善配套基础及设备设施，提升乡村治理智能化水平。</t>
  </si>
  <si>
    <t>通过完成完成乡村治理试点建设，推动乡村治理，提升乡风文明，逐步达到“共建共治共享”的农村社会新格局，提高人民的幸福感、获得感、安全感。受益人口5433人，其中脱贫人口520人</t>
  </si>
  <si>
    <t>7人参与前期项目确定会议、决议，5人参与入库项目的选择，2人参与项目实施过程中施工质量和资金使用的监督，完善基础设施设备，提升5433人，其中脱贫人口520人的生活质量。</t>
  </si>
  <si>
    <t>安装乡村治理智慧系统1套，建设“村级大院、农村书院、庭院”。</t>
  </si>
  <si>
    <t>乡村治理智慧系统1套50万</t>
  </si>
  <si>
    <t>受益巩固脱贫人口≥520人</t>
  </si>
  <si>
    <t>巫溪县上磺镇镇四湾村2023年乡村治理试点项目</t>
  </si>
  <si>
    <t>巫溪县上磺镇镇四湾村</t>
  </si>
  <si>
    <t>通过完成完成乡村治理试点建设，推动乡村治理，提升乡风文明，逐步达到“共建共治共享”的农村社会新格局，提高群众900名（其中脱贫人口210人）的幸福感、获得感、安全感。</t>
  </si>
  <si>
    <t>群众参与项目的实施与监督，通过完成完成乡村治理试点建设，推动乡村治理，提升乡风文明，逐步达到“共建共治共享”的农村社会新格局，提高群众900名（其中脱贫人口210人）的幸福感、获得感、安全感。</t>
  </si>
  <si>
    <t>50万元</t>
  </si>
  <si>
    <t>受益脱贫人口≥210人</t>
  </si>
  <si>
    <t>巫溪县峰灵镇谭家村2023年乡村治理试点项目</t>
  </si>
  <si>
    <t>通过完成完成乡村治理试点建设，推动乡村治理，提升乡风文明，逐步达到“共建共治共享”的农村社会新格局，提高870名（其中脱贫人口260人）的幸福感、获得感、安全感。</t>
  </si>
  <si>
    <t>群众参与项目的实施与监督，通过项目的实施可提高870名（其中脱贫人口260人）的幸福感、获得感。</t>
  </si>
  <si>
    <t>受益脱贫人口≥260人</t>
  </si>
  <si>
    <t>巫溪县蒲莲镇桐元村2023年乡村治理试点项目</t>
  </si>
  <si>
    <t>通过完成完成乡村治理试点建设，推动乡村治理，提升乡风文明，逐步达到“共建共治共享”的农村社会新格局，提高500名（其中脱贫人口120人）的幸福感、获得感、安全感。</t>
  </si>
  <si>
    <t>群众参与项目的实施与监督，通过项目的实施可提高500名（其中脱贫人口120人）的幸福感、获得感。</t>
  </si>
  <si>
    <t>巫溪县古路镇龙坪村2023年乡村治理试点项目</t>
  </si>
  <si>
    <t>通过完成完成乡村治理试点建设，推动乡村治理，提升乡风文明，逐步达到“共建共治共享”的农村社会新格局，提高1000名（其中脱贫人口300人）的幸福感、获得感、安全感。</t>
  </si>
  <si>
    <t>群众参与项目的实施与监督，通过项目的实施可提高1000名（其中脱贫人口300人）的幸福感、获得感。</t>
  </si>
  <si>
    <t>巫溪县古路镇观峰村2023年乡村治理试点项目</t>
  </si>
  <si>
    <t>通过完成完成乡村治理试点建设，推动乡村治理，提升乡风文明，逐步达到“共建共治共享”的农村社会新格局，提高600名（其中脱贫人口200人）的幸福感、获得感、安全感。</t>
  </si>
  <si>
    <t>群众参与项目的实施与监督，通过项目的实施提升乡村治理智能化水平,可提高600名（其中脱贫人口200人）的幸福感、获得感。</t>
  </si>
  <si>
    <t>考核任务</t>
  </si>
  <si>
    <t>巫溪县“十三五”期间易地搬迁融资贷款2023年度贴息补助</t>
  </si>
  <si>
    <t>易地搬迁后扶</t>
  </si>
  <si>
    <t>易地扶贫搬迁贷款债券贴息补助</t>
  </si>
  <si>
    <t>“十三五”易地搬迁67657.8万元融资贷款贴息</t>
  </si>
  <si>
    <t>续建</t>
  </si>
  <si>
    <t>通过对“十三五”易地搬迁67657.8万元融资贷款贴息，可保障十三五期间6840户23881人脱贫户住房安全，通过配套基础设施建设，改善55个集中安置点的生产生活条件。</t>
  </si>
  <si>
    <t>脱贫户自行修建搬迁房屋，通过对“十三五”易地搬迁67657.8万元融资贷款贴息，可保障十三五期间6840户23881人脱贫户住房安全，通过配套基础设施建设，改善55个集中安置点的生产生活条件。</t>
  </si>
  <si>
    <t>易地搬迁融资贷款67657.8万元贴息2772万元</t>
  </si>
  <si>
    <t>贷款贴息利率≤4.9%</t>
  </si>
  <si>
    <t>融资贷款及时发放率100%</t>
  </si>
  <si>
    <t>易地扶贫搬迁贴息2772万元</t>
  </si>
  <si>
    <t>受益脱贫人口23881人</t>
  </si>
  <si>
    <t>巫溪县国有资产监督管理中心</t>
  </si>
  <si>
    <t>巫溪县信德资产运营有限责任公司</t>
  </si>
  <si>
    <t>李世荣</t>
  </si>
  <si>
    <t>巫溪县2022-2023年度项目管理费</t>
  </si>
  <si>
    <t>项目管理费</t>
  </si>
  <si>
    <t>2022-2023年巩固脱贫成果项目前期准备和实施、巩固脱贫成果资金管理相关经费。</t>
  </si>
  <si>
    <t>通过安排项目管理费700万元，推进项目前期，加强项目资金管理，保障巩固脱贫攻坚项目顺利推进。</t>
  </si>
  <si>
    <t>扶贫项目前期准备和实施、扶贫资金管理相关工作开支。通过安排项目管理费700万元，推进项目前期，加强项目资金管理，保障巩固脱贫攻坚项目顺利推进。</t>
  </si>
  <si>
    <t>项目管理费700万元</t>
  </si>
  <si>
    <t>项目管理费500万元</t>
  </si>
  <si>
    <t>受益巩固脱贫人口≥1000人</t>
  </si>
  <si>
    <t>巫溪县2022年通城镇等4个镇高标准农田建设项目</t>
  </si>
  <si>
    <t>配套设施项目</t>
  </si>
  <si>
    <t>小型农田水利设施建设</t>
  </si>
  <si>
    <t>高标准农田建设2.6万亩</t>
  </si>
  <si>
    <t>巫溪县通城镇、双阳乡、蒲莲镇、峰灵镇</t>
  </si>
  <si>
    <t>新增高标准农田面积2.6万亩，新增和改善灌溉达标面积0.3万亩，新增和改善排水达标面积0.35万亩，新增高效节水灌溉面积0.30万亩，新增粮食综合生产能力77万公斤，受益农户20000人，其中脱贫户1000人。</t>
  </si>
  <si>
    <t>施工过程群众参与务工，增加收益。高标准农田建成后当地群众发展产业节本增收。新增高标准农田面积2.6万亩，新增和改善灌溉达标面积0.3万亩，新增和改善排水达标面积0.35万亩，新增高效节水灌溉面积0.30万亩，新增粮食综合生产能力77万公斤，受益农户20000人，其中脱贫户1000人。</t>
  </si>
  <si>
    <t>建设高标准农田2.6万亩，通过项目建设，有效改善项目区农田基础设施条件，提高粮食综合生产能力。可新增和改善灌溉达标面积0.30万亩，新增和改善排水达标面积0.35万亩。受益农户20000人，其中脱贫户1000人。</t>
  </si>
  <si>
    <t>新增高标准农田面积2.6万亩，新增和改善灌溉达标面积0.3万亩，新增和改善排水达标面积0.35万亩，新增高效节水灌溉面积0.30万亩。</t>
  </si>
  <si>
    <t>亩均投资1500元。</t>
  </si>
  <si>
    <t>高标准农田建设带动增加种粮收入≥1000元</t>
  </si>
  <si>
    <t>新增粮食综合生产能力70万公斤。受益脱贫人口≥1000人</t>
  </si>
  <si>
    <t>杨本孝</t>
  </si>
  <si>
    <t>巫溪县2022年长桂乡等2个乡高标准农田建设项目</t>
  </si>
  <si>
    <t>高标准农田建设1.8万亩</t>
  </si>
  <si>
    <t>巫溪县长桂乡、乌龙乡大溪村、高竹村、水浒村、鸳鸯村</t>
  </si>
  <si>
    <t>新增高标准农田面积1.8万亩，新增和改善灌溉达标面积0.075万亩，新增和改善排水达标面积0.3万亩，新增高效节水灌溉面积0.075万亩，新增粮食综合生产能力50万公斤，受益农户9000人，其中脱贫户500人。</t>
  </si>
  <si>
    <t>施工过程群众参与务工，增加收益。高标准农田建成后当地群众发展产业节本增收。新增高标准农田面积1.8万亩，新增和改善灌溉达标面积0.075万亩，新增和改善排水达标面积0.3万亩，新增高效节水灌溉面积0.075万亩，新增粮食综合生产能力50万公斤，受益农户9000人，其中脱贫户500人。</t>
  </si>
  <si>
    <t>建设高标准农田1.8万亩，通过项目建设，有效改善项目区农田基础设施条件，新增和改善灌溉达标面积0.075万亩，新增和改善排水达标面积0.3万亩。受益农户9000人，其中脱贫户500人。</t>
  </si>
  <si>
    <t>新增高标准农田面积1.8万亩，新增和改善灌溉达标面积0.075万亩，新增和改善排水达标面积0.3万亩，新增高效节水灌溉面积0.075万亩。</t>
  </si>
  <si>
    <t>新增粮食综合生产能力50万公斤。受益脱贫人口≥500人</t>
  </si>
  <si>
    <t>巫溪县2022年土城镇等4个镇高标准农田建设项目</t>
  </si>
  <si>
    <t>高标准农田建设2.5万亩</t>
  </si>
  <si>
    <t>巫溪县塘坊镇、田坝镇、土城镇、下堡镇</t>
  </si>
  <si>
    <t>新增高标准农田面积2.5万亩，新增和改善灌溉达标面积0.12万亩，新增和改善排水达标面积0.39万亩，新增高效节水灌溉面积0.01万亩。新增粮食综合生产能力60万公斤，受益农户20000人，其中脱贫户800人。</t>
  </si>
  <si>
    <t>施工过程群众参与务工，增加收益。高标准农田建成后当地群众发展产业节本增收。新增高标准农田面积2.5万亩，新增和改善灌溉达标面积0.12万亩，新增和改善排水达标面积0.39万亩，新增高效节水灌溉面积0.01万亩。新增粮食综合生产能力60万公斤，受益农户20000人，其中脱贫户800人。</t>
  </si>
  <si>
    <t>建设高标准农田2.5万亩，通过项目建设，有效改善项目区农田基础设施条件，提高粮食综合生产能力。新增和改善灌溉达标面积0.12万亩，新增和改善排水达标面积0.39万亩。受益农户20000人，其中脱贫户800人。</t>
  </si>
  <si>
    <t>新增高标准农田面积2.5万亩，新增和改善灌溉达标面积0.12万亩，新增和改善排水达标面积0.39万亩，新增高效节水灌溉面积0.01万亩。</t>
  </si>
  <si>
    <t>新增粮食综合生产能力60万公斤。受益脱贫人口≥800人</t>
  </si>
  <si>
    <t>巫溪县农业综合开发中心</t>
  </si>
  <si>
    <t>巫溪县2023年“快递服务现代农业金牌”项目</t>
  </si>
  <si>
    <t>加工流通项目</t>
  </si>
  <si>
    <t>市场建设和农村物流</t>
  </si>
  <si>
    <t>升级改造农产品分拨仓配中心2000平方米，包装箱20万个，支持洋芋、脆李快递包装定制，培育巫溪洋芋、巫溪脆李“快递服务现代农业金牌”项目</t>
  </si>
  <si>
    <t>通过升级改造农产品分拨仓配中心2000平方米，包装箱20万个，支持邮政快递服务现代农业项目发展，至少吸纳3人以上监测对象和脱贫人口务工就业，促进返乡在乡监测对象、脱贫劳动力年就业增收1000元以上。</t>
  </si>
  <si>
    <t>群众参与农产品的种植和加工，通过该项目建设，支持邮政快递服务现代农业项目发展，至少吸纳3人以上监测对象和脱贫人口务工就业，促进返乡在乡监测对象、脱贫劳动力年就业增收1000元以上。</t>
  </si>
  <si>
    <t>升级改造农产品分拨仓配中心2000平方米，包装箱20万个</t>
  </si>
  <si>
    <t>升级改造农500元/平方米，包装箱2.5元/个</t>
  </si>
  <si>
    <t>特色产业带动增加巩固脱贫人口户均收入≥1000元</t>
  </si>
  <si>
    <t>受益巩固脱贫人口≥63人</t>
  </si>
  <si>
    <t>项目可持续≥1年</t>
  </si>
  <si>
    <t>巫溪县2023年“数商兴农”试点项目</t>
  </si>
  <si>
    <t>品牌打造和展销平台</t>
  </si>
  <si>
    <t>安装农业四情监测系统（虫情、苗情、墒情、灾情）1套，包含病虫害检测与防治系统及气象检测，视频监控系统1套及物联网设备等。</t>
  </si>
  <si>
    <t>通过农业监测系统安装，让用户实时了解作物的生长情况和生产区环境等情况，实现“数商兴农”示范创建，农业智慧化种植，带动600人，其中脱贫人口250人，户均产业增收500元以上。</t>
  </si>
  <si>
    <t>农户参与产业项目种植，通过高清联网摄像头，采用命令触发、移动侦测录像、报警录像等，让用户实时了解作物的生长情况和生产区环境等情况，实现“数商兴农”示范创建，农业智慧化种植，带动600人，其中脱贫人口250人，户均增收500元以上。</t>
  </si>
  <si>
    <t>安装农业四情监测系统（虫情、苗情、墒情、灾情）1套</t>
  </si>
  <si>
    <t>数商兴农补助50万元/个</t>
  </si>
  <si>
    <t>受益巩固脱贫人口≥250人</t>
  </si>
  <si>
    <t>巫溪县2023年少数民族发展资金支持产业发展项目</t>
  </si>
  <si>
    <t>2200亩水果干果管护及蔬菜种植</t>
  </si>
  <si>
    <t>通过实施2200亩水果干果管护及蔬菜种植，可实现1330人，其中脱贫人口320人果蔬产业增收，户均年增收500元以上。</t>
  </si>
  <si>
    <t>群众参与项目选择、实施和过程监督，通过实施2200亩水果干果管护及蔬菜种植，可实现1330，其中脱贫人口320人，户均年增收500元以上。</t>
  </si>
  <si>
    <t>通过实施2200亩水果干果管护及蔬菜种植，可实现1330，其中脱贫人口320人，户均年增收500元以上。</t>
  </si>
  <si>
    <t>果干果管护及蔬菜种植2200亩</t>
  </si>
  <si>
    <t>500元/亩</t>
  </si>
  <si>
    <t>特色产业带动增加巩固脱贫人口户均收入≥500元</t>
  </si>
  <si>
    <t>受益脱贫人口≥320人</t>
  </si>
  <si>
    <t>巫溪县少数民族宗教委员会</t>
  </si>
  <si>
    <t>巫溪县相关乡镇人民政府</t>
  </si>
  <si>
    <t>张念</t>
  </si>
  <si>
    <t>巫溪县2023年一二三产业融合贷款贴息建设项目</t>
  </si>
  <si>
    <t>新型经营主体贷款贴息</t>
  </si>
  <si>
    <t>一二三产业融合贷款贴息，以市农业担保公司提供的贷款名单为准，按银行贷款2023年基准利率（具体以2023年1月一年期贷款基础利率LPR为准）50%给予贴息。</t>
  </si>
  <si>
    <t>通过贴息降低100户企业融资成本，鼓进一步励企业带动农户增收，可带动200户农户增收，其中脱贫户50户。</t>
  </si>
  <si>
    <t>支持一二三产业融合发展龙头企业贷款贴息，通过贴息降低100户企业融资成本，鼓进一步励企业带动农户增收，可带动200户农户增收，其中脱贫户50户。</t>
  </si>
  <si>
    <t>降低100户企业融资成本</t>
  </si>
  <si>
    <t>项目完工及时率100%，补助资金使用及时率100%</t>
  </si>
  <si>
    <t>具体以2023年1月一年期贷款基础利率LPR为准的50%给予贴息。</t>
  </si>
  <si>
    <t>降低农业生产成本≥250万元</t>
  </si>
  <si>
    <t>受益脱贫人口≥190人</t>
  </si>
  <si>
    <t>受益农户满意度≥90%</t>
  </si>
  <si>
    <t>老鹰茶及茶叶产业发展</t>
  </si>
  <si>
    <t>巫溪县2023年蒲莲镇老鹰茶加工项目</t>
  </si>
  <si>
    <t>产地初加工和精深加工</t>
  </si>
  <si>
    <t>在蒲莲镇桐元村建设老鹰茶加工厂房2000平方米，配套建设蓄水池500立方米及供水管网，购置老鹰茶生产设备1套，建设老鹰茶电商平台1个。</t>
  </si>
  <si>
    <t>巫溪县蒲莲桐元村</t>
  </si>
  <si>
    <t>通过建设老鹰茶加工厂房2000平方米，配套建设蓄水池500立方米及供水管网，购置老鹰茶生产设备1套，建设老鹰茶电商平台1个。项目建成，后年加工老鹰茶30吨，受益总人口500户1800人，其中脱贫户和监测对象230户690人，户均增收500元。</t>
  </si>
  <si>
    <t>全县茶叶产业有序发展，茶叶品质进一步提高，茶叶产品进一步丰富，茶农可通过产品销售和劳动务工获得收入，项目建成后年加工老鹰茶30吨，受益总人口500户1800人，其中脱贫户和监测对象230户690人，户均增收500元。</t>
  </si>
  <si>
    <t>建设老鹰茶加工厂房2000平方米，配套建设蓄水池500立方米及供水管网，购置老鹰茶生产设备1套，建设老鹰茶电商平台1个</t>
  </si>
  <si>
    <t>老鹰茶加工厂房1500元/平方米，蓄水池600元/立方米，设备一套250万元，电商平台30万元。</t>
  </si>
  <si>
    <t>特色产业带动脱贫（监测）农户增加收入≥500元</t>
  </si>
  <si>
    <t>受益脱贫人口≥690人</t>
  </si>
  <si>
    <t>项目可持续性≥5年</t>
  </si>
  <si>
    <t>收入50%用于发展壮大村集体经济</t>
  </si>
  <si>
    <t>蒲莲镇人民政府</t>
  </si>
  <si>
    <t>巫溪县2023年红池坝镇茶叶加工项目</t>
  </si>
  <si>
    <t>种植业基地（村集体经济）</t>
  </si>
  <si>
    <t>购买红茶、白茶、黑茶、紧压茶生产设备4套。</t>
  </si>
  <si>
    <t>通过购买红茶、白茶、黑茶、紧压茶生产设备4套，可实现年加工茶叶10吨，受益总人口1200户3600人，其中脱贫人口和监测对象400户1200人，户均增收500元。</t>
  </si>
  <si>
    <t>10名以上群众参与项目选择、过程监督，项目建成后，年加工茶叶10吨，受益总人口1200户3600人，其中脱贫人口和监测对象400户1200人，户均增收500元。</t>
  </si>
  <si>
    <t>红茶、白茶、黑茶、紧压茶生产设备4套</t>
  </si>
  <si>
    <t>200万元/套</t>
  </si>
  <si>
    <t>按不低于6%分红壮大村集体经济</t>
  </si>
  <si>
    <t>巫溪县2023年蒲莲镇老鹰茶示范基地建设项目</t>
  </si>
  <si>
    <t>种植业基地</t>
  </si>
  <si>
    <t>在蒲莲镇兴鹿村建设500亩老鹰茶标准示范园。</t>
  </si>
  <si>
    <t>巫溪县蒲莲镇兴鹿村</t>
  </si>
  <si>
    <t>项目建成后，预计年产老鹰茶10吨。受益总人口100户320人，其中脱贫人口和监测对象26户100人，户均增收500元。</t>
  </si>
  <si>
    <t>受益总人口100户320人，其中脱贫人口和监测对象26户100人，户均增收500元。</t>
  </si>
  <si>
    <t>建设500亩老鹰茶标准示范园。</t>
  </si>
  <si>
    <t>建设500亩老鹰茶标准示范园，年产老鹰茶10吨</t>
  </si>
  <si>
    <t>5300元/亩</t>
  </si>
  <si>
    <t>年产老鹰茶10吨。</t>
  </si>
  <si>
    <t>受益总人口100户320人，其中脱贫人口和监测对象26户100人。</t>
  </si>
  <si>
    <t>满意度≥90%</t>
  </si>
  <si>
    <t>0</t>
  </si>
  <si>
    <t xml:space="preserve">否 </t>
  </si>
  <si>
    <t>陈组泽</t>
  </si>
  <si>
    <t>巫溪县2023年蒲莲镇老鹰茶种苗基地建设</t>
  </si>
  <si>
    <t>种植业基地（新型主体培育）</t>
  </si>
  <si>
    <t>蒲莲镇兴鹿村建设老鹰茶育苗基地50亩。</t>
  </si>
  <si>
    <t>通过建设老鹰茶育苗基地50亩，项目建成后，预计年培育优质老鹰茶种苗20万株。受益人口10户25人，其中脱贫人口和监测对象3户9人，户均增收500元。</t>
  </si>
  <si>
    <t>群众参与项目规划入库，后期项目实施及资金监管。通过老鹰茶育苗基地50亩，预计年培育优质老鹰茶种苗20万株。受益人口10户25人，其中脱贫人口和监测对象3户9人，户均增收500元。</t>
  </si>
  <si>
    <t>老鹰茶育苗基地50亩</t>
  </si>
  <si>
    <t>10000元/亩</t>
  </si>
  <si>
    <t>受益脱贫人口≥9人</t>
  </si>
  <si>
    <t>红池坝镇人民政府</t>
  </si>
  <si>
    <t>巫溪县2023年老鹰茶基地建设项目</t>
  </si>
  <si>
    <t>种植业基地（到户产业补助）</t>
  </si>
  <si>
    <t>蒲莲镇等乡镇发展老鹰茶“庭院经济”10000亩（含种苗补助、土地整治等）。</t>
  </si>
  <si>
    <t>巫溪县蒲莲镇等相关乡镇</t>
  </si>
  <si>
    <t>通过发展老鹰茶“庭院经济”10000亩，项目建成后，预计年产茶叶50吨。受益人口5000户15000人，其中脱贫人口和监测对象1000户2000人，户均增收500元。</t>
  </si>
  <si>
    <t>群众参与项目规划入库，后期项目实施及资金监管。通过发展老鹰茶“庭院经济”10000亩，项目建成后，预计年产茶叶50吨。受益人口5000户15000人，其中脱贫人口和监测对象1000户2000人，户均增收500元。</t>
  </si>
  <si>
    <t>发展老鹰茶“庭院经济”10000亩</t>
  </si>
  <si>
    <t>600元/亩</t>
  </si>
  <si>
    <t>中药材产业发展</t>
  </si>
  <si>
    <t>巫溪县2023年中药材产业园区建设项目</t>
  </si>
  <si>
    <t>种植业基地（村集体经济、到户产业补助）</t>
  </si>
  <si>
    <t>建设产业基地3800亩，分选场200平方米，加工房300平方米，简易仓库200平方米，配套完善产业道路2000米、水池500立方米、灌溉系统等基础设施，烘干房5座，以及相关生产配套设备等。</t>
  </si>
  <si>
    <t>巫溪县兰英乡、双阳乡、通城镇、等乡镇</t>
  </si>
  <si>
    <t>通过新建产业基地3800亩及配套初加工场地，项目建成后，可新增中药材烘干加工及仓储能力500吨，带动农户500人参与中药材种植，其中脱贫户及监测户105人，实现人均增收1000元。为脱贫户提供就业岗位70个，增加工资性收入1000元/人 /年。产业发展可持续5年以上，受益对象满意度达95%以上。</t>
  </si>
  <si>
    <t>38人参与前期项目确定会议、决议，25人参与入库项目的选择，10人参与项目实施过程中施工质量和资金使用的监督，为脱贫户提供就业岗位70个，增加工资性收入1000元/人 /年。</t>
  </si>
  <si>
    <t>产业基地3800亩，分选场200平方米，加工房300平方米，简易仓库200平方米，产业道路2000米、水池500立方米，烘干房5座</t>
  </si>
  <si>
    <t>产业基地500元/亩，分选场1500元/平方米，加工房3000/平方米，简易仓库2000元/平方米；产业道路750元/米、水池250/立方米，烘干房8.5万元/座</t>
  </si>
  <si>
    <t>特色产业带动增加巩固脱贫人口户均收入≥1万元</t>
  </si>
  <si>
    <t>巫溪县兰英乡、双阳乡、通城镇、等乡镇人民政府</t>
  </si>
  <si>
    <t>张德鑫</t>
  </si>
  <si>
    <t>兰英乡、双阳乡、通城镇、等乡镇人民政府</t>
  </si>
  <si>
    <t>巫溪县2023年中药材加工项目</t>
  </si>
  <si>
    <t>建设中药材原材料处理车间2000平方米；新建中药材加工生产线4条；购买除尘、粉碎、包装等设备，新建污水沉淀池360立方米；配套智能设备、电商销售设备设施。新建加工场地1000平方米，阳光晒场600平方米，采购中药生产设备10台。</t>
  </si>
  <si>
    <t>巫溪县尖山镇工业园区、凤凰镇工业园区</t>
  </si>
  <si>
    <t>通过建设建设中药材原材料处理车间2000平方米及完善配套初加工等设备，项目建成后，中药材初加工产量达到4000吨以上，销售巫溪原药材1100吨、300吨饮片、药食同源10吨，年综合产值5000万元以上；涉及农户400人，其中脱贫人口100人，年务工收入5000元以上。</t>
  </si>
  <si>
    <t>10人参与前期项目确定会议、决议，5人参与入库项目的选择，5人参与项目实施过程中施工质量和资金使用的监督，项目建成后，中药材初加工产量达到4000吨以上，销售巫溪原药材1100吨、300吨饮片、药食同源10吨，年综合产值5000万元以上；涉及农户400人，其中脱贫人口100人，年务工收入5000元以上。</t>
  </si>
  <si>
    <t>中药材原材料处理车间2000平方米；中药材加工生产线4条，污水沉淀池360立方米，加工场地1000平方米，阳光晒场600平方米，中药生产设备10台。</t>
  </si>
  <si>
    <t>项目（工程）验收合格率100%</t>
  </si>
  <si>
    <t>中药材原材料前处理车间120万，新建中药材加工生产线3条225万，购买除尘、粉碎、包装等设备，新建污水沉淀池等配套设施60万。建设一条药食同源产品生产线221万。趁鲜加工场地750元/㎡,阳光晒场400/㎡，气象色谱仪1台，烘干房4套，切片机3台，全自动洗药生产线1套，移动式洗药机1台185万元。</t>
  </si>
  <si>
    <t>特色产业带动脱贫（监测）农户增加务工收入≥5000元</t>
  </si>
  <si>
    <t>巫溪县农业农村委</t>
  </si>
  <si>
    <t>陈永春</t>
  </si>
  <si>
    <t>巫溪县2023年田坝镇中药材基地建设项目</t>
  </si>
  <si>
    <t>发展中药材2000亩，新建烤房一座，烤房及清洗池配套，占地1000平方米，新修产业变道宽3公里，宽2米，厚0.15米。</t>
  </si>
  <si>
    <t>通过发展中药材2000亩，新建烤房一座，烤房及清洗池配套，占地1000平方米，新修产业变道宽3公里，宽2米，厚0.15米，项目建成后，可带动289人（其中脱贫户102人）增加红药材种植面积200亩，实现户均收入10000元，产业发展可持续5年以上，受益对象满意度不低于95%以上。</t>
  </si>
  <si>
    <t>10人参与前期项目确定会议、决议，5人参与入库项目的选择，2人参与项目实施过程中施工质量和资金使用的监督，通过发展中药材2000亩，新建烤房一座，烤房及清洗池配套，占地1000平方米，新修产业变道宽3公里，宽2米，厚0.15米，项目建成后，可带动289人（其中脱贫户102人）增加红药材种植面积200亩，实现户均收入10000元，产业发展可持续5年以上，受益对象满意度不低于95%以上。</t>
  </si>
  <si>
    <t>通过发展中药材2000亩，新建烤房一座，烤房及清洗池配套，占地1000平方米，新修产业变道宽3公里，宽2米，厚0.15米。，项目建成后，可带动289人（其中脱贫户102人）增加红药材种植面积200亩，实现户均收入10000元，产业发展可持续5年以上，受益对象满意度不低于95%以上。</t>
  </si>
  <si>
    <t>发展中药材2000亩及配套基础设施，烤房1座，新修产业变道宽3公里。</t>
  </si>
  <si>
    <t>中药材800元/亩，烤房，仓库，清洗池建设220万元，新修便道40万/公里</t>
  </si>
  <si>
    <t>特色产业带动脱贫（监测）农户增加务工收入≥3000元</t>
  </si>
  <si>
    <t>受益脱贫人口≥102人</t>
  </si>
  <si>
    <t>村集体资产出租收取租金5万元以上</t>
  </si>
  <si>
    <t>田坝镇人民政府</t>
  </si>
  <si>
    <t>烤鱼产业发展</t>
  </si>
  <si>
    <t>巫溪县2023年培育渔业经营主体项目</t>
  </si>
  <si>
    <t>养殖业基地（新型主体培育）</t>
  </si>
  <si>
    <t>培育水产渔业经营主体4家以上。支持改扩建鱼池40亩，以及配套设施、水产品加工、尾水处理、生产资料购买补助等。</t>
  </si>
  <si>
    <t>通过培育水产渔业经营主体4家以上，鱼池40亩，完善配套基础设施，项目达产达效后可年产水产品50吨，可带动农户100人，其中脱贫户20人 ，实现年增收1000元以上。</t>
  </si>
  <si>
    <t>8人参与前期项目确定会议、决议，3人参与入库项目的选择，3人参与项目实施过程中施工质量和资金使用的监督，项目达产达效后可年产水产品50吨，可带动农户100人，其中脱贫户20人 ，实现年增收1000元以上。</t>
  </si>
  <si>
    <t>水产渔业经营主体4家以上，鱼池40亩</t>
  </si>
  <si>
    <t>项目完工及时率100%。</t>
  </si>
  <si>
    <t>培育水产渔业经营主体4家以上。主要用于改扩建鱼池及配套设施、水产品加工、尾水处理、生产资料补助等补助20-200万元/个。</t>
  </si>
  <si>
    <t>特色产业带动脱贫（监测）农户增加收入≥1000元</t>
  </si>
  <si>
    <t>受益脱贫人口数≥20人</t>
  </si>
  <si>
    <t>巫溪县相关渔业经营主体</t>
  </si>
  <si>
    <t>杨亚</t>
  </si>
  <si>
    <t>17754927593</t>
  </si>
  <si>
    <t>各渔业经营主体</t>
  </si>
  <si>
    <t>巫溪县2023年山区稻渔综合种养示范基地建设</t>
  </si>
  <si>
    <t>养殖业基地（村集体经济）</t>
  </si>
  <si>
    <t>新建稻渔综合种养内循环生态养殖基地1000亩，每10亩稻田配备1个循环圆形养殖高位池等100套现代养殖设施设备等。</t>
  </si>
  <si>
    <t>巫溪县塘坊镇、古路镇等乡镇</t>
  </si>
  <si>
    <t>通过新建稻渔综合种养内循环生态养殖基地1000亩，每10亩稻田配备1个循环圆形养殖高位池等100套现代养殖设施设备等项目建成后，预计年产水稻500吨以上、水产品150吨以上。可实现养殖水体种养结合内循环，减少水稻生产化肥用量、农药用量30%以上。可带动农户850人，其中脱贫户230人，预计可实现年均增收1000元以上。</t>
  </si>
  <si>
    <t>群众参与项目选择、实施和监督，项目建成后，预计年产水稻500吨以上、水产品150吨以上。可实现养殖水体种养结合内循环，减少水稻生产化肥用量、农药用量30%以上。可带动农户850人，其中脱贫户230人，预计可实现年均增收1000元以上。</t>
  </si>
  <si>
    <t>循环生态养殖基地1000亩，循环圆形养殖高位池100套。</t>
  </si>
  <si>
    <t>高位池建设12.5万元/个，稻田改造0.25元/亩。</t>
  </si>
  <si>
    <t>受益脱贫人口≥230人</t>
  </si>
  <si>
    <t>项目可持续≥5年</t>
  </si>
  <si>
    <t>相关乡镇</t>
  </si>
  <si>
    <t>土豆及蔬菜产业发展</t>
  </si>
  <si>
    <t>巫溪县2023年尖山镇马铃薯现代农业产业园区建设项目</t>
  </si>
  <si>
    <t>种植业基地（新型主体培育、到户产业补助、村集体经济）</t>
  </si>
  <si>
    <t>建设马铃薯园区1000亩（薯菜套作），新建大棚10平方米，蓄水池2000立方米；硬化产业路3公里；新建供水管网及排水沟1000米；智慧农业系统1套；园区围栏5km；初加工厂房、库房1500平方米及设备；农产品直播基地100平方米；50户庭院经济建设；培育经营主体20个以上，园区生产附属设施设备等。</t>
  </si>
  <si>
    <t>通过建设马铃薯园区1000亩（薯菜套作），新建大棚10平方米，蓄水池2000立方米；硬化产业路3公里；新建供水管网及排水沟1000米；智慧农业系统1套；园区围栏5km；初加工厂房、库房1500平方米及设备；农产品直播基地100平方米；50户庭院经济建设；培育经营主体20个以上，园区生产附属设施设备等，达产达效后，可年产马铃薯2000吨、蔬菜2000吨，受益总人口200户750人，其中脱贫人口和监测对象80户250人，户均增收500元。</t>
  </si>
  <si>
    <t>群众参与项目选择、实施和监督，达产达效后，年产马铃薯2000吨、蔬菜2000吨，受益总人口200户750人，其中脱贫人口和监测对象80户250人，户均增收500元。</t>
  </si>
  <si>
    <t>建设马铃薯园区1000亩，新建大棚10平方米，新建大棚10平方米，蓄水池2000立方米；硬化产业路3公里；新建供水管网及排水沟1000米；智慧农业系统1套；园区围栏5km；初加工厂房、库房1500平方米及设备；农产品直播基地100平方米；50户庭院经济建设；培育经营主体20个以上</t>
  </si>
  <si>
    <t>建设马铃薯园区1000亩（薯菜套作），新建大棚60元/平方米，智慧农业系统1套；园区围栏5km；初加工厂房、库房1500㎡及设备；农产品直播基地100㎡；50户庭院经济建设；培育经营主体20个以上，园区生产附属设施设备等。</t>
  </si>
  <si>
    <t>受益脱贫人口≥250人</t>
  </si>
  <si>
    <t>受益群众满意度≥91%</t>
  </si>
  <si>
    <t>巫溪县尖山镇人民政府及相关经营主体</t>
  </si>
  <si>
    <t>尖山镇及相关经营主体</t>
  </si>
  <si>
    <t>巫溪县2023年胜利乡蔬菜产业示范园建设项目</t>
  </si>
  <si>
    <t>新建蔬菜大棚4万平方米；新建3口蓄水池5000立方米，提水设备1套，500亩供水管网系统和排水系统；分拣场4000平方米；智慧农业设施设备1套；太阳能杀虫灯200盏；30户庭院经济建设；电商直播平台；园区道路3公里；农业废弃物回收箱1批等。</t>
  </si>
  <si>
    <t>巫溪县胜利乡等乡镇</t>
  </si>
  <si>
    <t>通过新建蔬菜大棚4万平方米；新建3口蓄水池5000立方米，提水设备1套，500亩供水管网系统和排水系统；分拣场4000平方米；智慧农业设施设备1套；太阳能杀虫灯200盏；30户庭院经济建设；电商直播平台；园区道路3公里；农业废弃物回收箱1批等，达产达效后，年产蔬菜750吨，受益总人口150户420人，其中脱贫人口和监测对象50户120人，户均增收500元。</t>
  </si>
  <si>
    <t>群众参与项目选择、实施和监督，达产达效后，年产蔬菜750吨，受益总人口150户420人，其中脱贫人口和监测对象50户120人，户均增收500元。</t>
  </si>
  <si>
    <t>新建蔬菜大棚4万平方米；新建3口蓄水池5000立方米，提水设备1套，500亩供水管网系统和排水系统；分拣场4000平方米，智慧农业设施设备1套；太阳能杀虫灯200盏；30户庭院经济建设，园区道路3公里</t>
  </si>
  <si>
    <t>蔬菜大棚60元/平方米；蓄水池600元/立方米；提灌设备100万元/套；分拣场500元/平方米；排水沟200元/米</t>
  </si>
  <si>
    <t>胜利乡人民政府</t>
  </si>
  <si>
    <t>巫溪县2023年文峰镇一二三产业融合试点-丝瓜络基地建设项目</t>
  </si>
  <si>
    <t>产业项目</t>
  </si>
  <si>
    <t>种植业基地（到户产业补助、村集体经济）</t>
  </si>
  <si>
    <t>丝瓜种植300亩，配套设施水泥桩、塑料钢丝等廊架设施；新修田间便道4公里，实施土地田坎、田间灌溉等整治300亩。</t>
  </si>
  <si>
    <t>巫溪县文峰镇利民、长兴等村</t>
  </si>
  <si>
    <t>丝瓜络每亩产值可达3000元。</t>
  </si>
  <si>
    <t>群众参与项目规划入库，后期项目实施及资金监管。50户农户直接参与产业发展，亩产值提高1000元。</t>
  </si>
  <si>
    <t>年总收入90万元，脱贫户参与产业发展，通过对产业扶持脱贫15户50人产业增收，预计户均增收2000元。</t>
  </si>
  <si>
    <t>新建丝瓜种植基地300亩</t>
  </si>
  <si>
    <t>项目（工程）完成及时率100</t>
  </si>
  <si>
    <t>丝瓜廊架基础设施每亩补助5000元，田间便道及土地田坎整治5000元每亩</t>
  </si>
  <si>
    <t>50户150人产业增收，预计户均增收2000元。</t>
  </si>
  <si>
    <t>受益巩固脱贫50人</t>
  </si>
  <si>
    <t>2022-2023</t>
  </si>
  <si>
    <t>按村集体经济管理办法纳入统一管理分配</t>
  </si>
  <si>
    <t>刘勋贵</t>
  </si>
  <si>
    <t>巫溪县2023年土城镇魔芋产业项目</t>
  </si>
  <si>
    <t>新建魔芋种芋通风库房6000立方米，硬化地面3000平方米；钢棚架堆场900平方米，蓄水池500立方米，魔芋基地3000亩。</t>
  </si>
  <si>
    <t>巫溪县土城镇等乡镇</t>
  </si>
  <si>
    <t>通过新建魔芋种芋通风库房6000立方米，硬化地面3000平方米；钢棚架堆场900平方米，蓄水池500立方米，魔芋基地3000亩，达产达效后，年产魔芋4500吨，受益总人口1850户5400人，其中脱贫人口和监测对象450户1350人，户均增收500元。</t>
  </si>
  <si>
    <t>群众参与项目选择、实施和监督，达产达效后，年产魔芋4500吨，受益总人口1850户5400人，其中脱贫人口和监测对象450户1350人，户均增收500元。</t>
  </si>
  <si>
    <t>种芋通风库房6000立方米，硬化地面3000平方米；钢棚架堆场900平方米，蓄水池500立方米，魔芋基地3000亩</t>
  </si>
  <si>
    <t>魔芋种芋通风库房250元/立方米，硬化地面140元/平方米；围墙元400/米，钢棚架堆场  700元/平方米，蓄水池700元/立方米，魔芋基地1500元/亩。</t>
  </si>
  <si>
    <t>受益脱贫人口≥1350人。</t>
  </si>
  <si>
    <t>巫溪县2023年马铃薯优质商品薯基地建设项目</t>
  </si>
  <si>
    <t>种植业基地（新型主体培育、到户产业补助）</t>
  </si>
  <si>
    <t>推广37000亩优质商品薯基地所需脱毒种薯3750000公斤，采购药物，开展马铃薯晚疫病统防统治示范5000亩，新增供电设备1套，采购新型马铃薯储藏托盘1000块，设备设施1套，生产商品薯基地核心种源原原种500万粒。</t>
  </si>
  <si>
    <t>巫溪县尖山镇、朝阳镇等乡镇</t>
  </si>
  <si>
    <t>通过推广37000亩优质商品薯种薯，开展马铃薯晚疫病统防统治示范5000亩，新增供电设备1套，采购新型马铃薯储藏托盘1000块，设备设施1套，生产商品薯基地核心种源原原种500万粒，项目达产达效后，年产马铃薯5.5万吨，带动3万农户，其中脱贫户5000人，薯农通过种植马铃薯实现增收，户均增收500元。减少薯农晚疫病防控成本。</t>
  </si>
  <si>
    <t>群众参与项目选择、实施和监督，项目达产达效后，年产马铃薯5.5万吨，带动3万农户，其中脱贫户5000人，薯农通过种植马铃薯实现增收，户均增收500元。减少薯农晚疫病防控成本。</t>
  </si>
  <si>
    <t>推广37000亩优质商品薯基地所需脱毒种薯3750000公斤，采购药物，开展马铃薯晚疫病统防统治示范5000亩，新增供电设备1套，采购新型马铃薯储藏托盘1000块，设备设施1套，生产商品薯基地核心种源原原种500万粒</t>
  </si>
  <si>
    <t>供应脱毒种薯3750000公斤，3.2元/公斤（项目补贴1.6元/公斤，剩余农户自筹1.6元/公斤），合计600万元；采购药物晚疫病统防统治示范300元/亩，合计150万元；安装供电设备10万元/套；采购专家大院设备实施1套，10万元/套；藏托盘300元/块，合计50万元；生产原原种500万粒，补助0.1元/粒，合计50万元；总计850万元。</t>
  </si>
  <si>
    <t>巫溪县薯光农业科技开发有限公司</t>
  </si>
  <si>
    <t>蔡宇</t>
  </si>
  <si>
    <t>蚕桑及核桃产业发展</t>
  </si>
  <si>
    <t>巫溪县2023年通城镇蚕桑产业化基地建设项目</t>
  </si>
  <si>
    <t>种植业基地（到户产业补助、农产品加工设施建设）</t>
  </si>
  <si>
    <t>新植桑园200亩、桑树提质增效500亩；新建智能养蚕生产厂房1座（1900㎡/座）</t>
  </si>
  <si>
    <t>通过桑园建设700亩（其中：新植桑园200亩，提质增效500亩；新建智能养蚕生产厂房1座（1900㎡/座），可实现100人（其中脱贫人口10人）年户均增收1000元以上</t>
  </si>
  <si>
    <t>群众参与项目规划入库，后期项目实施及资金监管。通过桑园建设700亩（其中：新植桑园200亩，提质增效500亩；新建智能养蚕生产厂房1座（1900㎡/座），可实现100人（其中脱贫人口10人）年户均增收1000元以上</t>
  </si>
  <si>
    <t>项目验收合格率≧90%</t>
  </si>
  <si>
    <t>新植桑园：1000元/亩，桑树提质增效200元/亩，智能养蚕厂房2000元/㎡</t>
  </si>
  <si>
    <t>受益巩固脱贫人口≥10人</t>
  </si>
  <si>
    <t>吴成林</t>
  </si>
  <si>
    <t>巫溪县2023年菱角镇蚕桑产业化基地建设项目</t>
  </si>
  <si>
    <t>新植桑园2000亩、桑树提质增效3900亩，桑园巩固5000亩；桑园步道建设5000米，小蚕共育室400㎡。</t>
  </si>
  <si>
    <t>巫溪县菱角镇桐岭村、九盘村、鱼  村、石安村、水田村、新民村</t>
  </si>
  <si>
    <t>通过新植桑园2000亩、桑树提质增效3900亩，桑园巩固5000亩；桑园步道建设5000米，小蚕共育室400㎡，可实现1500人（其中脱贫人口50人），户均增收1000元以上</t>
  </si>
  <si>
    <t>群众参与项目规划入库，后期项目实施及资金监管。通过新植桑园2000亩、桑树提质增效3900亩，桑园巩固5000亩；桑园步道建设5000米，小蚕共育室400㎡，可实现1500人（其中脱贫人口50人），户均增收1000元以上</t>
  </si>
  <si>
    <t>新植桑园2000亩、桑树提质增效3900亩，桑园巩固5000亩；桑园步道建设5000米，小蚕共育室400㎡</t>
  </si>
  <si>
    <t>新植桑园：1000元/亩，桑树提质增效200元/亩，桑园巩固100元/亩；桑园步道建设150元/米，建设小蚕共育室2500元/㎡</t>
  </si>
  <si>
    <t>受益巩固脱贫人口≥50人</t>
  </si>
  <si>
    <t>巫溪县2023年胜利乡蚕桑产业化基地建设项目</t>
  </si>
  <si>
    <t>桑树提质增效800亩，桑园巩固800亩；建设智能生产房1900㎡。</t>
  </si>
  <si>
    <t>巫溪县胜利乡双胜村、胜利村</t>
  </si>
  <si>
    <t>通过桑树提质增效800亩，桑园巩固800亩；建设智能生产房1900㎡，可实现150人（其中脱贫人口10人），户均增收1000元以上</t>
  </si>
  <si>
    <t>群众参与项目规划入库，后期项目实施及资金监管。通过桑树提质增效800亩，桑园巩固800亩；建设智能生产房1900㎡，可实现150人（其中脱贫人口10人），户均增收1000元以上</t>
  </si>
  <si>
    <t>桑树提质增效800亩，桑园巩固800亩；建设智能生产房1900㎡</t>
  </si>
  <si>
    <t>新植桑园：1000元/亩，桑树提质增效200元/亩，桑园巩固100元/亩；桑园步道建设150元/米，培训培养养蚕大户5000元/户，建设小蚕共育室2500元/㎡，建设蚕桑科技培训中心1250元/㎡</t>
  </si>
  <si>
    <t>巫溪县2023年花台乡蚕桑产业化基地建设项目</t>
  </si>
  <si>
    <t>新植桑园100亩，桑园提质增效500亩。</t>
  </si>
  <si>
    <t>巫溪县花台乡八龙村</t>
  </si>
  <si>
    <t>通过新建桑园100亩，桑园提质增效500亩，可实现100人（其中脱贫人口10人），户均增收1000元以上</t>
  </si>
  <si>
    <t>群众参与项目规划入库，后期项目实施及资金监管。新建桑园100亩，桑园提质增效500亩，可实现100人（其中脱贫人口10人），户均增收1000元以上</t>
  </si>
  <si>
    <t>新植桑园：1000元/亩，桑树提质增效200元/亩，培训培养养蚕大户5000元/户。</t>
  </si>
  <si>
    <t>巫溪县2023年上磺镇蚕桑产业化基地建设项目</t>
  </si>
  <si>
    <t>新植桑园500亩，桑园提质增效200亩，桑园巩固200亩。</t>
  </si>
  <si>
    <t>巫溪县上磺镇龙门村</t>
  </si>
  <si>
    <t>通过新植桑园500亩，桑园提质增效200亩，桑园巩固200亩，可实现150人（其中脱贫人口12人），户均增收1000元以上</t>
  </si>
  <si>
    <t>群众参与项目规划入库，后期项目实施及资金监管。通过新植桑园500亩，桑园提质增效200亩，桑园巩固200亩，可实现150人（其中脱贫人口12人），户均增收1000元以上</t>
  </si>
  <si>
    <t>新植桑园：1000元/亩，桑树提质增效200元/亩，桑园巩固100元/亩。</t>
  </si>
  <si>
    <t>受益巩固脱贫人口≥12人</t>
  </si>
  <si>
    <t>巫溪县2023年塘坊镇蚕桑产业化基地建设项目</t>
  </si>
  <si>
    <t>新植桑园200亩。</t>
  </si>
  <si>
    <t>巫溪县塘坊镇双柏村</t>
  </si>
  <si>
    <t>通过新植桑园200亩，可实现50人（其中脱贫人口3人），户均增收1000元以上</t>
  </si>
  <si>
    <t>群众参与项目规划入库，后期项目实施及资金监管。通过新植桑园200亩，可实现50人（其中脱贫人口3人），户均增收1000元以上</t>
  </si>
  <si>
    <t>新植桑园：1000元/亩。</t>
  </si>
  <si>
    <t>受益巩固脱贫人口≥3人</t>
  </si>
  <si>
    <t>巫溪县2023年天星乡蚕桑产业化基地建设项目</t>
  </si>
  <si>
    <t>新植桑园500亩。</t>
  </si>
  <si>
    <t>巫溪县天星乡宝龙村、生基村、江池村、湾潭村</t>
  </si>
  <si>
    <t>通过新植桑园500亩，可实现150人（其中脱贫人口15人），户均增收1000元以上</t>
  </si>
  <si>
    <t>群众参与项目规划入库，后期项目实施及资金监管。通过新植桑园500亩，可实现150人（其中脱贫人口15人），户均增收1000元以上</t>
  </si>
  <si>
    <t>受益巩固脱贫人口≥15人</t>
  </si>
  <si>
    <t>巫溪县2023年下堡镇蚕桑产业化基地建设项目</t>
  </si>
  <si>
    <t>新植桑园2900亩。</t>
  </si>
  <si>
    <t>巫溪县下堡镇龙安村、后坝村、金狮村、桔林村、宁桥村、石门村</t>
  </si>
  <si>
    <t>通过新植桑园2900亩，可实现800人（其中脱贫人口30人），户均增收1000元以上</t>
  </si>
  <si>
    <t>群众参与项目规划入库，后期项目实施及资金监管。通过新植桑园2900亩，可实现800人（其中脱贫人口30人），户均增收1000元以上</t>
  </si>
  <si>
    <t>受益巩固脱贫人口≥30人</t>
  </si>
  <si>
    <t>巫溪县2023年长桂乡核桃产业发展项目</t>
  </si>
  <si>
    <t>核桃综合管护500亩。</t>
  </si>
  <si>
    <t>巫溪县长桂乡孔梁村、坪义村等村</t>
  </si>
  <si>
    <t>核桃综合管护500亩，质量合格率≥85%；当年任务完成率100%；综合管护≦500元/亩，受益人口30人（其中脱贫人口15人），人均增收800元以上，满意度85%以上。</t>
  </si>
  <si>
    <t>群众参与项目规划入库，后期项目实施及资金监管。通过实施核桃管护500亩，受益人口30人（其中脱贫人口15），人均增收800元以上。</t>
  </si>
  <si>
    <t>核桃综合管护500亩</t>
  </si>
  <si>
    <t>全年综合管护≦500元/亩</t>
  </si>
  <si>
    <t>特色产业带动脱贫农户增加收入≥800万元</t>
  </si>
  <si>
    <t>陈东</t>
  </si>
  <si>
    <t>巫溪县2023年田坝镇核桃产业发展项目</t>
  </si>
  <si>
    <t>核桃综合管护、补植补造500亩。</t>
  </si>
  <si>
    <t>巫溪县田坝镇田坝村、黄草村等村</t>
  </si>
  <si>
    <t>核桃综合管护500亩，质量合格率≥85%；当年任务完成率100%；综合管护≦500元/亩，受益人口80人（其中巩固脱贫人数20人以上）；人均增收600元，满意度85%以上。</t>
  </si>
  <si>
    <t>群众参与项目规划入库，后期项目实施及资金监管。通过实施核桃管护500亩，补植补造，受益人口80人（其中脱贫人口20以上），人均增收600元以上。</t>
  </si>
  <si>
    <t>核桃综合管护500亩、补植补造等</t>
  </si>
  <si>
    <t>综合管护≦500元/亩</t>
  </si>
  <si>
    <t>特色产业带动脱贫农户增加收入≥600元</t>
  </si>
  <si>
    <t>受益巩固脱贫人口≥20人</t>
  </si>
  <si>
    <t>许诘明</t>
  </si>
  <si>
    <t>巫溪县2023年白鹿镇核桃产业发展项目</t>
  </si>
  <si>
    <t>巫溪县白鹿镇香树村等村</t>
  </si>
  <si>
    <t>核桃综合管护500亩，质量合格率≥85%；当年任务完成率100%；综合管护≦500元/亩，受益人口60人（其中脱贫人口15人）；满意度85%以上。</t>
  </si>
  <si>
    <t>群众参与项目规划入库，后期项目实施及资金监管。通过实施核桃管护500亩，受益人口60人（其中脱贫人口15），人均增收600元以上。</t>
  </si>
  <si>
    <t>张绍平</t>
  </si>
  <si>
    <t>巫溪县2023年中梁乡核桃产业发展项目</t>
  </si>
  <si>
    <t>核桃综合管护、调整密度移栽等500亩</t>
  </si>
  <si>
    <t>巫溪县中梁乡石锣村等村</t>
  </si>
  <si>
    <t>核桃综合管护500亩，质量合格率≧85%，当年任务完成率100%，综合管护≦500元/亩，受益人口80人（其中脱贫人口25人），人均增收1000元以上，满意度85%以上。</t>
  </si>
  <si>
    <t>群众参与项目规划入库，后期项目实施及资金监管。通过实施核桃管护500亩，受益人口80人（其中脱贫人口25），人均增收1000元以上。</t>
  </si>
  <si>
    <t>核桃综合管护500亩、调整种植密度等</t>
  </si>
  <si>
    <t>特色产业带动脱贫农户增加收入≥1000元</t>
  </si>
  <si>
    <t>巫溪县2023年上磺镇核桃产业发展项目</t>
  </si>
  <si>
    <t>核桃综合管护400亩</t>
  </si>
  <si>
    <t>巫溪县上磺镇焦山村等村</t>
  </si>
  <si>
    <t>核桃综合管护400亩，质量合格率≧85%，当年任务完成率100%，综合管护≦500元/亩，受益人口48人（其中脱贫人口12人），人均增收1000元以上，满意度85%以上。</t>
  </si>
  <si>
    <t>群众参与项目规划入库，后期项目实施及资金监管。通过实施核桃管护400亩，受益人口48人（其中脱贫人口12），人均增收1000元以上。</t>
  </si>
  <si>
    <t>谭兴志</t>
  </si>
  <si>
    <t>巫溪县2023年古路镇核桃产业发展项目</t>
  </si>
  <si>
    <t>核桃综合管护1000亩，高接换优2000株，配套核桃加工设施设备1套</t>
  </si>
  <si>
    <t>巫溪县古路镇得胜村、青龙村等村</t>
  </si>
  <si>
    <t>核桃综合管护1000亩，高接换优2000株，建设核桃加工设施设备，综合管护≦500元/亩，高接换优≦35元/株，受益人口144人（其中脱贫人口36人以上），人均增收1000元以上，满意度85%以上。</t>
  </si>
  <si>
    <t>群众参与项目规划入库，后期项目实施及资金监管。通过实施核桃管护1000亩，高接换优2000株，建设核桃加工设施设备，受益人口144人（其中脱贫人口36以上），人均增收1000元以上。</t>
  </si>
  <si>
    <t>核桃综合管护1000亩，高接换优2000株，建设核桃加工设施设备</t>
  </si>
  <si>
    <t>综合管护≦500元/亩，高接换优≦35元/株，</t>
  </si>
  <si>
    <t>受益巩固脱贫人口≥36人</t>
  </si>
  <si>
    <t>胡江</t>
  </si>
  <si>
    <t>巫溪县2023年天元乡核桃产业发展项目</t>
  </si>
  <si>
    <t>巫溪县天元乡新田村、吉龙村等村</t>
  </si>
  <si>
    <t>核桃综合管护500亩，质量合格率≥85%；当年任务完成率100%；综合管护≦500元/亩，受益人口60人（其中脱贫人口15人以上），人均增收800元以上，满意度85%以上。</t>
  </si>
  <si>
    <t>群众参与项目规划入库，后期项目实施及资金监管。通过实施核桃管护500亩，受益人口60人（其中脱贫人口15以上），人均增收800元以上。</t>
  </si>
  <si>
    <t>特色产业带动脱贫农户增加收入≥800元</t>
  </si>
  <si>
    <t>胡明生</t>
  </si>
  <si>
    <t>巫溪县2023年塘坊镇核桃产业发展项目</t>
  </si>
  <si>
    <t>核桃综合管护270亩</t>
  </si>
  <si>
    <t>巫溪县塘坊镇安乐村等村</t>
  </si>
  <si>
    <t>核桃综合管护270亩，质量合格率≥85%；当年任务完成率100%；综合管护≦500元/亩，受益人口28人（其中巩固脱贫人数7人以上），人均增收500元以上，满意度85%以上。</t>
  </si>
  <si>
    <t>群众参与项目规划入库，后期项目实施及资金监管。通过实施核桃管护270亩，受益人口28人（其中脱贫人口7以上），人均增收500元以上。</t>
  </si>
  <si>
    <t>特色产业带动脱贫农户增加收入≥500元</t>
  </si>
  <si>
    <t>受益巩固脱贫人口≥7人</t>
  </si>
  <si>
    <t>李克禹</t>
  </si>
  <si>
    <t>巫溪县2023年徐家镇核桃产业发展项目</t>
  </si>
  <si>
    <t>巫溪县徐家镇安阳等村</t>
  </si>
  <si>
    <t>核桃综合管护400亩，质量合格率≥85%；当年任务完成率100%；综合管护≦500元/亩，受益人口44人（其中巩固脱贫人数11人以上），人均增收500元以上，满意度85%以上。</t>
  </si>
  <si>
    <t>群众参与项目规划入库，后期项目实施及资金监管。通过实施核桃管护400亩， 受益人口44人（其中脱贫人口11以上），人均增收500元以上。</t>
  </si>
  <si>
    <t>受益巩固脱贫人口≥11人</t>
  </si>
  <si>
    <t>郑昌学</t>
  </si>
  <si>
    <t>巫溪县2023年双阳乡核桃产业发展项目</t>
  </si>
  <si>
    <t>巫溪县双阳乡马塘村、双阳村等村</t>
  </si>
  <si>
    <t>核桃综合管护500亩，质量合格率≥85%；当年任务完成率100%；综合管护≦500元/亩，受益人口56人（其中巩固脱贫人数14人），人均增收600元，满意度85%以上。</t>
  </si>
  <si>
    <t>群众参与项目规划入库，后期项目实施及资金监管。通过实施核桃管护500亩， 受益人口56人（其中脱贫人口14以上），人均增收600元以上。</t>
  </si>
  <si>
    <t>受益巩固脱贫人口≥14人</t>
  </si>
  <si>
    <t>巫溪县2023年胜利乡核桃产业发展项目</t>
  </si>
  <si>
    <t>核桃综合管护400亩，高接换优4000株。</t>
  </si>
  <si>
    <t>巫溪县胜利乡健农村等村</t>
  </si>
  <si>
    <t>核桃综合管护400亩，高接换优4000株，质量合格率≥85%；当年任务完成率100%；综合管护≦500元/亩，高接换优≦35元/株，受益人口30人（其中巩固脱贫人数5人以上），人均增收500元，满意度85%以上。</t>
  </si>
  <si>
    <t>群众参与项目规划入库，后期项目实施及资金监管。通过实施核桃管护400亩，高接换优4000株，受益人口30人（其中脱贫人口5），人均增收500元以上。</t>
  </si>
  <si>
    <t>核桃综合管护400亩，高接换优4000株</t>
  </si>
  <si>
    <t>综合管护≦500元/亩，高接换优≦35元/株</t>
  </si>
  <si>
    <t>受益巩固脱贫人口≥5人</t>
  </si>
  <si>
    <t>龙浩</t>
  </si>
  <si>
    <t>巫溪县2023年鱼鳞乡核桃产业发展项目</t>
  </si>
  <si>
    <t>核桃综合管护500亩，高接换优3000株，配套核桃加工设施设备1套</t>
  </si>
  <si>
    <t>巫溪县鱼鳞乡长岗村等村</t>
  </si>
  <si>
    <t>核桃综合管护500亩，高接换优3000株，建设核桃加工设施设备，质量合格率≥85%；当年任务完成率100%；综合管护≦500元/亩，高接换优≦35元/株，受益人口120人（其中巩固脱贫人数30人以上），人均增收1000元，满意度95%以上。</t>
  </si>
  <si>
    <t>群众参与项目规划入库，后期项目实施及资金监管。通过实施核桃管护500亩，高接换优3000株，建设核桃加工设施设备，受益人口120人（其中脱贫人口30以上），人均增收1000元以上。</t>
  </si>
  <si>
    <t>核桃综合管护500亩，高接换优3000株，建设核桃加工设施设备，质量合格率≥85%；当年任务完成率100%；综合管护≦500元/亩，高接换优≦35元/株，受益人口120人（其中巩固脱贫人数30人以上），人均增收1000元，满意度85%以上。</t>
  </si>
  <si>
    <t>核桃综合管护500亩，高接换优3000株，建设核桃加工设施设备</t>
  </si>
  <si>
    <t>方前俊</t>
  </si>
  <si>
    <t>巫溪县2023年望乐村核桃技术试验示范基地建设项目</t>
  </si>
  <si>
    <t>种植业基地（绿色标准化种植基地建设）</t>
  </si>
  <si>
    <t>核桃技术试验示范、采穗圃等建设50亩</t>
  </si>
  <si>
    <t>核桃技术试验示范、采穗圃建设50亩，质量合格率≥85%，当年任务完成率100%，技术试验示范、采穗圃建设≦4000元/亩，脱贫人口务工3人，人均增收1000元以上，满意度95%以上。</t>
  </si>
  <si>
    <t>群众参与产业发展、务工增收、技术创新推广，通过核桃技术试验示范、采穗圃等建设50亩，吸纳脱贫人口务工3人，人均增收1000元以上，满意度95%以上。</t>
  </si>
  <si>
    <t>技术试验示范、采穗圃建设≦4000元/亩</t>
  </si>
  <si>
    <t>重庆阴条岭自然保护区事务中心</t>
  </si>
  <si>
    <t>杨志明</t>
  </si>
  <si>
    <t>巫溪县2023年严家村核桃技术试验示范基地建设项目</t>
  </si>
  <si>
    <t>核桃技术试验示范建设300亩</t>
  </si>
  <si>
    <t>巫溪县上磺镇严家村</t>
  </si>
  <si>
    <t>核桃技术试验示范300亩，质量合格率≥85%，当年任务完成率100%，技术试验示范≦1334元/亩，增收10万元，其中：脱贫人口务工2人，人均增收1000元以上，满意度95%以上。</t>
  </si>
  <si>
    <t>群众参与产业发展、务工增收、技术创新推广，可带动增收10万元，其中：脱贫人口务工2人，人均增收1000元以上，满意度95%以上。</t>
  </si>
  <si>
    <t>技术试验示范≦1334元/亩</t>
  </si>
  <si>
    <t>受益巩固脱贫人口2人</t>
  </si>
  <si>
    <t>巫溪县造林绿化管理服务中心</t>
  </si>
  <si>
    <t>向轶波</t>
  </si>
  <si>
    <t>巫溪县2023年猫儿背林场核桃技术试验示范基地建设项目</t>
  </si>
  <si>
    <t>核桃技术试验示范建设185亩</t>
  </si>
  <si>
    <t>巫溪县猫儿背林场</t>
  </si>
  <si>
    <t>核桃技术试验示范185亩，质量合格率≥85%，当年任务完成率100%，技术试验示范≦1700元/亩，增收5万元，其中脱贫人口务工2人，人均增收1000元以上，满意度95%以上。</t>
  </si>
  <si>
    <t>群众参与产业发展、务工增收、技术创新推广，可实现增收5万元，其中脱贫人口务工2人，人均增收1000元以上，满意度95%以上。</t>
  </si>
  <si>
    <t>技术试验示范≦1082元/亩</t>
  </si>
  <si>
    <t>崔海军</t>
  </si>
  <si>
    <t>畜牧业产业发展</t>
  </si>
  <si>
    <t>巫溪县2023年畜禽产能提升建设项目</t>
  </si>
  <si>
    <t>养殖业基地（新型主体培育、品牌打造和市场体系建设）</t>
  </si>
  <si>
    <t>支持常年存栏300头生猪当量的养殖规模场7个以上，支持家庭农场及其它经营主体等30户以上，主要用于圈舍新建3000平方米以上，改扩建5000平方米以上，新建规模养殖场蓄水池1000立方米以上，新建化粪池500立方米以上，畜牧科技水平提升10个以上、良种繁育体系建设5个以上、生物防控15个以上等。</t>
  </si>
  <si>
    <t>新建或
续建</t>
  </si>
  <si>
    <t>巫溪县文峰镇、徐家镇、白鹿镇、天星乡、下堡镇、通城镇、田坝镇等乡镇</t>
  </si>
  <si>
    <t>通过规模场建设，新建3000平方米以上，改扩建5000平方米以上，新建规模养殖场蓄水池1000立方米以上，新建化粪池500立方米以上，完善科技支撑，项目实施达产达效后，可年出栏生猪3万头，年出栏家禽4万只，年出栏山羊1万只，年出栏肉牛300头，年提供牛冻精0.5万粒，可带动农户1800人增收，其中脱贫户230人，人均增收1200元，为脱贫户提供就业岗位10个，增加工资性收入12000元/人/年。产业发展可持续1年以上，收益对象满意度90%以上。</t>
  </si>
  <si>
    <t>采用务工就业、土地流转、租赁经营联结机制，可带动农户1800人增收，其中脱贫户230人，人均增收1200元，
为脱贫户提供就业岗位10个，增加工资性收入12000元/人/年。</t>
  </si>
  <si>
    <t>圈舍新建3000平方米以上，改扩建5000平方米以上，新建规模养殖场蓄水池1000立方米以上，新建化粪池500立方米以上，畜牧科技水平提升10个以上、良种繁育体系建设5个以上、生物防控15个以上</t>
  </si>
  <si>
    <t>新建圈舍750元/平方米，改扩建圈舍400元/平方米，化粪池450元/立方米，蓄水池450元/立方米，畜牧科技水平提升建设150000元/个，良种繁育体系建设150000元/个，生物防控建设150000元/个。</t>
  </si>
  <si>
    <t>特色产业带动脱贫农户增加收入≥1200元</t>
  </si>
  <si>
    <t>巫溪县相关规模场及经营主体</t>
  </si>
  <si>
    <t>屈治权</t>
  </si>
  <si>
    <t>13668489696</t>
  </si>
  <si>
    <t>相关规模场及经营主体</t>
  </si>
  <si>
    <t>巫溪县2023年现代生态循环农业产业园建设项目</t>
  </si>
  <si>
    <t>新建或改扩建3个以上规模场，建设3个以上养殖示范基地，种养循环利用示范基地2个以上，培养10个以上家庭农场、专业合作社经营主体（新建圈舍1500平方米以上，改扩建2000平方米以上，新建蓄水池1000立方米以上，新建化粪池500立方米，基础设施提质扩模3个以上，智能化养殖设备购置10个以上、生物防控5个以上等。</t>
  </si>
  <si>
    <t>巫溪县菱角镇、塘坊镇等乡镇</t>
  </si>
  <si>
    <t>通过新建圈舍1500平方米以上，改扩建2000平方米以上，新建蓄水池1000立方米以上，新建化粪池500立方米，基础设施提质扩模3个以上，智能化养殖设备购置10个以上、、生物防控5个以上，项目实施达产达效后，可年出栏生猪3万头，年出栏家禽40万只，年优质水产品300吨，可带动农户1500人增收，其中脱贫户190人，人均增收1200元，为脱贫户提供就业岗位10个，增加工资性收入10000元/人/年。产业发展可持续1年以上，收益对象满意度90%以上。</t>
  </si>
  <si>
    <t xml:space="preserve">采用务工就业、土地流转、产品代销、资金入股联结机制，可带动农户1500人增收，其中脱贫户190人，人均增收1200元，为脱贫户提供就业岗位10个，增加工资性收入10000元/人/年。
</t>
  </si>
  <si>
    <t>新建圈舍1500平方米以上，改扩建2000平方米以上，新建蓄水池1000立方米以上，新建化粪池500立方米，基础设施提质扩模3个以上，智能化养殖设备购置10个以上、生物防控5个以上</t>
  </si>
  <si>
    <t>新建圈舍750元/平方米，改扩建圈舍400元/平方米，化粪池450元/立方米，蓄水池450元/立方米，基础设施提质扩模建设150000元/个，智能化养殖设备购置建设80000元/个，生物防控建设150000元/个，养殖示范基地500000元/个，种养循环利用示范基地500000元/个</t>
  </si>
  <si>
    <t>巫溪县菱角镇、塘坊镇等人民政府</t>
  </si>
  <si>
    <t>特色小吃产业</t>
  </si>
  <si>
    <t>巫溪县2023年荞麦产业项目</t>
  </si>
  <si>
    <t>黄花村种植荞麦300亩，建设荞麦粉加工生产线1套、荞麦茶加工生产线1套、荞麦面条生产线1套。</t>
  </si>
  <si>
    <t>巫溪县长桂乡金桂村、黄花村</t>
  </si>
  <si>
    <t>通过种植荞麦300亩，建设荞麦粉加工生产线1套、荞麦茶加工生产线1套、荞麦面条生产线1套，预计可年产荞麦吨、荞麦粉吨、荞麦茶吨、荞麦面条吨；涉及农户578人，其中脱贫户及监测户214人，人均增收500元。</t>
  </si>
  <si>
    <t>24人参与前期项目确定会议、决议，24人参与入库项目的选择，11人参与项目实施过程中施工质量和资金使用的监督。通过项目建设，预计可年产荞麦吨、荞麦粉吨、荞麦茶吨、荞麦面条吨；涉及农户578人，其中脱贫户及监测户214人，人均增收500元。</t>
  </si>
  <si>
    <t>种植荞麦300亩，建设荞麦粉加工生产线1套、荞麦茶加工生产线1套、荞麦面条生产线1套</t>
  </si>
  <si>
    <t>资金114万元</t>
  </si>
  <si>
    <t>特色产业带动脱贫农户增加收入≥114元</t>
  </si>
  <si>
    <t>巫溪县2023年小食品加工项目</t>
  </si>
  <si>
    <t>新型主体培育</t>
  </si>
  <si>
    <t>开发巫溪农特小食品30个以上；培育小食品经营主体10家以上；支持改扩建或新建厂房、库房；引进生产线或生产设备；产品研发及包装；环保设备；配套生产设施设备等。</t>
  </si>
  <si>
    <t>通过开发巫溪农特小食品30个以上；培育小食品经营主体10家以上，完善生产线和产品研发包装等，项目建成后，可开发小食品30个以上品种，可提供100个以上就业岗位，带动农户100人，其中脱贫户30人，人均增收1000元。</t>
  </si>
  <si>
    <t>通过务工就业、产品代销等方式，可提供100个以上就业岗位，带动农户100户，其中脱贫户30人，人均增收1000元。</t>
  </si>
  <si>
    <t>开发小食品30个以上品种；培育小食品经营主体10家以上</t>
  </si>
  <si>
    <t>项目完成及时率101%</t>
  </si>
  <si>
    <t>开发小食品30个以上品种的厂房、库房设备设施等30万元/个。产品研发、包装等10万元。</t>
  </si>
  <si>
    <t>受益脱贫户人口≥30人</t>
  </si>
  <si>
    <t>巫溪县相关乡镇、经营主体、县农业农村委</t>
  </si>
  <si>
    <t>相关乡镇、经营主体、县农业农村委</t>
  </si>
  <si>
    <t>烤烟产业发展</t>
  </si>
  <si>
    <t>巫溪县古路镇万乐村2023年烟草产业发展烤房建设项目</t>
  </si>
  <si>
    <t>新建板式移动集群烟叶烤房10座</t>
  </si>
  <si>
    <t>巫溪县古路镇万乐村马口槽、冉家屋场</t>
  </si>
  <si>
    <t>通过新建10座板式移动集群烤房，项目建成后，可实现产业增收50万元，能解决22个以上临时务工人员临近就业，其中脱贫户2户6人，户均增收0.8万元，产业发展可持续至少5年时间。</t>
  </si>
  <si>
    <t>2户参与此项目立项和实施过程中管理和监督，通过新建10座板式移动集群烤房，项目建成后，可实现产业增收50万元，能解决22个以上临时务工人员临近就业，其中脱贫户2户6人，户均增收0.8万元，产业发展可持续至少5年时间。</t>
  </si>
  <si>
    <t>3.6万/座</t>
  </si>
  <si>
    <t>特色产业带动脱贫农户增加收入≥8000元</t>
  </si>
  <si>
    <t>受益脱贫人口≥6人</t>
  </si>
  <si>
    <t>江平</t>
  </si>
  <si>
    <t>古路镇人民政府</t>
  </si>
  <si>
    <t>巫溪县古路镇金鱼村2023年烟草产业发展烤房建设项目</t>
  </si>
  <si>
    <t>巫溪县古路镇金鱼村毛家屋场、村办公室、项家屋场</t>
  </si>
  <si>
    <t>通过新建10座板式移动集群烤房，项目建成后，可实现产业增收50万元，能解决22个以上临时务工人员临近就业其中脱贫户3户8人，户均增收0.7万元，产业发展可持续至少5年时间。</t>
  </si>
  <si>
    <t>3户参与此项目立项和实施过程中管理和监督，通过新建10座板式移动集群烤房，项目建成后，可实现产业增收50万元，能解决22个以上临时务工人员临近就业其中脱贫户3户8人，户均增收0.7万元，产业发展可持续至少5年时间。</t>
  </si>
  <si>
    <t>特色产业带动脱贫农户增加收入≥7000元</t>
  </si>
  <si>
    <t>受益脱贫人口≥8人</t>
  </si>
  <si>
    <t>巫溪县古路镇彭庄村2023年烟草产业发展烤房建设项目</t>
  </si>
  <si>
    <t>新建板式移动集群烟叶烤房4座</t>
  </si>
  <si>
    <t>巫溪县古路镇彭庄村冉家屋旁</t>
  </si>
  <si>
    <t>通过新建4座板式移动集群烤房。项目建成后，可实现产业增收30万元，带动36人，其中脱贫人口2人增收，能解决15个以上临时务工人员临近就业其中脱贫户1户2人，户均增收0.5万元，产业发展可持续至少5年时间。</t>
  </si>
  <si>
    <t>1户参与此项目立项和实施过程中管理和监督，通过新建4座板式移动集群烤房。项目建成后，可实现产业增收30万元，能解决15个以上临时务工人员临近就业其中脱贫户1户2人，户均增收0.5万元，产业发展可持续至少5年时间。</t>
  </si>
  <si>
    <t>通过新建4座板式移动集群烤房。项目建成后，可实现产业增收30万元，能解决15个以上临时务工人员临近就业其中脱贫户1户2人，户均增收0.5万元，产业发展可持续至少5年时间。</t>
  </si>
  <si>
    <t>特色产业带动脱贫农户增加收入≥5000元</t>
  </si>
  <si>
    <t>受益脱贫人口≥2人</t>
  </si>
  <si>
    <t>巫溪县古路镇龙泉村2023年烟草产业发展烤房建设项目</t>
  </si>
  <si>
    <t>新建板式移动集群烟叶烤房6座</t>
  </si>
  <si>
    <t>巫溪县古路镇龙泉村干龙洞</t>
  </si>
  <si>
    <t>通过新建6座板式移动集群烤房。项目建成后，可实现产业增收30万元，能解决15个以上临时务工人员临近就业其中脱贫户2户5人，户均增收0.9万元，产业发展可持续至少5年时间。</t>
  </si>
  <si>
    <t>2户参与此项目立项和实施过程中管理和监督，通过新建6座板式移动集群烤房。项目建成后，可实现产业增收30万元，能解决15个以上临时务工人员临近就业其中脱贫户2户5人，户均增收0.9万元，产业发展可持续至少5年时间。</t>
  </si>
  <si>
    <t>特色产业带动脱贫农户增加收入≥9000元</t>
  </si>
  <si>
    <t>巫溪县峰灵镇双树村2023年烟草产业发展烤房建设项目</t>
  </si>
  <si>
    <t>巫溪县峰灵镇双树村村办公室旁</t>
  </si>
  <si>
    <t>通过新建4座板式移动集群烤房。项目建成后，可实现产业增收20万元，能解决15个以上临时务工人员临近就业其中脱贫户2户6人，户均增收1万元，产业发展可持续至少5年时间。</t>
  </si>
  <si>
    <t>2户参与此项目立项和实施过程中管理和监督，通过新建4座板式移动集群烤房。项目建成后，可实现产业增收20万元，能解决15个以上临时务工人员临近就业其中脱贫户2户6人，户均增收1万元，产业发展可持续至少5年时间。</t>
  </si>
  <si>
    <t>特色产业带动脱贫农户增加收入≥10000元</t>
  </si>
  <si>
    <t>陈涛斌</t>
  </si>
  <si>
    <t>峰灵镇人民政府</t>
  </si>
  <si>
    <t>巫溪县峰灵镇龙寨村2023年烟草产业发展烤房建设项目</t>
  </si>
  <si>
    <t>巫溪县峰灵镇龙寨村茶山</t>
  </si>
  <si>
    <t>通过新建4座板式移动集群烤房。项目建成后，可实现产业增收20万元，能解决30个以上临时务工人员临近就业其中脱贫户3户9人，户均增收0.6万元，产业发展可持续至少5年时间。</t>
  </si>
  <si>
    <t>3户参与此项目立项和实施过程中管理和监督，通过新建4座板式移动集群烤房。项目建成后，可实现产业增收20万元，能解决30个以上临时务工人员临近就业其中脱贫户3户9人，户均增收0.6万元，产业发展可持续至少5年时间。</t>
  </si>
  <si>
    <t>特色产业带动脱贫农户增加收入≥6000元</t>
  </si>
  <si>
    <t>巫溪县峰灵镇枣园村2023年烟草产业发展烤房建设项目</t>
  </si>
  <si>
    <t>巫溪县峰灵镇枣园村坝子湾</t>
  </si>
  <si>
    <t>通过新建6座板式移动集群烤房。项目建成后，可实现产业增收30万元，能解决15个以上临时务工人员临近就业其中脱贫户2户6人，户均增收0.7万元，产业发展可持续至少5年时间。</t>
  </si>
  <si>
    <t>2户参与此项目立项和实施过程中管理和监督，通过新建6座板式移动集群烤房。项目建成后，可实现产业增收30万元，能解决15个以上临时务工人员临近就业其中脱贫户2户6人，户均增收0.7万元，产业发展可持续至少5年时间。</t>
  </si>
  <si>
    <t>巫溪县文峰镇人和村2023年烟草产业发展烤房建设项目</t>
  </si>
  <si>
    <t>新建板式移动集群烟叶烤房12座</t>
  </si>
  <si>
    <t>巫溪县文峰镇人和村青家坪</t>
  </si>
  <si>
    <t>通过新建12座板式移动集群烤房。项目建成后，可实现产业增收60万元，能解决30个以上临时务工人员临近就业其中脱贫户3户10人，户均增收0.8万元，产业发展可持续至少5年时间。</t>
  </si>
  <si>
    <t>3户参与此项目立项和实施过程中管理和监督，通过新建12座板式移动集群烤房。项目建成后，可实现产业增收60万元，能解决30个以上临时务工人员临近就业其中脱贫户3户10人，户均增收0.8万元，产业发展可持续至少5年时间。</t>
  </si>
  <si>
    <t>姚清</t>
  </si>
  <si>
    <t>19923230822</t>
  </si>
  <si>
    <t>文峰镇人民政府</t>
  </si>
  <si>
    <t>巫溪县文峰镇长兴村2023年烟草产业发展烤房建设项目</t>
  </si>
  <si>
    <t>巫溪县文峰镇长兴村腰带岭</t>
  </si>
  <si>
    <t>通过新建6座板式移动集群烤房。项目建成后，可实现产业增收30万元，能解决15个以上临时务工人员临近就业其中脱贫户2户6人，户均增收0.5万元，产业发展可持续至少5年时间。</t>
  </si>
  <si>
    <t>2户参与此项目立项和实施过程中管理和监督，通过新建6座板式移动集群烤房。项目建成后，可实现产业增收30万元，能解决15个以上临时务工人员临近就业其中脱贫户2户6人，户均增收0.5万元，产业发展可持续至少5年时间。</t>
  </si>
  <si>
    <t>巫溪县文峰镇燕岭村2023年烟草产业发展烤房建设项目</t>
  </si>
  <si>
    <t>巫溪县文峰镇燕岭村曾家老屋</t>
  </si>
  <si>
    <t>通过新建6座板式移动集群烤房。项目建成后，可实现产业增收30万元，能解决15个以上临时务工人员临近就业其中脱贫户2户6人，户均增收0.8万元，产业发展可持续至少5年时间。</t>
  </si>
  <si>
    <t>2户参与此项目立项和实施过程中管理和监督，通过新建6座板式移动集群烤房。项目建成后，可实现产业增收30万元，能解决15个以上临时务工人员临近就业其中脱贫户2户6人，户均增收0.8万元，产业发展可持续至少5年时间。</t>
  </si>
  <si>
    <t>巫溪县文峰镇三星村2023年烟草产业发展烤房建设项目</t>
  </si>
  <si>
    <t>巫溪县文峰镇三星村道东坪</t>
  </si>
  <si>
    <t>通过新建6座板式移动集群烤房。项目建成后，可实现产业增收30万元，能解决15个以上临时务工人员临近就业其中脱贫户2户6人，户均增收0.9万元，产业发展可持续至少5年时间。</t>
  </si>
  <si>
    <t>2户参与此项目立项和实施过程中管理和监督，通过新建6座板式移动集群烤房。项目建成后，可实现产业增收30万元，能解决15个以上临时务工人员临近就业其中脱贫户2户6人，户均增收0.9万元，产业发展可持续至少5年时间。</t>
  </si>
  <si>
    <t>巫溪县文峰镇利民村2023年烟草产业发展烤房建设项目</t>
  </si>
  <si>
    <t>巫溪县文峰镇利民村大利坪</t>
  </si>
  <si>
    <t>通过新建12座板式移动集群烤房。项目建成后，可实现产业增收60万元，能解决30个以上临时务工人员临近就业其中脱贫户3户6人，户均增收0.6万元，产业发展可持续至少5年时间。</t>
  </si>
  <si>
    <t>3户参与此项目立项和实施过程中管理和监督，通过新建12座板式移动集群烤房。项目建成后，可实现产业增收60万元，能解决30个以上临时务工人员临近就业其中脱贫户3户6人，户均增收0.6万元，产业发展可持续至少5年时间。</t>
  </si>
  <si>
    <t xml:space="preserve"> 是</t>
  </si>
  <si>
    <t>巫溪县文峰镇长沙村2023年烟草产业发展烤房建设项目</t>
  </si>
  <si>
    <t>巫溪县文峰镇长沙村一碗水</t>
  </si>
  <si>
    <t>巫溪县文峰镇松涛村2023年烟草产业发展烤房建设项目</t>
  </si>
  <si>
    <t>巫溪县文峰镇松涛村高家屋旁</t>
  </si>
  <si>
    <t>通过新建6座板式移动集群烤房。项目建成后，可实现产业增收30万元，能解决15个以上临时务工人员临近就业其中脱贫户2户7人，户均增收0.6万元，产业发展可持续至少5年时间。</t>
  </si>
  <si>
    <t>2户参与此项目立项和实施过程中管理和监督，通过新建6座板式移动集群烤房。项目建成后，可实现产业增收30万元，能解决15个以上临时务工人员临近就业其中脱贫户2户7人，户均增收0.6万元，产业发展可持续至少5年时间。</t>
  </si>
  <si>
    <t>受益脱贫人口≥7人</t>
  </si>
  <si>
    <t>巫溪县文峰镇金盆村2023年烟草产业发展烤房建设项目</t>
  </si>
  <si>
    <t>巫溪县文峰镇金盆村古家坪、麻角包</t>
  </si>
  <si>
    <t>通过新建12座板式移动集群烤房。项目建成后，可实现产业增收60万元，能解决30个以上临时务工人员临近就业其中脱贫户3户6人，户均增收0.8万元，产业发展可持续至少5年时间。</t>
  </si>
  <si>
    <t>3户参与此项目立项和实施过程中管理和监督，通过新建12座板式移动集群烤房。项目建成后，可实现产业增收60万元，能解决30个以上临时务工人员临近就业其中脱贫户3户6人，户均增收0.8万元，产业发展可持续至少5年时间。</t>
  </si>
  <si>
    <t>巫溪县文峰镇银峰村2023年烟草产业发展项目</t>
  </si>
  <si>
    <t>新建板式移动集群烟叶烤房8座</t>
  </si>
  <si>
    <t>巫溪县文峰镇银峰村柳水槽</t>
  </si>
  <si>
    <t>通过新建8座板式移动集群烤房。项目建成后，可实现产业增收40万元，能解决30个以上临时务工人员临近就业其中脱贫户3户9人，户均增收0.6万元，产业发展可持续至少5年时间。</t>
  </si>
  <si>
    <t>3户参与此项目立项和实施过程中管理和监督，通过新建8座板式移动集群烤房。项目建成后，可实现产业增收40万元，能解决30个以上临时务工人员临近就业其中脱贫户3户9人，户均增收0.6万元，产业发展可持续至少5年时间。</t>
  </si>
  <si>
    <t>巫溪县塘坊镇金龙村2023年烟草产业发展项目</t>
  </si>
  <si>
    <t>巫溪县塘坊镇金龙村金峰子</t>
  </si>
  <si>
    <t>通过新建8座板式移动集群烤房。项目建成后，可实现产业增收60万元，能解决20个以上临时务工人员临近就业其中脱贫户2户6人，户均增收0.8万元，产业发展可持续至少5年时间。</t>
  </si>
  <si>
    <t>2户参与此项目立项和实施过程中管理和监督，通过新建8座板式移动集群烤房。项目建成后，可实现产业增收60万元，能解决20个以上临时务工人员临近就业其中脱贫户2户6人，户均增收0.8万元，产业发展可持续至少5年时间。</t>
  </si>
  <si>
    <t>塘坊镇人民政府</t>
  </si>
  <si>
    <t>巫溪县塘坊镇双柏村2023年烟草产业发展项目</t>
  </si>
  <si>
    <t>巫溪县塘坊镇双柏村向家屋场</t>
  </si>
  <si>
    <t>通过新建8座板式移动集群烤房。项目建成后，可实现产业增收40万元，能解决20个以上临时务工人员临近就业其中脱贫户2户6人，户均增收0.8万元，产业发展可持续至少5年时间。</t>
  </si>
  <si>
    <t>2户参与此项目立项和实施过程中管理和监督，通过新建8座板式移动集群烤房。项目建成后，可实现产业增收40万元，能解决20个以上临时务工人员临近就业其中脱贫户2户6人，户均增收0.8万元，产业发展可持续至少5年时间。</t>
  </si>
  <si>
    <t>巫溪县塘坊镇梓树村2023年烟草产业发展项目</t>
  </si>
  <si>
    <t>巫溪县塘坊镇梓树村段家坪</t>
  </si>
  <si>
    <t>通过新建8座板式移动集群烤房。项目建成后，可实现产业增收40万元，能解决20个以上临时务工人员临近就业其中脱贫户2户5人，户均增收0.7万元，产业发展可持续至少5年时间。</t>
  </si>
  <si>
    <t>2户参与此项目立项和实施过程中管理和监督，通过新建8座板式移动集群烤房。项目建成后，可实现产业增收40万元，能解决20个以上临时务工人员临近就业其中脱贫户2户5人，户均增收0.7万元，产业发展可持续至少5年时间。</t>
  </si>
  <si>
    <t>巫溪县胜利乡堑场村2023年烟草产业发展烤房建设项目</t>
  </si>
  <si>
    <t>巫溪县胜利乡堑场村吴家丫口、将军梁</t>
  </si>
  <si>
    <t>通过新建8座板式移动集群烤房。项目建成后，可实现产业增收40万元，能解决30个以上临时务工人员临近就业其中脱贫户1户3人，户均增收0.6万元，产业发展可持续至少5年时间。</t>
  </si>
  <si>
    <t>1户参与此项目立项和实施过程中管理和监督，通过新建8座板式移动集群烤房。项目建成后，可实现产业增收40万元，能解决30个以上临时务工人员临近就业其中脱贫户1户3人，户均增收0.6万元，产业发展可持续至少5年时间。</t>
  </si>
  <si>
    <t>巫溪县胜利乡胜合村2023年烟草产业发展烤房建设项目</t>
  </si>
  <si>
    <t>巫溪县胜利乡胜合村三河口、</t>
  </si>
  <si>
    <t>通过新建8座板式移动集群烤房。项目建成后，可实现产业增收40万元，能解决30个以上临时务工人员临近就业其中脱贫户3户8人，户均增收0.6万元，产业发展可持续至少5年时间。</t>
  </si>
  <si>
    <t>3户参与此项目立项和实施过程中管理和监督，通过新建8座板式移动集群烤房。项目建成后，可实现产业增收40万元，能解决30个以上临时务工人员临近就业其中脱贫户3户8人，户均增收0.6万元，产业发展可持续至少5年时间。</t>
  </si>
  <si>
    <t>巫溪县胜利乡果园村2023年烟草产业发展烤房建设项目</t>
  </si>
  <si>
    <t>巫溪县胜利乡果园村三块石</t>
  </si>
  <si>
    <t>通过新建10座板式移动集群烤房。项目建成后，可实现产业增收50万元，能解决15个以上临时务工人员临近就业其中脱贫户2户6人，户均增收1万元，产业发展可持续至少5年时间。</t>
  </si>
  <si>
    <t>2户参与此项目立项和实施过程中管理和监督，通过新建10座板式移动集群烤房。项目建成后，可实现产业增收50万元，能解决15个以上临时务工人员临近就业其中脱贫户2户6人，户均增收1万元，产业发展可持续至少5年时间。</t>
  </si>
  <si>
    <t>巫溪县胜利乡龙狮村2023年烟草产业发展烤房建设项目</t>
  </si>
  <si>
    <t>巫溪县胜利乡龙狮村冉家屋场</t>
  </si>
  <si>
    <t>通过新建4座板式移动集群烤房。项目建成后，可实现产业增收50万元，能解决15个以上临时务工人员临近就业其中脱贫户2户6人，户均增收0.5万元，产业发展可持续至少5年时间。</t>
  </si>
  <si>
    <t>1户参与此项目立项和实施过程中管理和监督，通过新建4座板式移动集群烤房。项目建成后，可实现产业增收50万元，能解决15个以上临时务工人员临近就业其中脱贫户2户6人，户均增收0.5万元，产业发展可持续至少5年时间。</t>
  </si>
  <si>
    <t>巫溪县朝阳镇东桥村2023年烟草产业发展烤房建设项目</t>
  </si>
  <si>
    <t>新建烟叶烤房8座（其中8座板式移动集群烤房，1座单建烤房）</t>
  </si>
  <si>
    <t>巫溪县朝阳镇东桥村庙儿包、大坪</t>
  </si>
  <si>
    <t>通过新建8座板式移动集群烤房，新建1座单建烤房。项目建成后，可实现产业增收45万元，能解决20个以上临时务工人员临近就业其中脱贫户2户6人，户均增收0.8万元，产业发展可持续至少5年时间。</t>
  </si>
  <si>
    <t>2户参与此项目立项和实施过程中管理和监督，通过新建8座板式移动集群烤房，新建1座单建烤房。项目建成后，可实现产业增收45万元，能解决20个以上临时务工人员临近就业其中脱贫户2户6人，户均增收0.8万元，产业发展可持续至少5年时间。</t>
  </si>
  <si>
    <t>田耀渐</t>
  </si>
  <si>
    <t>15086732171</t>
  </si>
  <si>
    <t>朝阳镇人民政府</t>
  </si>
  <si>
    <t>巫溪县朝阳镇玉皇村2023年烟草产业发展烤房建设项目</t>
  </si>
  <si>
    <t>新建板式移动集群烟叶烤房2座</t>
  </si>
  <si>
    <t>巫溪县朝阳镇玉皇村李家坝</t>
  </si>
  <si>
    <t>通过新建2座板式移动集群烤房。项目建成后，可实现产业增收15万元，项目受益15人，能解决5个以上临时务工人员临近就业其中脱贫户1户4人，户均增收0.7万元，产业发展可持续至少5年时间。</t>
  </si>
  <si>
    <t>1户参与此项目立项和实施过程中管理和监督，通过新建2座板式移动集群烤房。项目建成后，可实现产业增收15万元，能解决5个以上临时务工人员临近就业其中脱贫户1户4人，户均增收0.7万元，产业发展可持续至少5年时间。</t>
  </si>
  <si>
    <t>通过新建2座板式移动集群烤房。项目建成后，可实现产业增收15万元，能解决5个以上临时务工人员临近就业其中脱贫户1户4人，户均增收0.7万元，产业发展可持续至少5年时间。</t>
  </si>
  <si>
    <t>受益脱贫人口≥4人</t>
  </si>
  <si>
    <t>巫溪县朝阳镇朝阳村2023年烟草产业发展烤房建设项目</t>
  </si>
  <si>
    <t>新建4座单建烤房</t>
  </si>
  <si>
    <t>巫溪县朝阳镇朝阳村鲁家屋场、中山观、曾家屋场、花椒坪</t>
  </si>
  <si>
    <t>通过新建4座单建烤房。项目建成后，可实现产业增收15万元，能解决5个以上临时务工人员临近就业其中脱贫户1户3人，户均增收0.9万元，产业发展可持续至少5年时间。</t>
  </si>
  <si>
    <t>1户参与此项目立项、实施过程中管理和监督，通过新建4座单建烤房。项目建成后，可实现产业增收15万元，能解决5个以上临时务工人员临近就业其中脱贫户1户3人，户均增收0.9万元，产业发展可持续至少5年时间。</t>
  </si>
  <si>
    <t>1.92万/座</t>
  </si>
  <si>
    <t>巫溪县朝阳镇松花村2023年烟草产业发展烤房建设项目</t>
  </si>
  <si>
    <t>巫溪县朝阳镇松花村石林</t>
  </si>
  <si>
    <t>通过新建2座板式移动集群烤房。项目建成后，可实现产业增收10万元，能解决5个以上临时务工人员临近就业其中脱贫户1户4人，户均增收0.8万元，产业发展可持续至少5年时间。</t>
  </si>
  <si>
    <t>1户参与此项目立项、实施过程中管理和监督，通过新建2座板式移动集群烤房。项目建成后，可实现产业增收10万元，能解决5个以上临时务工人员临近就业其中脱贫户1户4人，户均增收0.8万元，产业发展可持续至少5年时间。</t>
  </si>
  <si>
    <t>巫溪县尖山镇百步村2023年烟草产业发展烤房建设项目</t>
  </si>
  <si>
    <t>巫溪县尖山镇百步村火山</t>
  </si>
  <si>
    <t>通过新建6座板式移动集群烤房。项目建成后，可实现产业增收30万元，能解决15个以上临时务工人员临近就业其中脱贫户1户3人，户均增收0.6万元，产业发展可持续至少5年时间。</t>
  </si>
  <si>
    <t>1户参与此项目立项、实施过程中管理和监督，通过新建6座板式移动集群烤房。项目建成后，可实现产业增收30万元，能解决15个以上临时务工人员临近就业其中脱贫户1户3人，户均增收0.6万元，产业发展可持续至少5年时间。</t>
  </si>
  <si>
    <t>向智勇</t>
  </si>
  <si>
    <t>13896341601</t>
  </si>
  <si>
    <t>尖山镇人民政府</t>
  </si>
  <si>
    <t>巫溪县尖山镇大包村2023年烟草产业发展烤房建设项目</t>
  </si>
  <si>
    <t>巫溪县尖山镇大包村白庙水库</t>
  </si>
  <si>
    <t>通过新建12座板式移动集群烤房。项目建成后，可实现产业增收60万元，能解决30个以上临时务工人员临近就业其中脱贫户3户9人，户均增收0.8万元，产业发展可持续至少5年时间。</t>
  </si>
  <si>
    <t>3户参与此项目立项、实施过程中管理和监督，通过新建12座板式移动集群烤房。项目建成后，可实现产业增收60万元，能解决30个以上临时务工人员临近就业其中脱贫户3户9人，户均增收0.8万元，产业发展可持续至少5年时间。</t>
  </si>
  <si>
    <t>巫溪县尖山镇白云村2023年烟草产业发展烤房建设项目</t>
  </si>
  <si>
    <t>巫溪县尖山镇白云村老学校</t>
  </si>
  <si>
    <t>2户参与此项目立项、实施过程中管理和监督，通过新建6座板式移动集群烤房。项目建成后，可实现产业增收30万元，能解决15个以上临时务工人员临近就业其中脱贫户2户6人，户均增收0.5万元，产业发展可持续至少5年时间。</t>
  </si>
  <si>
    <t>巫溪县尖山镇尖山村2023年烟草产业发展项目</t>
  </si>
  <si>
    <t>巫溪县尖山镇尖山村花椒坪</t>
  </si>
  <si>
    <t>通过新建4座板式移动集群烤房。项目建成后，可实现产业增收20万元，能解决15个以上临时务工人员临近就业其中脱贫户1户4人，户均增收0.7万元，产业发展可持续至少5年时间。</t>
  </si>
  <si>
    <t>1户参与此项目立项、实施过程中管理和监督，通过新建4座板式移动集群烤房。项目建成后，可实现产业增收20万元，能解决15个以上临时务工人员临近就业其中脱贫户1户4人，户均增收0.7万元，产业发展可持续至少5年时间。</t>
  </si>
  <si>
    <t>巫溪县田坝镇天池村2023年烟草产业发展项目</t>
  </si>
  <si>
    <t>巫溪县田坝镇天池村大屋</t>
  </si>
  <si>
    <t>余海成</t>
  </si>
  <si>
    <t>13896225665</t>
  </si>
  <si>
    <t>巫溪县田坝镇田湾村2023年烟草产业发展项目</t>
  </si>
  <si>
    <t>巫溪县田坝镇田湾村移民小区旁</t>
  </si>
  <si>
    <t>2户参与此项目立项、实施过程中管理和监督，通过新建6座板式移动集群烤房。项目建成后，可实现产业增收30万元，能解决15个以上临时务工人员临近就业其中脱贫户2户6人，户均增收0.9万元，产业发展可持续至少5年时间。</t>
  </si>
  <si>
    <t>巫溪县长桂乡黄花村2023年烟草产业发展项目</t>
  </si>
  <si>
    <t>新建板式移动集群烟叶烤房6座，单座烤房1座</t>
  </si>
  <si>
    <t>巫溪县长桂乡黄花村朱家包、火焰垭</t>
  </si>
  <si>
    <t>通过新建6座板式移动集群烤房，1座单建烤房。项目建成后，可实现产业增收56万元，能解决15个以上的脱贫户劳动力参加临时务工,人均年收入不低于2000元，产业发展可持续最低5年。</t>
  </si>
  <si>
    <t>2户参与此项目立项和实施过程中管理和监督，通过新建6座板式移动集群烤房，1座单建烤房。项目建成后，可实现产业增收56万元，能解决15个以上的脱贫户劳动力参加临时务工,人均年收入不低于2000元，产业发展可持续最低5年。</t>
  </si>
  <si>
    <t>移动集群烤房3.6万/座，单建烤房1.92万/座</t>
  </si>
  <si>
    <t>特色产业带动脱贫农户增加收入≥2000元</t>
  </si>
  <si>
    <t>陈光华</t>
  </si>
  <si>
    <t>长桂乡人民政府</t>
  </si>
  <si>
    <t>巫溪县长桂乡孔梁村2023年烟草产业发展烤房建设项目</t>
  </si>
  <si>
    <t>新建烟叶烤房5座（其中4座板式移动集群烤房，1座单建烤房）</t>
  </si>
  <si>
    <t>巫溪县长桂乡孔梁村水田、松树</t>
  </si>
  <si>
    <t>通过新建4座板式移动集群烤房，1座单建烤房。项目建成后，可实现产业增收40.5万元，能解决10个以上的脱贫户劳动力参加临时务工，人均年收入不低于2000元，产业发展可持续至少5年时间。</t>
  </si>
  <si>
    <t>2户参与此项目立项和实施过程中管理和监督，通过新建4座板式移动集群烤房，1座单建烤房。项目建成后，可实现产业增收40.5万元，能解决10个以上的脱贫户劳动力参加临时务工，人均年收入不低于2000元，产业发展可持续至少5年时间。</t>
  </si>
  <si>
    <t>巫溪县天星乡寒峰村2023年烟草产业发展烤房建设项目</t>
  </si>
  <si>
    <t>巫溪县天星乡寒峰村寒风槽</t>
  </si>
  <si>
    <t>通过新建4座板式移动集群烤房，项目建成后，可实现产业增收32.4万元，能解决8个以上的脱贫户劳动力参加临时务工，人均年收入不低于2000元，产业发展可持续至少5年时间。</t>
  </si>
  <si>
    <t>1户参与此项目立项和实施过程中管理和监督，通过新建4座板式移动集群烤房，项目建成后，可实现产业增收32.4万元，能解决8个以上的脱贫户劳动力参加临时务工，人均年收入不低于2000元，产业发展可持续至少5年时间。</t>
  </si>
  <si>
    <t>通过新建4座板式移动集群烤房，项目建成后，可实现产业增收32.4万元，能解决8个以上的脱贫户劳动力参加临时务工，人均年收入不低于2000元，产业发展可持续5年。</t>
  </si>
  <si>
    <t>天星乡人民政府</t>
  </si>
  <si>
    <t>巫溪县通城镇通城村2023年烟草产业发展烤房建设项目</t>
  </si>
  <si>
    <t>巫溪县通城镇通城村向家老屋</t>
  </si>
  <si>
    <t>易兴林</t>
  </si>
  <si>
    <t>通城镇人民政府</t>
  </si>
  <si>
    <t>巫溪县通城镇玉泉村2023年烟草产业发展烤房建设项目</t>
  </si>
  <si>
    <t>巫溪县通城镇玉泉村金龙</t>
  </si>
  <si>
    <t>通过新建12座板式移动集群烤房，项目建成后，可实现产业增收97万元，能解决20个以上的脱贫户劳动力参加临时务工，人均年收入不低于2000元，产业发展可持续至少5年时间。</t>
  </si>
  <si>
    <t>2户参与此项目立项和实施过程中管理和监督，通过新建12座板式移动集群烤房，项目建成后，可实现产业增收97万元，能解决20个以上的脱贫户劳动力参加临时务工，人均年收入不低于2000元，产业发展可持续至少5年时间。</t>
  </si>
  <si>
    <t>巫溪县通城镇中兴村2023年烟草产业发展烤房建设项目</t>
  </si>
  <si>
    <t>巫溪县通城镇中兴村铁厂湾</t>
  </si>
  <si>
    <t>巫溪县通城镇长安村2023年烟草产业发展烤房建设项目</t>
  </si>
  <si>
    <t>巫溪县通城镇长安村范家湾</t>
  </si>
  <si>
    <t>通过新建8座板式移动集群烤房，项目建成后，可实现产业增收64.8万元，能解决16个以上的脱贫户劳动力参加临时务工，人均年收入不低于2000元，产业发展可持续至少5年时间。</t>
  </si>
  <si>
    <t>2户参与此项目立项和实施过程中管理和监督，通过新建8座板式移动集群烤房，项目建成后，可实现产业增收64.8万元，能解决16个以上的脱贫户劳动力参加临时务工，人均年收入不低于2000元，产业发展可持续至少5年时间。</t>
  </si>
  <si>
    <t>巫溪县双阳乡白果村2023年烟草产业发展烤房建设项目</t>
  </si>
  <si>
    <t>巫溪县双阳乡白果村中梁子</t>
  </si>
  <si>
    <t>通过新建10座板式移动集群烤房，项目建成后，可实现产业增收81万元，能解决20个以上的脱贫户劳动力参加临时务工，人均年收入不低于2000元，产业发展可持续至少5年时间。</t>
  </si>
  <si>
    <t>3户参与此项目立项和实施过程中管理和监督，通过新建10座板式移动集群烤房，项目建成后，可实现产业增收81万元，能解决20个以上的脱贫户劳动力参加临时务工，人均年收入不低于2000元，产业发展可持续至少5年时间。</t>
  </si>
  <si>
    <t>张超</t>
  </si>
  <si>
    <t>双阳乡人民政府</t>
  </si>
  <si>
    <t>巫溪县双阳乡马塘村2023年烟草产业发展烤房建设项目</t>
  </si>
  <si>
    <t>新建烟叶烤房12座（其中10座板式移动集群烤房，2座单建烤房）</t>
  </si>
  <si>
    <t>巫溪县双阳乡马塘村学堂</t>
  </si>
  <si>
    <t>通过新建10座板式移动集群烤房，2座单建烤房，项目建成后，可实现产业增收81万元，能解决24个以上的脱贫户劳动力参加临时务工，人均年收入不低于2000元，产业发展可持续至少5年时间。</t>
  </si>
  <si>
    <t>5户参与此项目立项和实施过程中管理和监督，通过新建10座板式移动集群烤房，2座单建烤房，项目建成后，可实现产业增收81万元，能解决24个以上的脱贫户劳动力参加临时务工，人均年收入不低于2000元，产业发展可持续至少5年时间。</t>
  </si>
  <si>
    <t>巫溪县双阳乡双阳村2023年烟草产业发展烤房建设项目</t>
  </si>
  <si>
    <t>新建板式移动集群烟叶烤房3座</t>
  </si>
  <si>
    <t>巫溪县双阳乡双阳村大洋板</t>
  </si>
  <si>
    <t>通过新建3座单建烤房，项目建成后，可实现产业增收24.3万元，能解决6个以上的脱贫户劳动力参加临时务工，人均年收入不低于2000元，产业发展可持续至少5年时间。</t>
  </si>
  <si>
    <t>3户参与此项目立项和实施过程中管理和监督，通过新建3座单建烤房，项目建成后，可实现产业增收24.3万元，能解决6个以上的脱贫户劳动力参加临时务工，人均年收入不低于2000元，产业发展可持续至少5年时间。</t>
  </si>
  <si>
    <t>巫溪县兰英乡兰英村2023年烟草产业发展烤房建设项目</t>
  </si>
  <si>
    <t>巫溪县兰英乡兰英村堰坪</t>
  </si>
  <si>
    <t>通过新建6座板式移动集群烤房，项目建成后，可实现产业增收48.6万元，能解决12个以上的脱贫户劳动力参加临时务工，人均年收入不低于2000元，产业发展可持续至少5年时间。</t>
  </si>
  <si>
    <t>1户参与此项目立项和实施过程中管理和监督，通过新建6座板式移动集群烤房，项目建成后，可实现产业增收48.6万元，能解决12个以上的脱贫户劳动力参加临时务工，人均年收入不低于2000元，产业发展可持续至少5年时间。</t>
  </si>
  <si>
    <t>曾凡明</t>
  </si>
  <si>
    <t>兰英乡人民政府</t>
  </si>
  <si>
    <t>巫溪县兰英乡高洞村2023年烟草产业发展烤房建设项目</t>
  </si>
  <si>
    <t>巫溪县兰英乡高洞村羊头</t>
  </si>
  <si>
    <t>巫溪县鱼鳞乡长岗村2023年烟草产业发展烤房建设项目</t>
  </si>
  <si>
    <t>巫溪县鱼鳞乡长岗村倒洞湾</t>
  </si>
  <si>
    <t>通过新建12座板式移动集群烤房，项目建成后，可实现产业增收97万元，，能解决24个以上的脱贫户劳动力参加临时务工，人均年收入不低于2000元，产业发展可持续至少5年时间。</t>
  </si>
  <si>
    <t>2户参与此项目立项和实施过程中管理和监督，通过新建12座板式移动集群烤房，项目建成后，可实现产业增收97万元，，能解决24个以上的脱贫户劳动力参加临时务工，人均年收入不低于2000元，产业发展可持续至少5年时间。</t>
  </si>
  <si>
    <t>唐大荣</t>
  </si>
  <si>
    <t>鱼鳞乡人民政府</t>
  </si>
  <si>
    <t>巫溪县鱼鳞乡五宋村2023年烟草产业发展烤房建设项目</t>
  </si>
  <si>
    <t>巫溪县鱼鳞乡五宋村龙洞</t>
  </si>
  <si>
    <t>巫溪县乌龙乡中坪村2023年烟草产业发展烤房建设项目</t>
  </si>
  <si>
    <t>巫溪县乌龙乡中坪村杏子头</t>
  </si>
  <si>
    <t>曾毅</t>
  </si>
  <si>
    <t>乌龙乡人民政府</t>
  </si>
  <si>
    <t>巫溪县乌龙乡大溪村2023年烟草产业发展烤房建设项目</t>
  </si>
  <si>
    <t>巫溪县乌龙乡大溪村毛狗坪、构叶坪</t>
  </si>
  <si>
    <t>通过新建10座板式移动集群烤房，项目建成后，可实现产业增收10万元，能解决20个以上的脱贫户劳动力参加临时务工，人均年收入不低于2000元，产业发展可持续至少5年时间。</t>
  </si>
  <si>
    <t>3户参与此项目立项和实施过程中管理和监督，通过新建10座板式移动集群烤房，项目建成后，可实现产业增收10万元，能解决20个以上的脱贫户劳动力参加临时务工，人均年收入不低于2000元，产业发展可持续至少5年时间。</t>
  </si>
  <si>
    <t>巫溪县乌龙乡水浒村2023年烟草产业发展烤房建设项目</t>
  </si>
  <si>
    <t>巫溪县乌龙乡水浒村新华、中心</t>
  </si>
  <si>
    <t>巫溪县下堡镇安里村2023年烟草产业发展烤房建设项目</t>
  </si>
  <si>
    <t>巫溪县下堡镇安里村大坪</t>
  </si>
  <si>
    <t>通过新建6座板式移动集群烤房，项目建成后，可实现产业增收64.8万元能解决12个以上的脱贫户劳动力参加临时务工，人均年收入不低于2000元，产业发展可持续至少5年时间。</t>
  </si>
  <si>
    <t>2户参与此项目立项和实施过程中管理和监督，通过新建6座板式移动集群烤房，项目建成后，可实现产业增收64.8万元能解决12个以上的脱贫户劳动力参加临时务工，人均年收入不低于2000元，产业发展可持续至少5年时间。</t>
  </si>
  <si>
    <t>谌友燕</t>
  </si>
  <si>
    <t>下堡镇人民政府</t>
  </si>
  <si>
    <t>巫溪县下堡镇金狮村2023年烟草产业发展烤房建设项目</t>
  </si>
  <si>
    <t>巫溪县下堡镇金狮村八步云</t>
  </si>
  <si>
    <t>通过新建6座板式移动集群烤房，项目建成后，可实现产业增收48.6万元能解决12个以上的脱贫户劳动力参加临时务工，人均年收入不低于2000元，产业发展可持续至少5年时间。</t>
  </si>
  <si>
    <t>1户参与此项目立项和实施过程中管理和监督，通过新建6座板式移动集群烤房，项目建成后，可实现产业增收48.6万元能解决12个以上的脱贫户劳动力参加临时务工，人均年收入不低于2000元，产业发展可持续至少5年时间。</t>
  </si>
  <si>
    <t>巫溪县宁厂镇邓家村2023年烟草产业发展烤房建设项目</t>
  </si>
  <si>
    <t>巫溪县宁厂镇邓家村顾家</t>
  </si>
  <si>
    <t>通过新建板式移动集群烟叶烤房8座，项目建成后，可实现产业增收40.5万元能解决10个以上的脱贫户劳动力参加临时务工，人均年收入不低于2000元，产业发展可持续至少5年时间。</t>
  </si>
  <si>
    <t>5户参与此项目立项和实施过程中管理和监督，通过新建板式移动集群烟叶烤房8座，项目建成后，可实现产业增收40.5万元能解决10个以上的脱贫户劳动力参加临时务工，人均年收入不低于2000元，产业发展可持续至少5年时间。</t>
  </si>
  <si>
    <t>胡昌军</t>
  </si>
  <si>
    <t>宁厂镇人民政府</t>
  </si>
  <si>
    <t>巫溪县宁厂镇宝山村2023年烟草产业发展烤房建设项目</t>
  </si>
  <si>
    <t>巫溪县宁厂镇宝山村长流水</t>
  </si>
  <si>
    <t>巫溪县中梁乡中梁村2023年烟草产业发展烤房建设项目</t>
  </si>
  <si>
    <t>新建5座单建烤房</t>
  </si>
  <si>
    <t>巫溪县中梁乡中梁村红旗</t>
  </si>
  <si>
    <t>通过新建5座单建烤房，项目建成后，可实现产业增收48.6万元能解决12个以上的脱贫户劳动力参加临时务工，人均年收入不低于2000元，产业发展可持续至少5年时间。</t>
  </si>
  <si>
    <t>1户参与此项目立项和实施过程中管理和监督，通过新建5座单建烤房，项目建成后，可实现产业增收48.6万元能解决12个以上的脱贫户劳动力参加临时务工，人均年收入不低于2000元，产业发展可持续至少5年时间。</t>
  </si>
  <si>
    <t>夏忠魁</t>
  </si>
  <si>
    <t>中梁乡人民政府</t>
  </si>
  <si>
    <t>巫溪县白鹿镇大干村2023年烟草产业发展烤房建设项目</t>
  </si>
  <si>
    <t>巫溪县白鹿镇大干村</t>
  </si>
  <si>
    <t>通过新建6座板式移动集群烤房，项目建成后，可实现产业增收48.6万元，能解决12个以上的脱贫户劳动力参加临时务工，人均年收入不低于2000元,产业发展可持续至少5年时间。</t>
  </si>
  <si>
    <t>2户参与此项目立项和实施过程中管理和监督，通过新建6座板式移动集群烤房，项目建成后，可实现产业增收48.6万元，能解决12个以上的脱贫户劳动力参加临时务工，人均年收入不低于2000元,产业发展可持续至少5年时间。</t>
  </si>
  <si>
    <t>张长俊</t>
  </si>
  <si>
    <t>白鹿镇人民政府</t>
  </si>
  <si>
    <t>巫溪县白鹿镇燕子村2023年烟草产业发展烤房建设项目</t>
  </si>
  <si>
    <t>巫溪县白鹿镇燕子村</t>
  </si>
  <si>
    <t>通过新建6座板式移动集群烤房，项目建成后，可实现产业增收48.6万元，能解决12个以上的脱贫户劳动力参加临时务工，人均年收入不低于2000元，,产业发展可持续至少5年时间。</t>
  </si>
  <si>
    <t>2户参与此项目立项和实施过程中管理和监督，通过新建6座板式移动集群烤房，项目建成后，可实现产业增收48.6万元，能解决12个以上的脱贫户劳动力参加临时务工，人均年收入不低于2000元，,产业发展可持续至少5年时间。</t>
  </si>
  <si>
    <t>重点镇-通城镇</t>
  </si>
  <si>
    <t>巫溪县通城镇2023年青梅村晚李示范基地</t>
  </si>
  <si>
    <t>建设标准化晚李基地300亩。其中，清杂及补植补造55亩；新建道路宽3m长750m，新建道路宽0.8m长415m；硬化道路80m，原有老路铺设沥青路；新修水池2个，配套设施设备；等配套其他附属设施 。</t>
  </si>
  <si>
    <t>通过实施晚李示范基地项目，提高晚李产业品质达到增产增量的效果，增加群众100人（其中脱贫人口10人）收入年增不低于1000元。</t>
  </si>
  <si>
    <t>15人参与前期项目确定会议、决议，15人参与入库项目的选择，3人参与项目实施过程中施工质量和资金使用的监督，通过实施晚李示范基地项目，提高晚李产业品质达到增产增量的效果，增加群众100人（其中脱贫人口10人）收入年增不低于1000元。</t>
  </si>
  <si>
    <t>完成建设标准化晚李基地300亩。其中，清杂及补植补造55亩；新建道路宽3m长750m，新建道路宽0.8m长415m；硬化道路80m，原有老路铺设沥青路；新修水池2个，配套设施设备；等配套其他附属设施 。</t>
  </si>
  <si>
    <t>年收入增加不低于1000元。</t>
  </si>
  <si>
    <t>受益脱贫人口数≥10人</t>
  </si>
  <si>
    <t>可持续效益≥1年</t>
  </si>
  <si>
    <t>受益巩固脱贫人口满意度≥95%</t>
  </si>
  <si>
    <t>巫溪县通城镇青梅村民委员会</t>
  </si>
  <si>
    <t>以工代赈劳务补助</t>
  </si>
  <si>
    <t>项目补助到户</t>
  </si>
  <si>
    <t>巫溪县通城镇2023年清泉村晚李示范基地</t>
  </si>
  <si>
    <r>
      <rPr>
        <sz val="11"/>
        <rFont val="宋体"/>
        <charset val="134"/>
        <scheme val="minor"/>
      </rPr>
      <t>建设标准化晚李基地300亩。清林除杂39亩，</t>
    </r>
    <r>
      <rPr>
        <sz val="11"/>
        <color rgb="FFFF0000"/>
        <rFont val="宋体"/>
        <charset val="134"/>
        <scheme val="minor"/>
      </rPr>
      <t>补植晚李补植1638株，</t>
    </r>
    <r>
      <rPr>
        <sz val="11"/>
        <rFont val="宋体"/>
        <charset val="134"/>
        <scheme val="minor"/>
      </rPr>
      <t>新建冻库200立方米；新建硬化0.8米宽田间便道1957米，新建硬化3米宽产业便道1025米，新建硬化2.5米宽产业便道580米，硬化2.5米宽产业便道195米，硬化3.5米宽产业路及排水沟485米；太阳能杀虫灯30盏等产业配套设施。</t>
    </r>
  </si>
  <si>
    <t>巫溪县通城镇清泉村</t>
  </si>
  <si>
    <t>通过实施晚李-蔬菜示范基地，提高晚李及蔬菜产业品质达到增产增量的效果，增加群众150人（其中脱贫人口20人）收入年增不低于1000元。</t>
  </si>
  <si>
    <t>15人参与前期项目确定会议、决议，15人参与入库项目的选择，3人参与项目实施过程中施工质量和资金使用的监督，通过实施晚李示范基地项目，提高晚李及蔬菜产业品质达到增产增量的效果，增加群众150人（其中脱贫人口20人）收入年增不低于1000元。</t>
  </si>
  <si>
    <t>完成 建设标准化晚李-蔬菜基地300亩。清林除杂39亩，补植晚李补植1638株，新建冻库200立方米；新建硬化0.8米宽田间便道1957米，新建硬化3米宽产业便道1025米，新建硬化2.5米宽产业便道580米，硬化2.5米宽产业便道195米，硬化3.5米宽产业路及排水沟485米；新建分选场200平方米；新建农产品展销摊位4个；太阳能杀虫灯30盏等产业配套设施。</t>
  </si>
  <si>
    <t xml:space="preserve"> 建设标准化晚李-蔬菜基地300亩。清林除杂39亩，补植晚李补植1638株，新建冻库200立方米；新建硬化0.8米宽田间便道1957米，新建硬化3米宽产业便道1025米，新建硬化2.5米宽产业便道580米，硬化2.5米宽产业便道195米，硬化3.5米宽产业路及排水沟485米；新建分选场200平方米；新建农产品展销摊位4个；太阳能杀虫灯30盏等产业配套设施。</t>
  </si>
  <si>
    <t>巫溪县通城镇清泉村民委员会</t>
  </si>
  <si>
    <t>到户补助、实施以工代赈务工就业</t>
  </si>
  <si>
    <t>项目补助到户、村集体公益设施</t>
  </si>
  <si>
    <t>巫溪县通城镇2023年甜樱桃示范基地建设项目</t>
  </si>
  <si>
    <t>试种甜樱桃10亩。</t>
  </si>
  <si>
    <t>巫溪县通城镇龙池村</t>
  </si>
  <si>
    <t>通过实施甜樱桃示范基地，打造多品种产业联合发展，增加群众100人（其中脱贫人口20人）收入年增不低于500元。</t>
  </si>
  <si>
    <t>9人参与前期项目确定会议、决议，9人参与入库项目的选择，3人参与项目实施过程中施工质量和资金使用的监督，通过实施甜樱桃示范基地，打造多品种产业联合发展，增加群众100人（其中脱贫人口20人）收入年增不低于500元。</t>
  </si>
  <si>
    <t>完成试种甜樱桃10亩。</t>
  </si>
  <si>
    <t xml:space="preserve"> 1.试种甜樱桃10亩 </t>
  </si>
  <si>
    <t>年收入增加不低于500元。</t>
  </si>
  <si>
    <t>巫溪县五园果蔬种植农民专业合作社</t>
  </si>
  <si>
    <t>土地流转、收益分红</t>
  </si>
  <si>
    <t>项目补助到专业合作社</t>
  </si>
  <si>
    <t>巫溪县通城镇2023年通城村新品种脆红李示范基地建设项目</t>
  </si>
  <si>
    <t>新建脆红李基地100亩，清杂、土地平整100亩，苗木采购100亩，完善便道、排水沟等配套设施。</t>
  </si>
  <si>
    <t>巫溪县通城通城村</t>
  </si>
  <si>
    <t>通过实施新品种晚李示范基地建设项目 ，打造多品种产业联合发展，增加群众200人（其中脱贫人口22人）收入年增不低于500元。</t>
  </si>
  <si>
    <t>9人参与前期项目确定会议、决议，9人参与入库项目的选择，3人参与项目实施过程中施工质量和资金使用的监督，通过实施晚李示范基地建设项目 ，打造多品种产业联合发展，增加群众200人（其中脱贫人口22人）收入年增不低于500元。</t>
  </si>
  <si>
    <t xml:space="preserve">完成新建基地100亩，清杂、土地平整、苗木采购、农产品转运站等。 </t>
  </si>
  <si>
    <t xml:space="preserve"> 新建基地100亩。</t>
  </si>
  <si>
    <t>受益脱贫人口数≥22人</t>
  </si>
  <si>
    <t>巫溪县通城镇通城村民委员会</t>
  </si>
  <si>
    <t>巫溪县通城镇2023年楼门村魔芋产业基地建设项目</t>
  </si>
  <si>
    <t>组织脱贫户、监测户种植魔芋150亩，每亩补助3000元种子费。整修蓄水池1座，新建硬化3米宽产业便道1628米，硬化3米宽产业便道250米，改造分选场200平方米，新建种子储存库200立方米，新建生产大棚10亩等。</t>
  </si>
  <si>
    <t>巫溪县通城镇楼门</t>
  </si>
  <si>
    <t>通过发展魔芋产业 ，可提高周围群众收入，受益人口300人（其中脱贫人口30人），年收入不低于2000元。</t>
  </si>
  <si>
    <t>15人参与前期项目确定会议、决议，15人参与入库项目的选择，3人参与项目实施过程中施工质量和资金使用的监督，通过发展魔芋产业 ，可提高周围群众收入，受益人口300人（其中脱贫人口30人），年收入不低于2000元。</t>
  </si>
  <si>
    <t>完成组织脱贫户、监测户种植魔芋150亩，每亩补助3000元种子费。整修蓄水池1座，新建硬化3米宽产业便道1628米，硬化3米宽产业便道250米，改造分选场200平方米，新建种子储存库200立方米，新建生产大棚10亩等。</t>
  </si>
  <si>
    <t>年收入增加不低于2000元。</t>
  </si>
  <si>
    <t>可持续效益≥3年</t>
  </si>
  <si>
    <t>巫溪县丰盈农业专业合作社、巫溪县通城镇楼门村村民委员会、农户</t>
  </si>
  <si>
    <t>村集体经济/到户补助</t>
  </si>
  <si>
    <t>巫溪县通城镇2023年通城村高山生态蔬菜种植基地</t>
  </si>
  <si>
    <t>建设300亩标准化高山生态蔬菜种植基地。建设设施大棚65亩、蓄水池2个、水肥一体化系统1套、堰塘湾至百亩平原水沟4千米等配套设施。</t>
  </si>
  <si>
    <t>通过发展高山生态蔬菜种植 ，可提高周围农户收入，项目建设后，受益人口240人（其中脱贫人口80人），年收入不低于2000元。</t>
  </si>
  <si>
    <t>9人参与前期项目确定会议、决议，9人参与入库项目的选择，3人参与项目实施过程中施工质量和资金使用的监督，通过发展高山生态蔬菜种植 ，可提高周围农户收入，项目建设后，受益人口240人（其中脱贫人口80人），年收入不低于2000元。</t>
  </si>
  <si>
    <t>完成建设300亩标准化高山生态蔬菜种植基地。建设设施大棚65亩、蓄水池2个、水肥一体化系统1套、堰塘湾至百亩平原水沟4千米等配套设施。</t>
  </si>
  <si>
    <t>巫溪县通城镇2023年长桂村高山生态蔬菜种植基地</t>
  </si>
  <si>
    <t>建设标准化高山蔬菜基地200亩。新建排水沟52米、新建蓄水池2000立方米、改建2.5米宽产业道423米、改建3.5米宽产业道288米、新建蔬菜大棚20亩、新建分选场100平方米、新建太阳能杀虫灯10盏等配套设施。</t>
  </si>
  <si>
    <t>巫溪县通城镇通长桂村</t>
  </si>
  <si>
    <t>通过发展高山生态蔬菜种植 ，可提高周围农户收入，项目建设后，受益人口200人（其中脱贫人口70人），年收入不低于1500元。</t>
  </si>
  <si>
    <t>15人参与前期项目确定会议、决议，15人参与入库项目的选择，3人参与项目实施过程中施工质量和资金使用的监督，通过发展高山生态蔬菜种植 ，可提高周围农户收入，项目建设后，受益人口200人（其中脱贫人口70人），年收入不低于1500元。</t>
  </si>
  <si>
    <t>完成建设标准化高山蔬菜基地200亩。新建排水沟52米、新建蓄水池2000立方米、改建2.5米宽产业道423米、改建3.5米宽产业道288米、新建蔬菜大棚20亩、新建分选场100平方米、新建太阳能杀虫灯10盏等配套设施。</t>
  </si>
  <si>
    <t>年收入增加不低于1500元。</t>
  </si>
  <si>
    <t>受益脱贫人口数≥70人</t>
  </si>
  <si>
    <t>巫溪县启辉农业发展有限公司</t>
  </si>
  <si>
    <t>项目补助到企业</t>
  </si>
  <si>
    <t>巫溪县通城镇2023年晚李清杂及补植补造项目</t>
  </si>
  <si>
    <t>对长桂、云台、楼门、凉风等村晚李产业进行清杂、补植补造1000亩。</t>
  </si>
  <si>
    <t>巫溪县通城镇云台、楼门、青梅、长桂、凉风村</t>
  </si>
  <si>
    <t>项目实施可提高晚李产量，增加农户收入，受益人口500人（其中脱贫人口100人）。</t>
  </si>
  <si>
    <t>15人参与前期项目确定会议、决议，15人参与入库项目的选择，3人参与项目实施过程中施工质量和资金使用的监督，项目实施可提高晚李产量，增加农户收入，受益人口500人（其中脱贫人口100人）。</t>
  </si>
  <si>
    <t>完成对长桂、云台、楼门、青梅、凉风等村晚李产业进行清杂、补植补造1000亩。</t>
  </si>
  <si>
    <t>1000亩</t>
  </si>
  <si>
    <t>受益脱贫人口数≥100人</t>
  </si>
  <si>
    <t>巫溪县通城镇2023年云台村冬梨产业基地建设项目</t>
  </si>
  <si>
    <t>建设冬梨产业基地200亩，清林除杂74亩，新建排水沟864米、新建硬化3米宽产业便道365米、新建硬化2.5米宽产业便道1336米等配套建设。</t>
  </si>
  <si>
    <t xml:space="preserve"> 项目实施三年后可促进120人增收，其中脱贫人口45人，年收入不低于1000元。</t>
  </si>
  <si>
    <t xml:space="preserve"> 5人参与前期项目确定会议、决议， 5人参与入库项目的选择，3人参与项目实施过程中施工质量和资金使用的监督，  项目实施三年后可促进120人增收，其中脱贫人口45人，年收入不低于1000元。</t>
  </si>
  <si>
    <t xml:space="preserve">完成 建设冬梨产业基地200亩，清林除杂74亩，新建排水沟864米、新建硬化3米宽产业便道365米、新建硬化2.5米宽产业便道1336米等配套建设。 </t>
  </si>
  <si>
    <t xml:space="preserve"> 建设冬梨产业基地200亩，清林除杂74亩，新建排水沟864米、新建硬化3米宽产业便道365米、新建硬化2.5米宽产业便道1336米等配套建设。 </t>
  </si>
  <si>
    <t>受益脱贫人口数≥45人</t>
  </si>
  <si>
    <t>巫溪县通城镇2023年通城村辣椒加工厂建设项目</t>
  </si>
  <si>
    <t>建设辣椒加工厂房2700平方米等。</t>
  </si>
  <si>
    <t>项目实施后，可增加辣椒的销售渠道，增加农户收入，受益人口600人（其中脱贫人口100人），农户年收入不低于1500元。</t>
  </si>
  <si>
    <t>9人参与前期项目确定会议、决议， 9人参与入库项目的选择，3人参与项目实施过程中施工质量和资金使用的监督， 项目实施后，可增加辣椒的销售渠道，增加农户收入，受益人口600人（其中脱贫人口100人），农户年收入不低于1500元。</t>
  </si>
  <si>
    <t>完成建设辣椒加工厂房2700平方米等。</t>
  </si>
  <si>
    <t>辣椒加工厂房2700平方米等。</t>
  </si>
  <si>
    <t>农户年收入不低于1500元。</t>
  </si>
  <si>
    <t>县农业农村委</t>
  </si>
  <si>
    <t>巫溪县通城镇2023年玉泉村烟叶示范基地建设项目</t>
  </si>
  <si>
    <t>建设烟叶产业示范基地800亩。新建0.4*0.6排水沟660米，新建0.4*0.8排水沟220米，整修蓄水池2座；新建及硬化3米宽产业便道262米，硬化3米宽产业便道520米，新修硬化2.5米宽产业便道5577米，硬化2.5米宽产业便道1280米，太阳能杀虫灯50盏等。</t>
  </si>
  <si>
    <t>项目实施可提高烟叶产量及产质，增加农户收入，受益人口250人（其中脱贫人口30人）。</t>
  </si>
  <si>
    <t>6人参与前期项目确定会议、决议， 6人参与入库项目的选择，3人参与项目实施过程中施工质量和资金使用的监督，项目实施可提高烟叶产量及产质，增加农户收入，受益人口250人（其中脱贫人口30人）。</t>
  </si>
  <si>
    <t>完成建设烟叶产业示范基地800亩。新建0.4*0.6排水沟660米，新建0.4*0.8排水沟220米，整修蓄水池2座；新建及硬化3米宽产业便道262米，硬化3米宽产业便道520米，新修硬化2.5米宽产业便道5577米，硬化2.5米宽产业便道1280米，太阳能杀虫灯50盏等。</t>
  </si>
  <si>
    <t>农户年收入不低于500元。</t>
  </si>
  <si>
    <t>巫溪县中兴村辣子坪道路改扩建项目</t>
  </si>
  <si>
    <t>村基础设施</t>
  </si>
  <si>
    <t>改扩建道路长2km，宽6.5m，路面结构：沥青混泥土。</t>
  </si>
  <si>
    <t>通过道路改扩建2公里，可改善120人（其中脱贫人口30人）出行问题，同时可带动周边产业发展；项目过程中可吸纳群众临时务工10人以上，人均务工收入增加1200元以上</t>
  </si>
  <si>
    <t>7人参与前期项目确定会议、决议， 7人参与入库项目的选择，3人参与项目实施过程中施工质量和资金使用的监督，通过道路改扩建2公里，可改善120人（其中脱贫人口30人）出行问题，同时可带动周边产业发展；项目过程中可吸纳群众临时务工10人以上，人均务工收入增加1000元以上</t>
  </si>
  <si>
    <t>完成改扩建道路长2km，宽6.5m，路面结构：沥青混泥土。</t>
  </si>
  <si>
    <t>2km</t>
  </si>
  <si>
    <t>项目过程中可吸纳群众临时务工10人以上，人均务工收入增加1000元以上</t>
  </si>
  <si>
    <t>工程设计使用年限5年</t>
  </si>
  <si>
    <t>县乡村振兴局</t>
  </si>
  <si>
    <t>巫溪县通城镇槐花坪至刘家垭子段公路改建工程</t>
  </si>
  <si>
    <t>分两段实施：A段为改扩建，起点为槐花坪附近与现状公路平交，终点在兰英大峡谷景区大门处与原有道路相接，路线长度为2.152km，采用标准四级公路指标进行改扩建，设计时速20km/h，路基宽度6.5m，路面为沥青混凝土路面；B段为原路加铺路段，起点为槐花坪，沿既有道路布线，拟合既有道路平面，仅对路面进行处理后加铺沥青，终点接巫山，路线全长0.695Km。</t>
  </si>
  <si>
    <t>通过道路改扩建道路，可改善500人（其中脱贫人口80人）出行问题，同时可带动周边产业发展；项目过程中可吸纳群众临时务工15人以上，人均务工收入增加1500元以上</t>
  </si>
  <si>
    <t>6人参与前期项目确定会议、决议，6人参与入库项目的选择，3人参与项目实施过程中施工质量和资金使用的监督，完成通过道路改扩建2公里，可改善500人（其中脱贫人口80人）出行问题，同时可带动周边产业发展；项目过程中可吸纳群众临时务工15人以上，人均务工收入增加1500元以上</t>
  </si>
  <si>
    <t xml:space="preserve">完成分两段实施：A段为改扩建，起点为槐花坪附近与现状公路平交，终点在兰英大峡谷景区大门处与原有道路相接，路线长度为2.152km，采用标准四级公路指标进行改扩建，设计时速20km/h，路基宽度6.5m，路面为沥青混凝土路面；B段为原路加铺路段，起点为槐花坪，沿既有道路布线，拟合既有道路平面，仅对路面进行处理后加铺沥青，终点接巫山，路线全长0.695Km。 </t>
  </si>
  <si>
    <t>2.847km</t>
  </si>
  <si>
    <t>补助标准351万元/公里</t>
  </si>
  <si>
    <t>项目过程中可吸纳群众临时务工15人以上，人均务工收入增加1500元以上</t>
  </si>
  <si>
    <t>重点镇-天元乡</t>
  </si>
  <si>
    <t>巫溪县天元乡万春村2023年支部领办专业合作社项目</t>
  </si>
  <si>
    <t>产品精深加工</t>
  </si>
  <si>
    <t>生产车间升级改造、购买香肠腊肉生产设备（灌肠机、扎线机、滚揉机、切割机、真空机、绞切机、传送带、冷链车等设备）、1300㎡仔猪繁育场建设及设备购买（粉碎机、产床、投料车、B超机等）</t>
  </si>
  <si>
    <t>巫溪县天元乡万春村</t>
  </si>
  <si>
    <t>项目实施可带动300户参与万春腊肉加工厂入股分红，带动万春村毛猪养殖发展，带动农户本地务工，户均增收5000元，其中脱贫户监测户62户</t>
  </si>
  <si>
    <t>30人参与前期项目确定会议、决议，15人参与入库项目的选择，300户参与项目入股分红，其中脱贫户监测户62户，带动55人本地务工</t>
  </si>
  <si>
    <t>带动300户参与万春腊肉加工厂入股分红，带动万春村毛猪养殖发展，带动农户本地务工，户均增收5000元，其中脱贫户监测户62户</t>
  </si>
  <si>
    <t>1个</t>
  </si>
  <si>
    <t>300户参与入股分红，其中脱贫户监测户62户，户均增收5000元</t>
  </si>
  <si>
    <t>受益脱贫人口数≥9000人</t>
  </si>
  <si>
    <t>可持续效益长久</t>
  </si>
  <si>
    <t>农业农村委</t>
  </si>
  <si>
    <t>天元乡</t>
  </si>
  <si>
    <t>重点镇-江池村</t>
  </si>
  <si>
    <t>巫溪县天星乡江池村2023年蔬菜大棚扩建项目</t>
  </si>
  <si>
    <t>喷淋设备一套、烤房及烘烤设备一套、羊肚菌种子、技术服务等。</t>
  </si>
  <si>
    <t>扩建</t>
  </si>
  <si>
    <r>
      <rPr>
        <sz val="14"/>
        <rFont val="方正仿宋_GBK"/>
        <charset val="134"/>
      </rPr>
      <t>巫溪县天星乡</t>
    </r>
    <r>
      <rPr>
        <sz val="14"/>
        <color rgb="FFFF0000"/>
        <rFont val="方正仿宋_GBK"/>
        <charset val="134"/>
      </rPr>
      <t>江池村</t>
    </r>
  </si>
  <si>
    <t>该项目实施后，可进一步保障和改善江池村蔬菜的质量，保障农产品的新鲜度，给后期销售提供有力保障，</t>
  </si>
  <si>
    <t>群众参与产业发展，实施过程中，带动老百姓就近务工10人，每人每年增加收入3000元。</t>
  </si>
  <si>
    <t>喷淋设备一套、烤房及烘烤设备一套、羊肚菌种子、技术服务等。该项目实施后，可进一步保障和改善江池村蔬菜的质量，保障农产品的新鲜度，给后期销售提供有力保障。实施过程中，带动老百姓就近务工10人，每人增收3000元。</t>
  </si>
  <si>
    <t>喷淋设备一套、烤房及烘烤设备一套</t>
  </si>
  <si>
    <t>工程验收合格率100%</t>
  </si>
  <si>
    <t>85.6万元</t>
  </si>
  <si>
    <t>增加当地脱贫户工资性收入30000元</t>
  </si>
  <si>
    <t>可带动本地就业10人</t>
  </si>
  <si>
    <t>受益村民满意度≥90%</t>
  </si>
  <si>
    <t>2023年</t>
  </si>
  <si>
    <t>茶叶管护</t>
  </si>
  <si>
    <t>对生基村40亩茶园、江池村60亩茶园进行管护，除草、施肥、修枝，每亩按800元计算。</t>
  </si>
  <si>
    <t>管护</t>
  </si>
  <si>
    <r>
      <rPr>
        <sz val="14"/>
        <rFont val="方正仿宋_GBK"/>
        <charset val="134"/>
      </rPr>
      <t>巫溪县天星乡</t>
    </r>
    <r>
      <rPr>
        <sz val="14"/>
        <color rgb="FFFF0000"/>
        <rFont val="方正仿宋_GBK"/>
        <charset val="134"/>
      </rPr>
      <t>生基村、江池村</t>
    </r>
  </si>
  <si>
    <t>通过对生基村50亩茶园、江池村60亩茶园管护，项目建设后，可提升茶叶品质以及产量，每年村集体增收3万元，带动老百姓就近务工20人，每人每年增加收入2000元。</t>
  </si>
  <si>
    <t>群众参与务工，带动老百姓本地就业20人，每人每年增加收入2000元。</t>
  </si>
  <si>
    <t>管护生基村50亩茶园、江池村60亩茶园</t>
  </si>
  <si>
    <t>800元/亩</t>
  </si>
  <si>
    <t>增加当地脱贫户工资性收入40000元</t>
  </si>
  <si>
    <t>可带动本地就业20人</t>
  </si>
  <si>
    <t>天星乡</t>
  </si>
  <si>
    <t>巫溪县天星乡江池村2023年水肥一体化处理</t>
  </si>
  <si>
    <t>养殖业基地</t>
  </si>
  <si>
    <t>江池村新建污水池300立方米，铺设32#管道15000米进行管网还田</t>
  </si>
  <si>
    <r>
      <rPr>
        <sz val="12"/>
        <rFont val="方正仿宋_GBK"/>
        <charset val="134"/>
      </rPr>
      <t>巫溪县天星乡</t>
    </r>
    <r>
      <rPr>
        <sz val="12"/>
        <color rgb="FFFF0000"/>
        <rFont val="方正仿宋_GBK"/>
        <charset val="134"/>
      </rPr>
      <t>江池村</t>
    </r>
  </si>
  <si>
    <t>生猪养殖产业是江池村主要发展产业之一，该项目实施后，解决江池村生猪养殖粪水处理问题，形成畜牧养殖、土地耕作施肥生态循环。</t>
  </si>
  <si>
    <t>群众参与产业发展，通过对产业项目扶持，带动老百姓就近务工3人。提升江池村13户养猪大户养殖能力。</t>
  </si>
  <si>
    <t>江池村新建污水池250立方米，铺设32#管道15000米进行管网还田。该项目实施后，解决江池村生猪养殖粪水处理问题，形成畜牧养殖、土地耕作施肥生态循环。</t>
  </si>
  <si>
    <t>污水池300立方米，铺设32#管道15000米</t>
  </si>
  <si>
    <t>当地脱贫户收入9000元</t>
  </si>
  <si>
    <t>带动老百姓就近务工3人，</t>
  </si>
  <si>
    <t>受益巩固脱贫人口满意度≥90%</t>
  </si>
  <si>
    <t>重点镇-生基村</t>
  </si>
  <si>
    <t>巫溪县天星乡生基村2023年产业路建设项目</t>
  </si>
  <si>
    <t>产业路</t>
  </si>
  <si>
    <t>为更好管护、采摘茶叶，新建并硬化产业便道2km，宽1m，厚0.1m。</t>
  </si>
  <si>
    <t>巫溪县天星乡生基村</t>
  </si>
  <si>
    <t>通过硬化田间便道2000米，可解决生基村运输问题，提高茶叶采摘效率，提升茶叶肉食品保存质量，改善93人，其中脱贫户18人，监测户2户，生产生活条件。</t>
  </si>
  <si>
    <t>群众参与务工，可带动本地就业5人，每人每年增加收入2000元。节省茶叶生产成本。</t>
  </si>
  <si>
    <t>通过硬化田间便道2000米，可解决生基村茶叶管护及运输问题，提高茶叶采摘效率，改善93人，其中18人生产生活条件。</t>
  </si>
  <si>
    <t>产业路2km</t>
  </si>
  <si>
    <t>工程验收合格率≥100%</t>
  </si>
  <si>
    <t>15万元/km</t>
  </si>
  <si>
    <t>增加当地脱贫户工资性收入3000元</t>
  </si>
  <si>
    <t>可带动本地就业5人</t>
  </si>
  <si>
    <t>≥5年</t>
  </si>
  <si>
    <t xml:space="preserve"> 否</t>
  </si>
  <si>
    <t>巫溪县天星乡生基村2023年人畜饮水项目</t>
  </si>
  <si>
    <t>新建泵房10平方米，安装75千瓦离心泵1台、热镀锌φ75mm钢管3000米、500根钢管接头、φ75mm主管道3200米。</t>
  </si>
  <si>
    <t>通过项目实施建设可解决18户68人安全饮水</t>
  </si>
  <si>
    <t>群众参与产业发展，通过对项目扶持，带动老百姓就近务工5人，每人每年增加收入3000元。</t>
  </si>
  <si>
    <t>通过项目实施建设可解决18户68人安全饮水，带动老百姓就近务工5人，每人每年增加收入3000元。</t>
  </si>
  <si>
    <t>泵房10平方米、管道3200米</t>
  </si>
  <si>
    <t>泵房2万元/座</t>
  </si>
  <si>
    <t>可带动本地就业3人</t>
  </si>
  <si>
    <t>≥3年</t>
  </si>
  <si>
    <t>巫溪县天星乡生基村2023年农业灌溉工程项目</t>
  </si>
  <si>
    <t>在白泥坑建200立方的农业灌溉池一口，φ25mm管道5000米</t>
  </si>
  <si>
    <t>通过项目实施建设可解决23户86人烤烟种植等农业灌溉用水，其中1户监测户。</t>
  </si>
  <si>
    <t>通过项目实施建设可解决23户86人农业灌溉用水，带动老百姓就近务工5人，每人每年增加收入3000元。</t>
  </si>
  <si>
    <t>灌溉池200方、管道5000m</t>
  </si>
  <si>
    <t>灌溉池650元/立方、管道2.6元/米</t>
  </si>
  <si>
    <t>重点镇-九营村</t>
  </si>
  <si>
    <t>巫溪县2023年白鹿镇九营村五社山羊标准化养殖小区建设项目</t>
  </si>
  <si>
    <t>建设标准化山羊养殖小区800平方，配套建设蓄水池100立方，化粪池100立方，青储池100立方，管理用房100平方。</t>
  </si>
  <si>
    <t>巫溪县白鹿镇九营村</t>
  </si>
  <si>
    <t>养殖山羊600只，年出栏500只，年收入75万元；带动农户户均增收800元。</t>
  </si>
  <si>
    <t>群众参与项目的实施和监督，带动脱贫户、监测对象60户，增收致富。</t>
  </si>
  <si>
    <t>监测对象20户、脱贫人口40户发展山羊养殖产业。</t>
  </si>
  <si>
    <t>户均增收800元</t>
  </si>
  <si>
    <t>受益巩固脱贫人口≥60户</t>
  </si>
  <si>
    <t>马敏超</t>
  </si>
  <si>
    <t>重点镇-下堡村</t>
  </si>
  <si>
    <t>下堡镇2023年下堡村本初养殖基地建设项目</t>
  </si>
  <si>
    <t>养殖加工服务</t>
  </si>
  <si>
    <t>购买商品育肥牛100头</t>
  </si>
  <si>
    <t>巫溪县下堡镇下堡村</t>
  </si>
  <si>
    <t>群众参与建设，就地务工增加收入</t>
  </si>
  <si>
    <t>购买商品育肥肉牛30头。</t>
  </si>
  <si>
    <t>购买商品100头牛</t>
  </si>
  <si>
    <t>验收合格率100%</t>
  </si>
  <si>
    <t>完工及时率100%</t>
  </si>
  <si>
    <t>补助标准
200万元</t>
  </si>
  <si>
    <t>群众参与项目的实施与监督，通过群众参与项目的实施和监督，项目实施可带动200人，其中脱贫人口100人增收。</t>
  </si>
  <si>
    <t>受益人≥200人</t>
  </si>
  <si>
    <t>傅举高</t>
  </si>
  <si>
    <t>其他产业发展</t>
  </si>
  <si>
    <t>巫溪县2023年消费帮扶-物流补贴项目</t>
  </si>
  <si>
    <t>巫溪农产品销售到县外（不含山东）经营主体的物流补贴，按经营主体运输农产品到县外实际发生运输费或物流费用按最高不超过30%给予一次性补贴。</t>
  </si>
  <si>
    <t>通过对农产品销售到县外经营主体的物流补贴，可实现年销售额1000万元以上；带动农户500户，其中巩固脱贫户200户户均年增收500元以上。</t>
  </si>
  <si>
    <t>群众参与项目的实施与监督，通过该项目实施，可实现年销售额1000万元以上；带动农户500户，其中巩固脱贫户200户户均年增收500元以上。</t>
  </si>
  <si>
    <t>补助带贫效益好，销售总额高的经营主体20家以上</t>
  </si>
  <si>
    <t>物流补助130万元</t>
  </si>
  <si>
    <t>消费帮扶代销产品获得收入≥500元</t>
  </si>
  <si>
    <t>受益脱贫户人口≥500人</t>
  </si>
  <si>
    <t>巫溪县商务委员会</t>
  </si>
  <si>
    <t>李耀权</t>
  </si>
  <si>
    <t>巫溪县2023年消费帮扶-农特产品推介项目</t>
  </si>
  <si>
    <t>品牌打造和产销平台</t>
  </si>
  <si>
    <t>拓展销售市场，组织、参加开展农产品促销活动5次以上（经营主体参加各种产销对接、农产品展销活动，给予一次性补贴）</t>
  </si>
  <si>
    <t>通过拓展销售市场，组织、参加开展农产品促销活动5次以上（经营主体参加各种产销对接、农产品展销活动，给予一次性补贴），可实现年增收10万元以上；带动农户200户，其中巩固脱贫户100户年户均增收500元以上。</t>
  </si>
  <si>
    <t>群众参与项目的实施与监督，通过该项目实施，可实现年增收10万元以上；带动农户200户，其中巩固脱贫户100户年户均增收500元以上。</t>
  </si>
  <si>
    <t>参加产品推介活动5次以上</t>
  </si>
  <si>
    <t>农产品推介20万元</t>
  </si>
  <si>
    <t>巫溪县2023年消费帮扶-乡镇电商主体培育项目</t>
  </si>
  <si>
    <t>电子商务运营服务中心建设（包括：展示展销、快递收发、产品包装、电商直播等），并向周边农村提供批发、零售和配送服务；组建不少于2人的电商运营营销团队，自建或入驻电商平台，销售5款以上当地特色农副产品，电商服务覆盖辖区乡镇所有行政村，网销农特产品不低于50万元/年。</t>
  </si>
  <si>
    <t>通过电子商务运营服务中心建设，网销销售农特产品不低于50万元/年，可实现年增收1000万元以上；带动农户800户，其中巩固脱贫户400户年户均增收500元以上。</t>
  </si>
  <si>
    <t>群众参与项目的实施与监督，通过该项目实施，可实现年增收1000万元以上；带动农户800户，其中巩固脱贫户400户年户均增收500元以上。</t>
  </si>
  <si>
    <t>电商运营营销团队不少于2人；网销农特产品不低于50万元/年</t>
  </si>
  <si>
    <t>电商主体培育200万元</t>
  </si>
  <si>
    <t>刘祥华</t>
  </si>
  <si>
    <t>巫溪县2023年消费帮扶-电商产业园运营项目</t>
  </si>
  <si>
    <t>县级电商公共服务中心建设，提供电商创业、就业咨询等基础公益性服务，每年向30家以上企业提供网店运营、美工等特色微利性服务，创业孵化入驻企业（个体）不少于30家，其中电子商务企业（个体）20家。</t>
  </si>
  <si>
    <t>巫溪县电商产业园</t>
  </si>
  <si>
    <t>通过电商创业、就业咨询等基础公益性服务，每年向30家以上企业提供网店运营、美工等特色微利性服务，创业孵化入驻企业（个体）不少于30家，其中电子商务企业（个体）20家，可实现销售额700万元以上。带动300户农户，其中150户巩固脱贫户户均年增收500元以上</t>
  </si>
  <si>
    <t>群众参与项目的实施与监督，通过该项目实施，可实现销售额700万元以上。带动300户农户，其中150户巩固脱贫户户均年增收500元以上。</t>
  </si>
  <si>
    <t>通过电商创业、就业咨询等基础公益性服务，每年向30家以上企业提供网店运营、美工等特色微利性服务，创业孵化入驻企业（个体）不少于30家，其中电子商务企业（个体）20家。，可实现销售额700万元以上。带动300户农户，其中150户巩固脱贫户户均年增收500元以上</t>
  </si>
  <si>
    <t>组织2次以上县级电子商务活动大赛；孵化入驻企业（个体）不少于30家，其中电子商务企业（个体）20家。</t>
  </si>
  <si>
    <t>电商产业园运营补助50万元</t>
  </si>
  <si>
    <t>巫溪县峰灵镇2023年为农服务中心建设项目</t>
  </si>
  <si>
    <t>农产品仓储保鲜冷链基础设施建设</t>
  </si>
  <si>
    <t>新建测土配方中心及农资储存中心860㎡，购置测土配方设备1套；购置仓储气调设备3套，桃类初加工清洗机、切片机各1台；新建仓储冷链库1座，规格12m*12m*4m，配备手工叉车；“巫溪冬桃”产品SC认证。</t>
  </si>
  <si>
    <t>通过新建测土配方中心及农资储存中心860㎡，以及完善配套设施，加大与村集体经济组织联合力度，强化经营主体带动作用，带动超过300户农户（其中脱贫户及监测对象125户375人）户年均增收3000元以上。</t>
  </si>
  <si>
    <t>41人参与前期项目确定会议、决议，41人参与入库项目的选择，8人参与资金使用的监督，通过新建测土配方中心及农资储存中心860㎡，以及完善配套设施，加大与村集体经济组织联合力度，强化经营主体带动作用，带动超过300户农户（其中脱贫户及监测对象125户375人）户年均增收3000元以上。</t>
  </si>
  <si>
    <t>新建测土配方中心及农资储存中心面积860㎡；购置气调设备3套，桃类清洗机1套，切片机1套；新建仓储冷链库1座；测土配方肥270吨；办理SC认证</t>
  </si>
  <si>
    <t>建测土配方中心及农资储存中心1200元/㎡；设施设备1万元/套，SC认证5万元</t>
  </si>
  <si>
    <t>特色产业带动增加巩固脱贫人口收入（总收入）≥90万元</t>
  </si>
  <si>
    <t>受益巩固脱贫人口及监测对象≥375人</t>
  </si>
  <si>
    <t>巫溪县供销合作社</t>
  </si>
  <si>
    <t>向勇</t>
  </si>
  <si>
    <t>巫溪县蒲莲镇2023年蜜柚产业发展项目</t>
  </si>
  <si>
    <t>建设蜜柚分选场2000平方米，高换嫁接蜜柚100亩。</t>
  </si>
  <si>
    <t>通过建设蜜柚分选场2000平方米，高换嫁接蜜柚100亩。项目建成达产达效后，年分选蜜柚5000吨，受益总人口600户2200人，其中脱贫人口和监测对象275户827人，户均增收500元。</t>
  </si>
  <si>
    <t>12参与前期项目确定会议、决议，4人参与入库项目的选择，3人参与项目实施过程中施工质量和资金使用的监督。项目建成后，受益总人口600户2200人，其中脱贫人口和监测对象275户827人，可实现户均增收500元。</t>
  </si>
  <si>
    <t>建设蜜柚分选厂2000平方米，高换嫁接蜜柚100亩。</t>
  </si>
  <si>
    <t>蜜柚分选场2000元/平方米，高换嫁接5000元/亩</t>
  </si>
  <si>
    <t>受益脱贫户人口≥827人</t>
  </si>
  <si>
    <t>巫溪县2023年农产品品牌建设项目</t>
  </si>
  <si>
    <t>种植业基地（品牌打造和市场体系建设）</t>
  </si>
  <si>
    <t>持续打造1+N“巫溪臻品”农产品公用品牌，形成巫溪洋芋、巫溪老鹰茶、巫溪独活等10个产品品牌；有机食品、绿色食品认证15个以上；名特优新、农产品地理标志等区域公用品牌认证1个以上等，包括品牌策划、设计、宣传及农产品营销推广、认证等。</t>
  </si>
  <si>
    <t>通过打造10个产品品牌；有机食品、绿色食品认证15个以上；名特优新、农产品地理标志等区域公用品牌认证1个以上，提升巫溪县品牌农产品标准化生产能力，督促企业按标生产，解决农产品销售难的问题，支持10家农业经营主体，带动农户1000人，其中脱贫人口200人，户均增收500元。</t>
  </si>
  <si>
    <t>项目实施过程，群众参与监监督，通过打造10个产品品牌；有机食品、绿色食品认证15个以上；名特优新、农产品地理标志等区域公用品牌认证1个以上，提升巫溪县品牌农产品标准化生产能力，督促企业按标生产，解决农产品销售难的问题，支持10家农业经营主体，带动农户1000人，其中脱贫人口200人，户均增收500元。</t>
  </si>
  <si>
    <t>打造10个产品品牌；有机食品、绿色食品认证15个以上；名特优新、农产品地理标志等区域公用品牌认证1个以上</t>
  </si>
  <si>
    <t>持续打造1+N“巫溪臻品”农产品公用品牌，形成巫溪洋芋、巫溪老鹰茶、巫溪独活等10个产品品牌，30万元/个；开展名特优新、农产品地理标志等区域公用品牌认证1个以上等，主要包括品牌策划、设计、宣传及农产品营销推广、认证等200万元。</t>
  </si>
  <si>
    <t>品牌建设带动农产品销售增加收入≥1000元</t>
  </si>
  <si>
    <t>巫溪县2023年易地扶贫搬迁后续产业发展项目</t>
  </si>
  <si>
    <t>巩固易地扶贫搬迁集中居民安置点后续产业3个以上，主要用于发展特色农牧业、农旅融合发展等方面。</t>
  </si>
  <si>
    <t>巫溪县长桂乡、塘坊镇等乡镇</t>
  </si>
  <si>
    <t>通过集中居民安置点发展后续产业3个以上，项目达产达效后，可解决集中居民安置点后续产业的可持续发展，可带动农户50人，其中脱贫户10人稳定增收。</t>
  </si>
  <si>
    <t>集中居民安置点搬迁农户10户以上参与项目选择、参与香菇实施过程监督，通过集中居民安置点发展后续产业3个以上，项目达产达效后，可解决集中居民安置点后续产业的可持续发展，可带动农户50人，其中脱贫户10人稳定增收。</t>
  </si>
  <si>
    <t>巩固易地扶贫搬迁集中居民安置点后续产业3个</t>
  </si>
  <si>
    <t>巩固易地扶贫搬迁集中居民安置点后续产业3个以上，50-150万元。</t>
  </si>
  <si>
    <t>巫溪县长桂乡、塘坊镇等乡镇人民政府</t>
  </si>
  <si>
    <t>巫溪县农产品产地冷链仓储集中配送基地建设项目</t>
  </si>
  <si>
    <t>新建冷藏保鲜机械高温仓储库3000立方米，气调库500立方米，冻库1000立方米，周转场1000平方米，购买叉车、储藏架、自动传送带等配套设备设施50台（套），以及安全配套设备及智能管理设施设备等。</t>
  </si>
  <si>
    <t>巫溪县凤凰镇、文峰镇、尖山镇、城厢镇、朝阳镇、花台乡等乡镇</t>
  </si>
  <si>
    <t>通过新建冷藏保鲜机械高温仓储库3000立方米，气调库500立方米，冻库1000立方米，周转场1000平方米，购买叉车、储藏架、自动传送带等配套设备设施50台（套），以及安全配套设备及智能管理设施设备等，可增加冷藏能力1000吨，冷冻保管500吨，实现产值1000万元。项目建成后，可解决就业人员30人，其中脱贫人口5—10人，务工收入1000元以上</t>
  </si>
  <si>
    <t>群众参与项目选择、实施和监督，通过新建冷藏保鲜机械高温仓储库3000立方米，气调库500立方米，冻库1000立方米，周转场1000平方米，购买叉车、储藏架、自动传送带等配套设备设施50台（套），以及安全配套设备及智能管理设施设备等，可增加冷藏能力1000吨，冷冻保管500吨，实现产值1000万元。项目建成后，可解决就业人员30人，其中脱贫人口5—10人，务工收入1000元以上</t>
  </si>
  <si>
    <t>冷藏保鲜机械高温仓储库3000立方米，气调库500立方米，冻库1000立方米，周转场1000平方米，购买叉车、储藏架、自动传送带等配套设备设施50台（套）</t>
  </si>
  <si>
    <t>冷藏保鲜机械高温仓储库1400元／立方米，气调库2500／元立方米，冻库3500立方米。周转场800元／平方米，购买叉车8000元／台、储藏架350元／个、自动传送带2000元／套。电、水、消防、等安全配套设备及智能管理设备设施</t>
  </si>
  <si>
    <t>巫溪县2023年上磺镇红岩大米加工建设项目</t>
  </si>
  <si>
    <t>新建大米加工厂房300平方米，仓库200平方米，场坪及硬化150平方米，水电配套设施等；购买大米加工、包装、化验、搬运等生产设备；包装品牌推广等。</t>
  </si>
  <si>
    <t>巫溪县上磺镇红岩村</t>
  </si>
  <si>
    <t>通过新建大米加工厂房300平方米，仓库200平方米，场坪及硬化150平方米，水电配套设施等；购买大米加工、包装、化验、搬运等生产设备；包装品牌推广等项目建成后，年生产大米1000吨，带动农户800户，其中脱贫户160户，人均增收500元。</t>
  </si>
  <si>
    <t>群众参与项目选择、实施和监督，通过新建大米加工厂房300平方米，仓库200平方米，场坪及硬化150平方米，水电配套设施等；购买大米加工、包装、化验、搬运等生产设备；包装品牌推广等项目建成后，年生产大米1000吨，带动农户800户，其中脱贫户160户，人均增收500元。</t>
  </si>
  <si>
    <t>厂房300平方米，仓库200平方米，场坪及硬化150平方米</t>
  </si>
  <si>
    <t>350万元/个</t>
  </si>
  <si>
    <t>李善虎</t>
  </si>
  <si>
    <t>巫溪且2023年道地药材种质资源保护与开发项目</t>
  </si>
  <si>
    <t>新建种质资源标本标样储藏室600平方米，采购收录标本标样保存设备设施，收录保存巫溪道药材资源标本及图片1000份以上，完成相关配套基础设施建设。</t>
  </si>
  <si>
    <t>新（改）建</t>
  </si>
  <si>
    <t>巫溪县凤凰镇工业园区</t>
  </si>
  <si>
    <t>新建种质资源标本标样储藏室600平方米，采购收标本标样录保存设备设施。项目建成后，收录巫溪道药材种质资源标本1000份。涉及农户100人，脱贫户8人。</t>
  </si>
  <si>
    <t>18人参与前期项目确定会议、决议，13人参与入库项目的选择，3人参与项目实施过程中施工质量和资金使用的监督，为脱贫户提供就业岗位3个，增加工资性收入5000元/人/年</t>
  </si>
  <si>
    <t>培育经营主体3家，新建巫溪县道中药材种质资源圃200亩；新（改）建种质资源标本储藏室300平方米，收录保存巫溪道药材资源标本及图片1000份；生产种子10万株、种子1000公斤；完成相关配套基础设施建设。项目建成后，收录巫溪道药材种质资源标本1000份，生产种子10万株、种子1000公斤；带动就业50人以上，其中脱贫人口20人。</t>
  </si>
  <si>
    <t>培育经营主体3家，新建巫溪县道中药材种质资源圃200亩；新（改）建种质资源标本标样储藏室600平方米，采购收标本标样录保存设备设施，收录保存巫溪道药材资源标本及图片1000份；生产种子10万株、种子1000公斤；完成相关配套基础设施建设。</t>
  </si>
  <si>
    <t>新建种质资源标本标样储藏室4500元/平方米，收录保存巫溪道药材资源标本及图片100元/份</t>
  </si>
  <si>
    <t>直接经济效益10万元，可解决固定工作岗位3个，人均年收入不低于5000元。</t>
  </si>
  <si>
    <t>巫溪县2023年辣椒集中育苗项目</t>
  </si>
  <si>
    <t>集中育苗750万株，建设辣椒基地5000亩。</t>
  </si>
  <si>
    <t>巫溪县尖山镇、古路镇</t>
  </si>
  <si>
    <t>通过集中育苗750万株，建设辣椒基地5000亩，达产达效后，年产辣椒5000吨，受益总人口1500户4200人，其中脱贫人口和监测对象200户600人，户均增收500元。</t>
  </si>
  <si>
    <t>群众参与项目选择、实施和监督，达产达效后，年产辣椒5000吨，受益总人口1500户4200人，其中脱贫人口和监测对象200户600人，户均增收500元。</t>
  </si>
  <si>
    <t>育苗750万株，辣椒基地5000亩</t>
  </si>
  <si>
    <t>300元/亩</t>
  </si>
  <si>
    <t>受益脱贫人口≥600人。</t>
  </si>
  <si>
    <t>巫溪县尖山镇、古路镇人民政府</t>
  </si>
  <si>
    <t>巫溪县2023年高山蔬菜科技示范基地建设项目</t>
  </si>
  <si>
    <t>产业园（区）</t>
  </si>
  <si>
    <t>高山蔬菜示范基地1000亩，其中：土地整治800亩，修建田间道路（4.5米碎石泥结路）3000米、田间耕作便道（2米水泥路）2000米，排水沟3000米，购买自动作业机械2台（套），引进示范抗根肿病品种15个。</t>
  </si>
  <si>
    <t>巫溪县文峰镇思源村、红池坝社区</t>
  </si>
  <si>
    <t>通过高山蔬菜示范基地1000亩，完善基地配套基础设施建设，项目建成达产达效后，可年产优质高山蔬菜4800吨，受益总人口115户380人，其中脱贫人口20户74人，户均增收500元。</t>
  </si>
  <si>
    <t>群众参与项目选择、实施和监督，达产达效后，年产优质高山蔬菜4800吨，受益总人口115户380人，其中脱贫人口20户74人，户均增收500元。</t>
  </si>
  <si>
    <t>高山蔬菜示范基地1000亩，修建田间道路3000米、田间耕作便道2000米，排水沟3000米，自动作业机械2台（套），引进示范抗根肿病品种15个</t>
  </si>
  <si>
    <t>土地整治2500元/亩，田间道路200元/米，田间作业便道200元/米，排水沟100元/米，自动化耕作设备20万元/台套</t>
  </si>
  <si>
    <t>受益脱贫人口≥74人</t>
  </si>
  <si>
    <t>巫溪县2023年种畜禽遗传资源保护项目</t>
  </si>
  <si>
    <t>养殖业基地（到户产业补助、新型主体培育）</t>
  </si>
  <si>
    <t>提质扩模建设板角山羊保种示范场1个、保种场4个以上，大宁河鸡保种场4个以上，建设1个100头荣昌猪的繁育场（种母猪95头、种公猪5头）；板角山羊种母羊200只、种公羊20只，大宁河鸡母鸡600羽、大宁河鸡公鸡60羽；保种提纯板角山羊种母羊400只、种公羊40只，大宁河鸡母鸡900羽、大宁河鸡公鸡90羽；新建圈舍1000平方米以上，改扩建圈舍2000平方米以上，粪污治理化粪池300立方米以上，完善生物防控等基础设施。</t>
  </si>
  <si>
    <t>新建或续建</t>
  </si>
  <si>
    <t>巫溪县下堡镇、菱角镇、白鹿镇、古路镇、长桂乡、土城镇等乡镇</t>
  </si>
  <si>
    <t>通过种羊场、种蓄场建设，提纯种羊、种畜，项目实施达产达效后，年可提纯板角山羊种母羊600只、种公羊60只，向社会提供600只种羊；常年保种大宁河鸡1500羽，选育种鸡10000羽；年提供荣昌猪1000头，可带动500人口增收，其中脱贫人口80人，人均增收2000元。为脱贫户提供就业岗位5个，增加工资性收入12000元/人/年。产业发展可持续1年以上，收益对象满意度90%以上。</t>
  </si>
  <si>
    <t>采用务工就业、土地流转、联结机制，可带动160户农户增收，可带动500人口增收，其中脱贫人口80人，人均增收2000元。为脱贫户提供就业岗位5个，增加工资性收入12000元/人/年。</t>
  </si>
  <si>
    <t>板角山羊保种场5个、大宁河鸡保种场4个以上，荣昌猪繁育场1个；板角山羊种母羊200只、种公羊20只，大宁河鸡母鸡1500羽、大宁河鸡公鸡150羽；保种提纯板角山羊种母羊400只、种公羊40只，新建圈舍1000平方米以上，改扩建圈舍2000平方米以上，粪污治理化粪池300立方米以上</t>
  </si>
  <si>
    <t>荣昌猪种母猪2500元/头、种公猪4500元/头，板角山羊种母羊2500元/只、种公羊4000元/只，大宁河鸡母鸡150元/只、大宁河鸡公鸡250/羽；保种提纯板角山羊种母羊2000元/只、种公羊2500元/只，大宁河鸡母鸡150元/只、大宁河鸡公鸡250/羽；新建圈舍750元/平方米，改扩建圈舍400元/平方米，化粪池450元/立方米，荣昌猪产床、送料系统等设施设备建设300000元/场生物防控建设150000元/保种场，种业提升100000元/保种场。</t>
  </si>
  <si>
    <t>受益脱贫人口≥80人</t>
  </si>
  <si>
    <t>巫溪县下堡镇等人民政府</t>
  </si>
  <si>
    <t>相关种场</t>
  </si>
  <si>
    <t>删除</t>
  </si>
  <si>
    <t>巫溪县2023年蛋鸡智能化养殖场建设项目</t>
  </si>
  <si>
    <t>建设5万羽以上蛋鸡智能化规模养殖场1个，采购1栋全自动智能化养殖设备，建设鸡粪处理场等。</t>
  </si>
  <si>
    <t>巫溪县塘坊镇红土村</t>
  </si>
  <si>
    <t>通过建设5万羽以上蛋鸡智能化规模养殖场1个，采购1栋全自动智能化养殖设备，项目实施达产达效后，可年产鸡蛋900吨，年产值1200万元。村集体年收益30万元，可带动农户500人，其中脱贫户60人，人均增收1000元以上。为脱贫户提供就业岗位3个，增加工资性收入15000元/人/年。产业发展可持续1年以上，收益对象满意度90%以上。</t>
  </si>
  <si>
    <t>采用资产收益、土地流转、务工就业联结方式，可带动农户500人，其中脱贫户60人，人均增收1000元以上。为脱贫户提供就业岗位3个，增加工资性收入15000元/人/年。</t>
  </si>
  <si>
    <t>过项目实施达产达效后，可年产鸡蛋900吨，年产值1200万元。村集体年收益30万元，可带动农户500人，其中脱贫户60人，人均增收1000元以上。为脱贫户提供就业岗位3个，增加工资性收入15000元/人/年。产业发展可持续1年以上，收益对象满意度90%以上。</t>
  </si>
  <si>
    <t>5万羽以上蛋鸡智能化规模养殖场1个，全自动智能化养殖设备1套</t>
  </si>
  <si>
    <t>养殖场三通一平建设30万元，标准化厂房建设150万元，采购一栋全自动智能化养殖设备建设300万元，鸡粪处理场建设20万元；估算100元/只鸡投入。</t>
  </si>
  <si>
    <t>村集体年收益30万元，</t>
  </si>
  <si>
    <t>塘坊镇镇人民政府</t>
  </si>
  <si>
    <t>附件2</t>
  </si>
  <si>
    <t>巫溪县2023年巩固脱贫攻坚成果同乡村振兴项目计划汇总表</t>
  </si>
  <si>
    <t>建设时间</t>
  </si>
  <si>
    <t>资金来源</t>
  </si>
  <si>
    <t>必建项目</t>
  </si>
  <si>
    <t>备注</t>
  </si>
  <si>
    <t>总投资</t>
  </si>
  <si>
    <t>其他涉农整合资金</t>
  </si>
  <si>
    <t>小计</t>
  </si>
  <si>
    <t>中央资金</t>
  </si>
  <si>
    <t>市级资金</t>
  </si>
  <si>
    <t>县级资金</t>
  </si>
  <si>
    <t>总计</t>
  </si>
  <si>
    <t>一、2022年项目 汇总</t>
  </si>
  <si>
    <t>巫溪县2022-2023年污水管网运行维护项目</t>
  </si>
  <si>
    <t>乡镇污水管网运行维护项目</t>
  </si>
  <si>
    <t>巫溪2022-2023年度住房改造提升及老旧房拆除项目</t>
  </si>
  <si>
    <t>住房改造提升及老旧房拆除</t>
  </si>
  <si>
    <t>巫溪县通城镇2022-2023年乡村治理试点项目</t>
  </si>
  <si>
    <t>通城镇长红村等10个村开展乡村治理示范创建</t>
  </si>
  <si>
    <t>巫溪县2022-2023年人居环境整治项目</t>
  </si>
  <si>
    <t>巫溪县乡村振兴局、巫溪县文化旅游委</t>
  </si>
  <si>
    <t>农村人居环境整治提升</t>
  </si>
  <si>
    <t>2022年市级最后一批衔接资金戴帽下达项目</t>
  </si>
  <si>
    <t>其他</t>
  </si>
  <si>
    <t>巫溪县风险调节基金1285万元、通城镇满意度提升项目277万元，红池坝镇巩固提升项目200万元</t>
  </si>
  <si>
    <t>市级安排需政策落实（其中社会组织参与社会治理20万元，满意度调查200万元、村党支部书记培训47.25万元暂未安排）</t>
  </si>
  <si>
    <t>二、到人到户项目 汇总</t>
  </si>
  <si>
    <t>巫溪县2023年度非全日制公益性岗位补助</t>
  </si>
  <si>
    <t>202301-202312</t>
  </si>
  <si>
    <t>巫溪县人力资源和社会保障局</t>
  </si>
  <si>
    <t>巫溪县城厢镇等30个乡镇人民政府、2个街道办事处</t>
  </si>
  <si>
    <t>已脱贫对象（含三类监测对象）中开发乡村非全日制公益岗位3052个（补助时间1-12月），开发临时性乡村非全日制公益岗位1406个（补助时间7-12月）。补助标准500元/月。</t>
  </si>
  <si>
    <t>项目实施可为脱贫人口提供就业岗位3046个，保障3046名脱贫人口稳定就业，获得年工资收入6000元。</t>
  </si>
  <si>
    <t>巫溪县2023年度脱贫人口稳岗就业（赴务工地点）交通补贴</t>
  </si>
  <si>
    <t>24103名脱贫人口（含监测帮扶对象）省外务工交通补贴（200元/人）</t>
  </si>
  <si>
    <t>巫溪县2023年小额到户贷款贴息建补助项目</t>
  </si>
  <si>
    <t>为全县符合贷款贴息的脱贫户在金融机构小额到户贷款2亿元贴息</t>
  </si>
  <si>
    <t>通过对全县脱贫户在金融机构小额到户贷款2.8亿元贴息，保障全县产业发展需求的脱贫户，自主发展产业，解决6000户以上脱贫户发展资金短缺现象，实现稳定脱贫增收。</t>
  </si>
  <si>
    <t>巫溪县2023年度三类监测对象及脱贫户产业帮扶和庭院经济发展项目</t>
  </si>
  <si>
    <t>种植业、养殖业基地（到户补助）</t>
  </si>
  <si>
    <t>巫溪县城厢镇等29个乡镇人民政府、2个街道办事处</t>
  </si>
  <si>
    <t>26310户脱贫户、1232户防返贫监测对象到户产业及庭院经济发展（1600元/户）</t>
  </si>
  <si>
    <t>通过落实到户帮扶措施，补齐短板，动态消除脱贫不稳定户153户485人，边缘易致贫户125户372人，突发严重困难户37户115人“两不愁三保障一达标”方面风险，进一步巩固拓展脱贫攻坚成果，防止315户监测对象出现返贫、致贫。</t>
  </si>
  <si>
    <t>巫溪县2023年度综合防贫保补助</t>
  </si>
  <si>
    <t>参加2023年防贫保险参保资助（包括医疗补助、意外身故或残疾、房屋损失、升学补助等四大类）</t>
  </si>
  <si>
    <t>项目实施可保障约19.7万人小额意外保险、重大疾病保险、农房自然灾害险。</t>
  </si>
  <si>
    <t>渝乡振发〔2021〕38号</t>
  </si>
  <si>
    <t>2023年度建设5个就业帮扶车间</t>
  </si>
  <si>
    <t>建立“孝扶共助”，对低收入脱贫人口中达60周岁的老人由子女资源缴纳赡养金，政府按缴纳金额给与10%的补贴，每位老人每月最多可享受60元补贴。全县660人。</t>
  </si>
  <si>
    <t>市级专项资金任务</t>
  </si>
  <si>
    <t>巫溪县2023年雨露技工市级示范基地校培训</t>
  </si>
  <si>
    <t>市级统一招标基地校，负责对符合条件的脱贫家庭(含监测对象)安排"雨露计划”培训补助,帮助提升就业能力。</t>
  </si>
  <si>
    <t>巫溪县2023年度雨露计划技能及巩固脱贫成果能力提升、村支部书记专题培训</t>
  </si>
  <si>
    <t>支持市级下达雨露计划技能培训及对符合条件的脱贫家庭(含监测对象)“雨露计划”送培补助和村支部书记专题培训。</t>
  </si>
  <si>
    <t>三、巩固三保障成果项目 汇总</t>
  </si>
  <si>
    <t>两不愁三保障</t>
  </si>
  <si>
    <t>巫溪县2022-2023学年重庆籍脱贫家庭在校大学生学费资助项目</t>
  </si>
  <si>
    <t>1000余名建档立卡贫困家庭在校大学生学费资助，补助标准：学费标准在8000元以内的全额补助，超过8000元的定额补助8000元</t>
  </si>
  <si>
    <t>渝教财发〔2018〕1号</t>
  </si>
  <si>
    <t>巫溪县2023年雨露计划职业教育资助</t>
  </si>
  <si>
    <t>符合条件的脱贫家庭（含监测帮扶对象家庭）接受职业教育在校学生教育资助，3000元/人</t>
  </si>
  <si>
    <t>项目按1500元/人的标准补助到脱贫家庭（含监测帮扶对象家庭）接受高等职业教育的学生，可使在教育方面达到有符合条件的脱贫家庭（含监测帮扶对象家庭）中高等职业教育学生（950余名）不因家庭经济困难而失学。</t>
  </si>
  <si>
    <t>渝乡振发〔2021〕15号</t>
  </si>
  <si>
    <t>巫溪县低收入脱贫人口新入学大学生专项助学资助</t>
  </si>
  <si>
    <t>2023年度9万余名脱贫人口及300余名监测对象参加城乡居民合作医疗保险个人缴费部分资助(脱贫人口50元/人；监测户按定额350元/人的70%资助)</t>
  </si>
  <si>
    <t>渝医保发〔2021〕66号</t>
  </si>
  <si>
    <r>
      <rPr>
        <sz val="12"/>
        <rFont val="宋体"/>
        <charset val="0"/>
      </rPr>
      <t>巫溪县</t>
    </r>
    <r>
      <rPr>
        <sz val="12"/>
        <rFont val="Times New Roman"/>
        <charset val="0"/>
      </rPr>
      <t>2022-2023</t>
    </r>
    <r>
      <rPr>
        <sz val="12"/>
        <rFont val="宋体"/>
        <charset val="0"/>
      </rPr>
      <t>年度住房改造提升及老旧房拆除项目</t>
    </r>
  </si>
  <si>
    <t>支持脱贫户及监测对象2493户住房改造提升及老旧住房拆除</t>
  </si>
  <si>
    <t>巫溪县2023年重点乡镇村安全饮水提升工程</t>
  </si>
  <si>
    <t>安全饮水提升及抗旱应急工程</t>
  </si>
  <si>
    <t>国有贫困林场考核任务</t>
  </si>
  <si>
    <t>四、乡村建设行动 汇总</t>
  </si>
  <si>
    <t>巫溪县2023年人居环境整治项目</t>
  </si>
  <si>
    <t>农村卫生厕所改造(公共厕所、户厕)</t>
  </si>
  <si>
    <t>有关乡镇人民政府</t>
  </si>
  <si>
    <t>新建农村公共卫生厕所17座，共420万元；农村户用卫生厕所改造2000户，250万元/户，共500万元。</t>
  </si>
  <si>
    <t>巫溪县2023年农村环境卫生治理项目</t>
  </si>
  <si>
    <t>农村环境卫生治理</t>
  </si>
  <si>
    <t>农村垃圾中转站建设及垃圾桶箱配备</t>
  </si>
  <si>
    <t>土城镇平安村、徐家镇龙店村、大河乡民主村、古路镇龙坪村、菱角镇桐岭村、胜利乡胜利村、塘坊镇梓树村、中梁乡石锣村、蒲莲镇桐元村、文峰镇、田坝镇、通城镇（1000万元）等12个乡镇人居环境整治村容村貌提升工程</t>
  </si>
  <si>
    <t>巫溪县徐家镇小龙山中桥新建工程</t>
  </si>
  <si>
    <t>会议议定事项</t>
  </si>
  <si>
    <t>巫溪县2023年以工代赈示范工程</t>
  </si>
  <si>
    <t>朝阳镇玉皇村、古路镇龙坪村</t>
  </si>
  <si>
    <t>巫溪县朝阳镇人民政府巫溪县古路镇人民政府</t>
  </si>
  <si>
    <t>村基础设施以工代赈示范工程建设项目</t>
  </si>
  <si>
    <t>巫溪县白果林场森林防火消防水池建设项目</t>
  </si>
  <si>
    <t>建设5000m³蓄水池一口，引水渠1000米。</t>
  </si>
  <si>
    <t>巫溪县2023年灾后重建项目</t>
  </si>
  <si>
    <t>农村基础设施建设</t>
  </si>
  <si>
    <t>农村供水保障设施建设、农村道路建设(通村路)</t>
  </si>
  <si>
    <t>支持农业生产救灾及农村基础设施灾后重建。</t>
  </si>
  <si>
    <t>项目建成后，降低村基础设施、农业灾害损失200万元以上；减少1000户脱贫户农业灾害损失，户均减少灾害损失500元以上，保障农村基础设施及饮水安全。</t>
  </si>
  <si>
    <t>灾后重建</t>
  </si>
  <si>
    <t>巫溪县2023年农村公路建设项目</t>
  </si>
  <si>
    <t>农村道路建设(通村路)</t>
  </si>
  <si>
    <t>农村公路建设</t>
  </si>
  <si>
    <t>补短板</t>
  </si>
  <si>
    <t>五、乡村治理和精神文明建设 汇总</t>
  </si>
  <si>
    <t>巫溪县2023年乡村治理示范创建文明积分兑换项目</t>
  </si>
  <si>
    <t>开展乡村治理示范创建、推进“积分制”“清单式”等管理方式</t>
  </si>
  <si>
    <t>全县32个乡镇（街道）开展乡村治理示范创建，推行“积分制”及农村精神文明建设，支持和带动2.6万余户脱贫户，352户监测户提升自身发展动力，改善人居环境。</t>
  </si>
  <si>
    <t>巫溪县2023年乡村治理试点项目</t>
  </si>
  <si>
    <t>开展乡村治理示范管理</t>
  </si>
  <si>
    <t>通城镇、上磺镇羊桥村、上磺镇四湾村、峰灵镇谭家村、蒲莲镇桐元村、古路镇龙坪村、古路镇观峰村村级大院、书院、庭院建设试点项目。</t>
  </si>
  <si>
    <t>市级试点项目</t>
  </si>
  <si>
    <t>六、其他项目 汇总</t>
  </si>
  <si>
    <t>巫溪县2022-2023年高标准农田建设项目</t>
  </si>
  <si>
    <t>高标准农田建设6.9万亩</t>
  </si>
  <si>
    <t>巫溪县2023年少数民族发展资金支持特色产业发展项目</t>
  </si>
  <si>
    <t>产业发展及旅游配套设施</t>
  </si>
  <si>
    <t>巫溪县民族宗教事务委员会</t>
  </si>
  <si>
    <t>支持人口较少民族发展、民族手工业等特色产业发展</t>
  </si>
  <si>
    <t>巫溪县2023年“数商兴农”项目</t>
  </si>
  <si>
    <t>其他项目</t>
  </si>
  <si>
    <t>金融帮扶</t>
  </si>
  <si>
    <t>易地扶贫搬迁贷款贴息补助</t>
  </si>
  <si>
    <t>巫溪县信德资产有限公司</t>
  </si>
  <si>
    <t>市级安排专项</t>
  </si>
  <si>
    <t>巫溪县2023年项目管理费</t>
  </si>
  <si>
    <t>2022年度财政衔接资金审计调查及基本建设项目竣工财务决算审核等</t>
  </si>
  <si>
    <t>审计调查及项目 前期经费</t>
  </si>
  <si>
    <t>七、产业项目 汇总</t>
  </si>
  <si>
    <t>巫溪县2023年老鹰茶及茶叶产业发展项目</t>
  </si>
  <si>
    <t>巫溪县蒲莲镇、红池坝镇</t>
  </si>
  <si>
    <t>巫溪县蒲莲镇、红池坝镇乡镇人民政府</t>
  </si>
  <si>
    <t>茶园庭院经济试点，老鹰茶基地3000亩，新建加工厂房2000平方米，配套初加工设备设施，完善基础设施。</t>
  </si>
  <si>
    <t>巫溪县2023中药材产业发展项目</t>
  </si>
  <si>
    <t>巫溪县兰英乡、双阳乡、长桂乡、天元乡、文峰镇、尖山镇、凤凰工业园区等</t>
  </si>
  <si>
    <t>巫溪县兰英乡等相关乡镇人民政府</t>
  </si>
  <si>
    <t>发展中药材12300亩，初加工厂房、仓储等4850平方米，配套加工设备（生产线）30套（条）</t>
  </si>
  <si>
    <t>巫溪县2023年烤鱼产业发展项目</t>
  </si>
  <si>
    <t>巫溪县凤凰镇、土城镇、鱼鳞乡、中梁乡、塘坊镇、古路镇</t>
  </si>
  <si>
    <t>稻鱼综合种养示范基地1000亩，鱼塘40亩，投放鱼苗100000尾，购置设备设施及完善配套基础设施；发展魔芋等蔬菜配料3300亩</t>
  </si>
  <si>
    <t>巫溪县2023年土豆及蔬菜产业发展项目</t>
  </si>
  <si>
    <t>巫溪县朝阳镇、古路镇、尖山镇、胜利乡、塘坊镇、天星乡、凤凰镇、文峰镇</t>
  </si>
  <si>
    <t>新建蔬菜大棚30万平方米，配套完善排水系统、供水管网及配套基础设施。马铃薯晚疫病统防统治5000亩，推广37000亩优质商品薯种薯，新建农产品加工车间2500平方米，生产线1条。丝瓜络种植150亩。</t>
  </si>
  <si>
    <t>蚕桑和核桃产业发展</t>
  </si>
  <si>
    <t>巫溪县2023年蚕桑和核桃产业发展项目</t>
  </si>
  <si>
    <t>巫溪县白鹿镇、古路镇、双阳乡、花台乡、菱角镇、上磺镇、胜利乡、塘坊镇、天星乡、天元乡、田坝镇、通城镇、下堡镇、徐家镇、鱼鳞乡、长桂乡、中梁乡、猫儿背林场</t>
  </si>
  <si>
    <t>核桃提质增效18805亩，配套初加工设备2套；发展（巩固)蚕桑31100亩，智能养蚕生产线6条及配套基础设施建设。</t>
  </si>
  <si>
    <t>畜禽产业发展</t>
  </si>
  <si>
    <t>巫溪县2023年畜禽产业发展项目</t>
  </si>
  <si>
    <t>巫溪县巫溪县白鹿镇、菱角镇、下堡镇、天星乡、天元乡、长桂乡</t>
  </si>
  <si>
    <t>巫溪县白鹿镇、菱角镇、下堡镇、天星乡、天元乡、长桂乡人民政府</t>
  </si>
  <si>
    <t>①新建山羊养殖小区1900平方米，板角山羊种羊繁育基地、板角山羊科研中心、板角山羊育肥中心、牧草基地、饲草加工厂50亩，配套完善基础设施，山羊养殖700只。②原种土鸡提纯2000只，孵化鸡苗2.5万只，配套标准孵化场等。③饲养良种母猪100头，仔猪繁育场建设1300平方米及配套基础设施建设。</t>
  </si>
  <si>
    <t>巫溪县2023年烟草产业发展烤房建设项目</t>
  </si>
  <si>
    <t>巫溪县白鹿镇、朝阳镇、峰灵镇、古路镇等19个乡镇</t>
  </si>
  <si>
    <t>巫溪县白鹿镇、朝阳镇、峰灵镇、古路镇等19个乡镇人民政府</t>
  </si>
  <si>
    <r>
      <rPr>
        <sz val="12"/>
        <rFont val="宋体"/>
        <charset val="134"/>
      </rPr>
      <t>新建板式移动集群及单座烟叶烤房</t>
    </r>
    <r>
      <rPr>
        <sz val="12"/>
        <rFont val="Calibri"/>
        <charset val="134"/>
      </rPr>
      <t>403</t>
    </r>
    <r>
      <rPr>
        <sz val="12"/>
        <rFont val="宋体"/>
        <charset val="134"/>
      </rPr>
      <t>座，撂荒地整治300亩</t>
    </r>
  </si>
  <si>
    <t>特色小吃产业发展</t>
  </si>
  <si>
    <t>巫溪县2023年小食品加工及荞麦种植项目</t>
  </si>
  <si>
    <t>种植业基地及初加工</t>
  </si>
  <si>
    <t>开发巫溪农特小食品30个以上；培育小食品经营主体10家以上；支持改扩建或新建厂房、库房；引进生产线或生产设备；产品研发及包装；环保设备；配套生产设施设备等。种植荞麦300亩，荞麦加工生产线3套。</t>
  </si>
  <si>
    <t>重点村特色产业发展</t>
  </si>
  <si>
    <t>巫溪县2023年乡村振兴重点帮扶乡镇村产业发展项目</t>
  </si>
  <si>
    <t>种养殖也基地</t>
  </si>
  <si>
    <t>巫溪县通城镇、天元乡、乌龙乡、天星乡江池村、生基村、下堡镇下堡村、白鹿镇九营村</t>
  </si>
  <si>
    <t>巫溪县通城镇人民政府、巫溪县天星乡人民政府、巫溪县下堡镇人民政府、巫溪县白鹿镇人民政府等</t>
  </si>
  <si>
    <t>重点乡镇村产业发展及产业配套基础设施项目（）</t>
  </si>
  <si>
    <t>巫溪县消费帮扶-电商产业培育项目</t>
  </si>
  <si>
    <t>产业服务支撑项目</t>
  </si>
  <si>
    <t>巫溪县商务委</t>
  </si>
  <si>
    <t>物流补贴、农特产品推介、“巫溪烤鱼”品牌推广项目、活动开展、平台运营、电子商务服务中心建设、电商营销平台建设、电商示范乡镇建设、电子商务助农及物流园区建设、电商人才培育、农贸市场建设、马铃薯美食街、电商直播基地、“薯乡甜尖”品牌推广、电商主体培育等</t>
  </si>
  <si>
    <t>巫溪县供销社</t>
  </si>
  <si>
    <t>新建测土配方中心及农资储存中心860㎡，购置测土配方设备1套、仓储气调设备3套，桃类初加工清洗机、切片机各1台，新建仓储冷链库1座，配备手工叉车1台及“巫溪冬桃”产品SC认证。</t>
  </si>
  <si>
    <t>附件3</t>
  </si>
  <si>
    <t>巫溪县2023年巩固拓展脱贫攻坚成果和乡村振兴项目计划明细表</t>
  </si>
  <si>
    <t>巫溪县2023年官山林场场部饮水蓄水池建设项目</t>
  </si>
  <si>
    <t>巫溪县2023年徐家镇龙店村（鸡心领）农村公共厕所建设项目</t>
  </si>
  <si>
    <t>路线：老丛树卫生院至候柱明门前处，长3.8公里，路基宽4.5米，路面结构：沥青混凝土。</t>
  </si>
  <si>
    <t>巫溪县2023年通城镇云台村乡村旅游建设项目</t>
  </si>
  <si>
    <t>云台村乡村旅游基础设施建设。</t>
  </si>
  <si>
    <t>通过完善云台村乡村旅游配套基础设施建设，带动辖区250人其中脱贫人口69人能增加旅游收入500元以上。</t>
  </si>
  <si>
    <t>巫溪县2023年天元乡冬桃提质增效项目</t>
  </si>
  <si>
    <r>
      <rPr>
        <sz val="11"/>
        <rFont val="宋体"/>
        <charset val="134"/>
        <scheme val="minor"/>
      </rPr>
      <t>冬桃管护</t>
    </r>
    <r>
      <rPr>
        <sz val="11"/>
        <rFont val="宋体"/>
        <charset val="0"/>
        <scheme val="minor"/>
      </rPr>
      <t>700</t>
    </r>
    <r>
      <rPr>
        <sz val="11"/>
        <rFont val="宋体"/>
        <charset val="134"/>
        <scheme val="minor"/>
      </rPr>
      <t>亩（修枝、刷白、清园、两次肥料、四次农药、用具、技术员工资），通过对</t>
    </r>
    <r>
      <rPr>
        <sz val="11"/>
        <rFont val="宋体"/>
        <charset val="0"/>
        <scheme val="minor"/>
      </rPr>
      <t>700</t>
    </r>
    <r>
      <rPr>
        <sz val="11"/>
        <rFont val="宋体"/>
        <charset val="134"/>
        <scheme val="minor"/>
      </rPr>
      <t>亩冬桃管护，实现村集体经济增收，吸纳脱贫人口</t>
    </r>
    <r>
      <rPr>
        <sz val="11"/>
        <rFont val="宋体"/>
        <charset val="0"/>
        <scheme val="minor"/>
      </rPr>
      <t>50</t>
    </r>
    <r>
      <rPr>
        <sz val="11"/>
        <rFont val="宋体"/>
        <charset val="134"/>
        <scheme val="minor"/>
      </rPr>
      <t>人以上临时务工，获得劳务报酬</t>
    </r>
    <r>
      <rPr>
        <sz val="11"/>
        <rFont val="宋体"/>
        <charset val="0"/>
        <scheme val="minor"/>
      </rPr>
      <t>3000</t>
    </r>
    <r>
      <rPr>
        <sz val="11"/>
        <rFont val="宋体"/>
        <charset val="134"/>
        <scheme val="minor"/>
      </rPr>
      <t>以上，带动</t>
    </r>
    <r>
      <rPr>
        <sz val="11"/>
        <rFont val="宋体"/>
        <charset val="0"/>
        <scheme val="minor"/>
      </rPr>
      <t>2</t>
    </r>
    <r>
      <rPr>
        <sz val="11"/>
        <rFont val="宋体"/>
        <charset val="134"/>
        <scheme val="minor"/>
      </rPr>
      <t>个村</t>
    </r>
    <r>
      <rPr>
        <sz val="11"/>
        <rFont val="宋体"/>
        <charset val="0"/>
        <scheme val="minor"/>
      </rPr>
      <t>80</t>
    </r>
    <r>
      <rPr>
        <sz val="11"/>
        <rFont val="宋体"/>
        <charset val="134"/>
        <scheme val="minor"/>
      </rPr>
      <t>余户农户增收，户均增收</t>
    </r>
    <r>
      <rPr>
        <sz val="11"/>
        <rFont val="宋体"/>
        <charset val="0"/>
        <scheme val="minor"/>
      </rPr>
      <t>3000</t>
    </r>
    <r>
      <rPr>
        <sz val="11"/>
        <rFont val="宋体"/>
        <charset val="134"/>
        <scheme val="minor"/>
      </rPr>
      <t>元。</t>
    </r>
  </si>
  <si>
    <t>新建老鹰茶标准示范园500亩。</t>
  </si>
  <si>
    <t>发展中药材2000亩，新建烤房1座，配套清洗池，新修产业便道3公里，宽2米，厚0.15米。</t>
  </si>
  <si>
    <t>通过发展中药材2000亩，新建烤房1座，配套清洗池，新修产业便道3公里，宽2米，厚0.15米，项目建成后，可带动289人（其中脱贫户102人）增加红药材种植面积200亩，实现户均收入10000元，产业发展可持续5年以上，受益对象满意度不低于95%以上。</t>
  </si>
  <si>
    <t>新建马铃薯园区1000亩（薯菜套作），大棚10万平方米，蓄水池2000立方米；硬化产业路3公里；新建供水管网及排水沟1000米；智慧农业系统1套；新建初加工厂房、库房1500平方米，完善配套设施设备；农产品直播基地100平方米；庭院经济建设50户；培育经营主体20个以上，完善园区生产附属设施设备等。</t>
  </si>
  <si>
    <t>通过新建马铃薯园区1000亩（薯菜套作），大棚10万平方米，蓄水池2000立方米；硬化产业路3公里；新建供水管网及排水沟1000米；智慧农业系统1套；新建初加工厂房、库房1500平方米，完善配套设施设备；农产品直播基地100平方米；庭院经济建设50户；培育经营主体20个以上，完善园区生产附属设施设备等，达产达效后，可年产马铃薯2000吨、蔬菜2000吨，受益总人口200户750人，其中脱贫人口和监测对象80户250人，户均增收500元。</t>
  </si>
  <si>
    <t>通过丝瓜种植300亩，完善配套基础设施，实现亩产值3000元以上，带动一二三产业融合发展，受益农户462人，其中脱贫人口120人。</t>
  </si>
  <si>
    <t>推广37000亩优质商品薯基地脱毒种薯3750000公斤，采购药物，开展马铃薯晚疫病统防统治示范5000亩，新增供电设备1套，采购新型马铃薯储藏托盘1000块，设备设施1套，生产商品薯基地核心种源原原种500万粒。</t>
  </si>
  <si>
    <t>新植桑园200亩</t>
  </si>
  <si>
    <t>新植桑园500亩</t>
  </si>
  <si>
    <t>新植桑园2900亩</t>
  </si>
  <si>
    <t>巫溪县2023年古路镇万乐村烟草产业发展烤房建设项目</t>
  </si>
  <si>
    <t>巫溪县2023年古路镇金鱼村烟草产业发展烤房建设项目</t>
  </si>
  <si>
    <t>巫溪县2023年古路镇彭庄村烟草产业发展烤房建设项目</t>
  </si>
  <si>
    <t>巫溪县2023年古路镇龙泉村烟草产业发展烤房建设项目</t>
  </si>
  <si>
    <t>巫溪县2023年峰灵镇双树村烟草产业发展烤房建设项目</t>
  </si>
  <si>
    <t>巫溪县2023年峰灵镇龙寨村烟草产业发展烤房建设项目</t>
  </si>
  <si>
    <t>巫溪县2023年峰灵镇枣园村烟草产业发展烤房建设项目</t>
  </si>
  <si>
    <t>巫溪县2023年文峰镇人和村烟草产业发展烤房建设项目</t>
  </si>
  <si>
    <t>巫溪县2023年文峰镇长兴村烟草产业发展烤房建设项目</t>
  </si>
  <si>
    <t>巫溪县2023年文峰镇燕岭村烟草产业发展烤房建设项目</t>
  </si>
  <si>
    <t>巫溪县2023年文峰镇三星村烟草产业发展烤房建设项目</t>
  </si>
  <si>
    <t>巫溪县2023年文峰镇利民村烟草产业发展烤房建设项目</t>
  </si>
  <si>
    <t>巫溪县2023年文峰镇长沙村烟草产业发展烤房建设项目</t>
  </si>
  <si>
    <t>巫溪县2023年文峰镇松涛村烟草产业发展烤房建设项目</t>
  </si>
  <si>
    <t>巫溪县2023年文峰镇金盆村烟草产业发展烤房建设项目</t>
  </si>
  <si>
    <t>巫溪县2023年文峰镇银峰村烟草产业发展项目</t>
  </si>
  <si>
    <t>巫溪县2023年塘坊镇金龙村烟草产业发展项目</t>
  </si>
  <si>
    <t>巫溪县2023年塘坊镇双柏村烟草产业发展项目</t>
  </si>
  <si>
    <t>巫溪县2023年塘坊镇梓树村烟草产业发展项目</t>
  </si>
  <si>
    <t>巫溪县2023年胜利乡堑场村烟草产业发展烤房建设项目</t>
  </si>
  <si>
    <t>巫溪县2023年胜利乡胜合村烟草产业发展烤房建设项目</t>
  </si>
  <si>
    <t>巫溪县2023年胜利乡果园村烟草产业发展烤房建设项目</t>
  </si>
  <si>
    <t>巫溪县2023年胜利乡龙狮村烟草产业发展烤房建设项目</t>
  </si>
  <si>
    <t>巫溪县2023年朝阳镇东桥村烟草产业发展烤房建设项目</t>
  </si>
  <si>
    <t>巫溪县2023年朝阳镇玉皇村烟草产业发展烤房建设项目</t>
  </si>
  <si>
    <t>巫溪县2023年朝阳镇朝阳村烟草产业发展烤房建设项目</t>
  </si>
  <si>
    <t>巫溪县2023年朝阳镇松花村烟草产业发展烤房建设项目</t>
  </si>
  <si>
    <t>巫溪县2023年尖山镇百步村烟草产业发展烤房建设项目</t>
  </si>
  <si>
    <t>巫溪县2023年尖山镇大包村烟草产业发展烤房建设项目</t>
  </si>
  <si>
    <t>巫溪县2023年尖山镇白云村烟草产业发展烤房建设项目</t>
  </si>
  <si>
    <t>巫溪县2023年尖山镇尖山村烟草产业发展项目</t>
  </si>
  <si>
    <t>巫溪县2023年田坝镇天池村烟草产业发展项目</t>
  </si>
  <si>
    <t>巫溪县2023年田坝镇田湾村烟草产业发展项目</t>
  </si>
  <si>
    <t>巫溪县2023年长桂乡黄花村烟草产业发展项目</t>
  </si>
  <si>
    <t>巫溪县2023年长桂乡孔梁村烟草产业发展烤房建设项目</t>
  </si>
  <si>
    <t>巫溪县2023年天星乡寒峰村烟草产业发展烤房建设项目</t>
  </si>
  <si>
    <t>巫溪县2023年通城镇通城村烟草产业发展烤房建设项目</t>
  </si>
  <si>
    <t>巫溪县2023年通城镇玉泉村烟草产业发展烤房建设项目</t>
  </si>
  <si>
    <t>巫溪县2023年通城镇中兴村烟草产业发展烤房建设项目</t>
  </si>
  <si>
    <t>巫溪县2023年通城镇长安村烟草产业发展烤房建设项目</t>
  </si>
  <si>
    <t>巫溪县2023年双阳乡白果村烟草产业发展烤房建设项目</t>
  </si>
  <si>
    <t>巫溪县2023年双阳乡马塘村烟草产业发展烤房建设项目</t>
  </si>
  <si>
    <t>巫溪县2023年双阳乡双阳村烟草产业发展烤房建设项目</t>
  </si>
  <si>
    <t>巫溪县2023年兰英乡兰英村烟草产业发展烤房建设项目</t>
  </si>
  <si>
    <t>巫溪县2023年兰英乡高洞村烟草产业发展烤房建设项目</t>
  </si>
  <si>
    <t>巫溪县2023年鱼鳞乡长岗村烟草产业发展烤房建设项目</t>
  </si>
  <si>
    <t>巫溪县2023年鱼鳞乡五宋村烟草产业发展烤房建设项目</t>
  </si>
  <si>
    <t>巫溪县2023年乌龙乡中坪村烟草产业发展烤房建设项目</t>
  </si>
  <si>
    <t>巫溪县2023年乌龙乡大溪村烟草产业发展烤房建设项目</t>
  </si>
  <si>
    <t>巫溪县2023年乌龙乡水浒村烟草产业发展烤房建设项目</t>
  </si>
  <si>
    <t>巫溪县2023年下堡镇安里村烟草产业发展烤房建设项目</t>
  </si>
  <si>
    <t>巫溪县2023年下堡镇金狮村烟草产业发展烤房建设项目</t>
  </si>
  <si>
    <t>巫溪县2023年宁厂镇邓家村烟草产业发展烤房建设项目</t>
  </si>
  <si>
    <t>巫溪县2023年宁厂镇宝山村烟草产业发展烤房建设项目</t>
  </si>
  <si>
    <t>巫溪县2023年中梁乡中梁村烟草产业发展烤房建设项目</t>
  </si>
  <si>
    <t>巫溪县2023年白鹿镇大干村烟草产业发展烤房建设项目</t>
  </si>
  <si>
    <t>巫溪县2023年白鹿镇燕子村烟草产业发展烤房建设项目</t>
  </si>
  <si>
    <t>巫溪县2023年烤烟种植项目</t>
  </si>
  <si>
    <t>撂荒地整治种植烤烟300亩，烤房建设2座</t>
  </si>
  <si>
    <t>通过种植烤烟300亩，项目建成后，可实现产业增收50万元，能解决40个以上的脱贫户劳动力参加临时务工，人均年收入不低于2000元，产业发展可持续至少5年时间。</t>
  </si>
  <si>
    <t>土地整治2000元/亩，烤烟；烤房10万元</t>
  </si>
  <si>
    <t>巫溪县烟草公司</t>
  </si>
  <si>
    <t>巫溪县2023年通城镇青梅村晚李示范基地</t>
  </si>
  <si>
    <t>建设标准化晚李基地300亩。其中，清杂及补植补造55亩；新建宽3米道路750米，新建宽0.8米道路415米；硬化道路80米；新修水池2口，配套其他附属设施设施等。</t>
  </si>
  <si>
    <t>巫溪县2023年通城镇清泉村晚李示范基地</t>
  </si>
  <si>
    <t>建设标准化晚李基地300亩。清林除杂39亩，补植晚李补植1638株，新建冻库200立方米。新建硬化0.8米宽田间便道1957米，新建硬化3米宽产业便道1025米，新建硬化2.5米宽产业便道580米，硬化2.5米宽产业便道195米，硬化3.5米宽产业路及排水沟485米；太阳能杀虫灯30盏等产业配套设施。</t>
  </si>
  <si>
    <t>巫溪县2023年通城镇甜樱桃示范基地建设项目</t>
  </si>
  <si>
    <t>巫溪县2023年通城镇通城村新品种脆红李示范基地建设项目</t>
  </si>
  <si>
    <t>巫溪县2023年通城镇楼门村魔芋产业基地建设项目</t>
  </si>
  <si>
    <t>脱贫户、监测户魔芋种植150亩，每亩种子补助3000元。整修蓄水池1座，硬化3米宽产业便道1878米，改造分选场200平方米，新建种子储存库200立方米、生产大棚10亩等。</t>
  </si>
  <si>
    <t>巫溪县2023年通城镇通城村高山生态蔬菜种植基地</t>
  </si>
  <si>
    <t>巫溪县2023年通城镇长桂村高山生态蔬菜种植基地</t>
  </si>
  <si>
    <t>巫溪县2023年通城镇晚李清杂及补植补造项目</t>
  </si>
  <si>
    <t>长桂、云台、楼门、凉风等村晚李园清杂、补植补造1000亩。</t>
  </si>
  <si>
    <t>通过晚李产业清杂、补植补造1000亩，项目实施可提高晚李产量，增加农户收入，受益人口500人（其中脱贫人口100人）。</t>
  </si>
  <si>
    <t>巫溪县2023年通城镇云台村冬梨产业基地建设项目</t>
  </si>
  <si>
    <t>新建冬梨产业基地200亩，清林除杂74亩，新建排水沟864米、新修及硬化3米宽产业便道365米、2.5米宽产业便道1336米等。</t>
  </si>
  <si>
    <t>项目实施三年后可促进120人增收，其中脱贫人口45人，年收入不低于1000元。</t>
  </si>
  <si>
    <t>巫溪县2023年通城镇通城村辣椒加工厂建设项目</t>
  </si>
  <si>
    <t>建设辣椒加工厂房2700平方米，完善配套设施</t>
  </si>
  <si>
    <t>巫溪县2023年通城镇玉泉村烟叶示范基地建设项目</t>
  </si>
  <si>
    <t>建设烟叶产业示范基地800亩。新建0.4*0.6排水沟660米，新建0.4*0.8排水沟220米，整修蓄水池2口；新修及硬化3米宽产业便道262米，硬化3米宽产业便道520米，新修及硬化2.5米宽产业便道5577米，硬化2.5米宽产业便道1280米，安装太阳能杀虫灯50盏等。</t>
  </si>
  <si>
    <t>巫溪县2023年中兴村辣子坪道路改扩建项目</t>
  </si>
  <si>
    <t>改扩建道路长2km，宽6.5m，路面结构：沥青混凝土。</t>
  </si>
  <si>
    <t>完成改扩建道路长2km，宽6.5m，路面结构：沥青混凝土。</t>
  </si>
  <si>
    <t>巫溪县2023年红池坝镇榆树村至中岗村苦草堂道路改扩建工程项目</t>
  </si>
  <si>
    <t>改扩建公路起点位于巫溪县红池坝镇榆树村，与S502斜交，终点位于中岗村苦草堂，路线总长约3.859公里，其中K2+240至终点段为新建路段，路基、路面宽度为6.5m，路面结构采用3cm厚AC-10细粒式普通沥青混凝土+4cm厚AC-16中粒式普通沥青混凝土+18cm厚5%水泥稳定碎石基层。</t>
  </si>
  <si>
    <t>巫溪县红池坝镇榆树村至中岗村</t>
  </si>
  <si>
    <t>通过改扩建道路3.859公里，该项目的实施可提升红池坝镇榆树村、中岗村、兴合村、茶园村1123人，其中脱贫户449人的生产生活条件改善，同时可带动乡村旅游发展。</t>
  </si>
  <si>
    <t>群众参与前期项目确定会议、决议，入库项目的选择，项目实施过程中施工质量和资金使用的监督，通过改扩建道路3.859公里，该项目的实施可提升红池坝镇榆树村、中岗村、兴合村、茶园村1123人，其中脱贫户449人的生产生活条件改善，同时可带动乡村旅游发展。</t>
  </si>
  <si>
    <t>改扩建道路3.859公里</t>
  </si>
  <si>
    <t>311万元/公里</t>
  </si>
  <si>
    <t>受益脱贫人口数≥449人</t>
  </si>
  <si>
    <t>李兴平</t>
  </si>
  <si>
    <t>巫溪县2023年通城镇槐花坪至刘家垭子段公路改建工程</t>
  </si>
  <si>
    <t>巫溪县2023年天元乡万春村腊肉初加工项目</t>
  </si>
  <si>
    <t>巫溪县2023年乌龙乡产业发展及配套基础设施项目</t>
  </si>
  <si>
    <t>烤烟种植300亩，土地整治300亩，燃料70吨；蔬菜基地50亩；果树（水果柿、黄桃）种植200亩，生猪产业园30户</t>
  </si>
  <si>
    <t>通过烤烟种植300亩，土地整治300亩，燃料70吨；蔬菜基地50亩；果树（水果柿、黄桃）种植200亩，生猪产业园30户，带动乌龙乡1680人，其中脱贫人口、监测对象650人，年增收500元以上</t>
  </si>
  <si>
    <t>巫溪县2023年天星乡江池村蔬菜大棚扩建项目</t>
  </si>
  <si>
    <t>巫溪县天星乡江池村</t>
  </si>
  <si>
    <t>巫溪县2023年天星乡茶叶管护项目</t>
  </si>
  <si>
    <t>巫溪县天星乡生基村、江池村</t>
  </si>
  <si>
    <t>巫溪县2023年天星乡江池村水肥一体化处理</t>
  </si>
  <si>
    <t>巫溪县2023年天星乡生基村产业路建设项目</t>
  </si>
  <si>
    <t>巫溪县天星乡生基村2023年人行路建设项目</t>
  </si>
  <si>
    <t>硬化陈永才、陈永华附近人行便道0.8km，宽1m，厚0.1m。</t>
  </si>
  <si>
    <t>通过硬化便道800米，可解决生基村23人，其中脱贫户6人安全出行。</t>
  </si>
  <si>
    <t>巫溪县2023年天星乡生基村农业灌溉工程项目</t>
  </si>
  <si>
    <t>建设标准化山羊养殖小区1300平方，配套建设蓄水池150立方，化粪池150立方，青储池180立方。</t>
  </si>
  <si>
    <t>养殖山羊950只，年出栏750只，年收入112.5万元；带动农户户均增收800元。</t>
  </si>
  <si>
    <t>群众参与项目的实施和监督，带动脱贫户、监测对象100户，增收致富。</t>
  </si>
  <si>
    <t>养殖小区1500元/平方，水池600元/立方米</t>
  </si>
  <si>
    <t>巫溪县2023年下堡镇下堡村本初养殖基地建设项目</t>
  </si>
  <si>
    <t>新建养牛场圈舍面积2500平方，养殖肉牛200头。</t>
  </si>
  <si>
    <t>通过详见圈舍2500平方米，养殖肉牛200头，可实现年增村集体经济12万元，带动脱贫人口就近就业2人，人均增收2000元以上</t>
  </si>
  <si>
    <t>巫溪县2023年峰灵镇为农服务中心建设项目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</si>
</sst>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s>
  <fonts count="70">
    <font>
      <sz val="11"/>
      <color theme="1"/>
      <name val="宋体"/>
      <charset val="134"/>
      <scheme val="minor"/>
    </font>
    <font>
      <sz val="11"/>
      <name val="宋体"/>
      <charset val="134"/>
      <scheme val="minor"/>
    </font>
    <font>
      <sz val="12"/>
      <name val="宋体"/>
      <charset val="134"/>
      <scheme val="minor"/>
    </font>
    <font>
      <sz val="11"/>
      <name val="宋体"/>
      <charset val="134"/>
    </font>
    <font>
      <sz val="8"/>
      <name val="方正仿宋_GBK"/>
      <charset val="134"/>
    </font>
    <font>
      <sz val="12"/>
      <name val="方正黑体_GBK"/>
      <charset val="134"/>
    </font>
    <font>
      <sz val="9"/>
      <name val="宋体"/>
      <charset val="134"/>
      <scheme val="minor"/>
    </font>
    <font>
      <sz val="11"/>
      <name val="方正黑体_GBK"/>
      <charset val="134"/>
    </font>
    <font>
      <sz val="12"/>
      <name val="宋体"/>
      <charset val="134"/>
    </font>
    <font>
      <sz val="20"/>
      <name val="方正小标宋_GBK"/>
      <charset val="134"/>
    </font>
    <font>
      <sz val="12"/>
      <name val="方正黑体_GBK"/>
      <charset val="1"/>
    </font>
    <font>
      <sz val="16"/>
      <name val="方正仿宋_GBK"/>
      <charset val="134"/>
    </font>
    <font>
      <sz val="10"/>
      <name val="宋体"/>
      <charset val="134"/>
      <scheme val="minor"/>
    </font>
    <font>
      <sz val="10"/>
      <name val="宋体"/>
      <charset val="134"/>
    </font>
    <font>
      <sz val="9"/>
      <name val="宋体"/>
      <charset val="134"/>
    </font>
    <font>
      <b/>
      <sz val="11"/>
      <name val="宋体"/>
      <charset val="134"/>
      <scheme val="minor"/>
    </font>
    <font>
      <sz val="11"/>
      <name val="方正书宋_GBK"/>
      <charset val="134"/>
    </font>
    <font>
      <sz val="9"/>
      <name val="方正黑体_GBK"/>
      <charset val="134"/>
    </font>
    <font>
      <b/>
      <sz val="12"/>
      <name val="宋体"/>
      <charset val="134"/>
      <scheme val="minor"/>
    </font>
    <font>
      <sz val="14"/>
      <name val="方正黑体_GBK"/>
      <charset val="134"/>
    </font>
    <font>
      <b/>
      <sz val="12"/>
      <name val="方正黑体_GBK"/>
      <charset val="134"/>
    </font>
    <font>
      <b/>
      <sz val="12"/>
      <name val="宋体"/>
      <charset val="0"/>
    </font>
    <font>
      <sz val="12"/>
      <name val="宋体"/>
      <charset val="0"/>
    </font>
    <font>
      <sz val="11"/>
      <name val="方正小标宋_GBK"/>
      <charset val="134"/>
    </font>
    <font>
      <b/>
      <sz val="11"/>
      <name val="方正黑体_GBK"/>
      <charset val="134"/>
    </font>
    <font>
      <sz val="12"/>
      <name val="Times New Roman"/>
      <charset val="0"/>
    </font>
    <font>
      <sz val="12"/>
      <name val="宋体"/>
      <charset val="0"/>
      <scheme val="minor"/>
    </font>
    <font>
      <sz val="9"/>
      <name val="SimSun"/>
      <charset val="134"/>
    </font>
    <font>
      <sz val="12"/>
      <name val="SimSun"/>
      <charset val="134"/>
    </font>
    <font>
      <sz val="12"/>
      <name val="Calibri"/>
      <charset val="134"/>
    </font>
    <font>
      <sz val="11"/>
      <name val="宋体"/>
      <charset val="0"/>
      <scheme val="minor"/>
    </font>
    <font>
      <sz val="11"/>
      <color rgb="FF7030A0"/>
      <name val="宋体"/>
      <charset val="134"/>
      <scheme val="minor"/>
    </font>
    <font>
      <sz val="14"/>
      <name val="宋体"/>
      <charset val="134"/>
    </font>
    <font>
      <sz val="12"/>
      <name val="方正仿宋_GBK"/>
      <charset val="134"/>
    </font>
    <font>
      <sz val="11"/>
      <color rgb="FF00B0F0"/>
      <name val="宋体"/>
      <charset val="134"/>
      <scheme val="minor"/>
    </font>
    <font>
      <sz val="11"/>
      <color rgb="FFFF0000"/>
      <name val="宋体"/>
      <charset val="134"/>
      <scheme val="minor"/>
    </font>
    <font>
      <sz val="16"/>
      <color theme="1"/>
      <name val="方正仿宋_GBK"/>
      <charset val="134"/>
    </font>
    <font>
      <sz val="11"/>
      <color theme="1"/>
      <name val="方正黑体_GBK"/>
      <charset val="134"/>
    </font>
    <font>
      <sz val="11"/>
      <name val="宋体"/>
      <charset val="0"/>
    </font>
    <font>
      <sz val="9"/>
      <name val="Adobe 宋体 Std L"/>
      <charset val="134"/>
    </font>
    <font>
      <sz val="11"/>
      <color rgb="FF7030A0"/>
      <name val="宋体"/>
      <charset val="134"/>
    </font>
    <font>
      <sz val="14"/>
      <name val="方正仿宋_GBK"/>
      <charset val="134"/>
    </font>
    <font>
      <sz val="11"/>
      <color rgb="FF00B0F0"/>
      <name val="宋体"/>
      <charset val="134"/>
    </font>
    <font>
      <sz val="11"/>
      <color rgb="FFFF0000"/>
      <name val="宋体"/>
      <charset val="134"/>
    </font>
    <font>
      <u/>
      <sz val="11"/>
      <color rgb="FFFF0000"/>
      <name val="宋体"/>
      <charset val="134"/>
      <scheme val="minor"/>
    </font>
    <font>
      <sz val="14"/>
      <color rgb="FFFF0000"/>
      <name val="方正仿宋_GBK"/>
      <charset val="134"/>
    </font>
    <font>
      <sz val="11"/>
      <name val="方正仿宋_GBK"/>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方正仿宋_GBK"/>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0" fillId="4" borderId="7" applyNumberFormat="0" applyFon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0" borderId="8" applyNumberFormat="0" applyFill="0" applyAlignment="0" applyProtection="0">
      <alignment vertical="center"/>
    </xf>
    <xf numFmtId="0" fontId="55" fillId="0" borderId="9" applyNumberFormat="0" applyFill="0" applyAlignment="0" applyProtection="0">
      <alignment vertical="center"/>
    </xf>
    <xf numFmtId="0" fontId="55" fillId="0" borderId="0" applyNumberFormat="0" applyFill="0" applyBorder="0" applyAlignment="0" applyProtection="0">
      <alignment vertical="center"/>
    </xf>
    <xf numFmtId="0" fontId="56" fillId="5" borderId="10" applyNumberFormat="0" applyAlignment="0" applyProtection="0">
      <alignment vertical="center"/>
    </xf>
    <xf numFmtId="0" fontId="57" fillId="6" borderId="11" applyNumberFormat="0" applyAlignment="0" applyProtection="0">
      <alignment vertical="center"/>
    </xf>
    <xf numFmtId="0" fontId="58" fillId="6" borderId="10" applyNumberFormat="0" applyAlignment="0" applyProtection="0">
      <alignment vertical="center"/>
    </xf>
    <xf numFmtId="0" fontId="59" fillId="7" borderId="12" applyNumberFormat="0" applyAlignment="0" applyProtection="0">
      <alignment vertical="center"/>
    </xf>
    <xf numFmtId="0" fontId="60" fillId="0" borderId="13" applyNumberFormat="0" applyFill="0" applyAlignment="0" applyProtection="0">
      <alignment vertical="center"/>
    </xf>
    <xf numFmtId="0" fontId="61" fillId="0" borderId="14" applyNumberFormat="0" applyFill="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6"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66" fillId="16" borderId="0" applyNumberFormat="0" applyBorder="0" applyAlignment="0" applyProtection="0">
      <alignment vertical="center"/>
    </xf>
    <xf numFmtId="0" fontId="66" fillId="17" borderId="0" applyNumberFormat="0" applyBorder="0" applyAlignment="0" applyProtection="0">
      <alignment vertical="center"/>
    </xf>
    <xf numFmtId="0" fontId="65" fillId="18" borderId="0" applyNumberFormat="0" applyBorder="0" applyAlignment="0" applyProtection="0">
      <alignment vertical="center"/>
    </xf>
    <xf numFmtId="0" fontId="65" fillId="19" borderId="0" applyNumberFormat="0" applyBorder="0" applyAlignment="0" applyProtection="0">
      <alignment vertical="center"/>
    </xf>
    <xf numFmtId="0" fontId="66" fillId="20" borderId="0" applyNumberFormat="0" applyBorder="0" applyAlignment="0" applyProtection="0">
      <alignment vertical="center"/>
    </xf>
    <xf numFmtId="0" fontId="66"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6" fillId="24" borderId="0" applyNumberFormat="0" applyBorder="0" applyAlignment="0" applyProtection="0">
      <alignment vertical="center"/>
    </xf>
    <xf numFmtId="0" fontId="66"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6" fillId="28" borderId="0" applyNumberFormat="0" applyBorder="0" applyAlignment="0" applyProtection="0">
      <alignment vertical="center"/>
    </xf>
    <xf numFmtId="0" fontId="66" fillId="29" borderId="0" applyNumberFormat="0" applyBorder="0" applyAlignment="0" applyProtection="0">
      <alignment vertical="center"/>
    </xf>
    <xf numFmtId="0" fontId="65" fillId="30" borderId="0" applyNumberFormat="0" applyBorder="0" applyAlignment="0" applyProtection="0">
      <alignment vertical="center"/>
    </xf>
    <xf numFmtId="0" fontId="65" fillId="31" borderId="0" applyNumberFormat="0" applyBorder="0" applyAlignment="0" applyProtection="0">
      <alignment vertical="center"/>
    </xf>
    <xf numFmtId="0" fontId="66" fillId="32" borderId="0" applyNumberFormat="0" applyBorder="0" applyAlignment="0" applyProtection="0">
      <alignment vertical="center"/>
    </xf>
    <xf numFmtId="0" fontId="66" fillId="33" borderId="0" applyNumberFormat="0" applyBorder="0" applyAlignment="0" applyProtection="0">
      <alignment vertical="center"/>
    </xf>
    <xf numFmtId="0" fontId="65" fillId="34" borderId="0" applyNumberFormat="0" applyBorder="0" applyAlignment="0" applyProtection="0">
      <alignment vertical="center"/>
    </xf>
    <xf numFmtId="0" fontId="8" fillId="0" borderId="0">
      <alignment vertical="center"/>
    </xf>
    <xf numFmtId="0" fontId="8" fillId="0" borderId="0"/>
  </cellStyleXfs>
  <cellXfs count="2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wrapText="1"/>
    </xf>
    <xf numFmtId="0" fontId="9"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8" fillId="0" borderId="0" xfId="0" applyFont="1" applyFill="1" applyAlignment="1">
      <alignment wrapText="1"/>
    </xf>
    <xf numFmtId="0" fontId="8" fillId="0" borderId="0" xfId="0" applyFont="1" applyFill="1" applyAlignment="1">
      <alignment horizontal="left" wrapText="1"/>
    </xf>
    <xf numFmtId="0" fontId="5"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8" fillId="0" borderId="0" xfId="0" applyFont="1" applyFill="1" applyAlignment="1">
      <alignment horizontal="center" vertical="center" wrapText="1"/>
    </xf>
    <xf numFmtId="0" fontId="2" fillId="0" borderId="1" xfId="0" applyFont="1" applyFill="1" applyBorder="1">
      <alignment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3" fillId="0" borderId="1" xfId="5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8" fillId="0" borderId="0" xfId="0"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18" fillId="0" borderId="0" xfId="0" applyNumberFormat="1" applyFont="1" applyFill="1" applyAlignment="1">
      <alignment horizontal="center" vertical="center" wrapText="1"/>
    </xf>
    <xf numFmtId="0" fontId="18" fillId="0" borderId="0" xfId="0" applyNumberFormat="1" applyFont="1" applyFill="1" applyBorder="1" applyAlignment="1">
      <alignment horizontal="center" vertical="center" wrapText="1"/>
    </xf>
    <xf numFmtId="0" fontId="19" fillId="0" borderId="0" xfId="0" applyFont="1" applyFill="1" applyAlignment="1">
      <alignment horizontal="left"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24" fillId="0" borderId="1" xfId="0"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1" fillId="0" borderId="0" xfId="0" applyFont="1" applyFill="1" applyBorder="1" applyAlignment="1">
      <alignment vertical="center"/>
    </xf>
    <xf numFmtId="0" fontId="3" fillId="0" borderId="0" xfId="0" applyFont="1" applyFill="1" applyAlignment="1"/>
    <xf numFmtId="0" fontId="3" fillId="0" borderId="0" xfId="0" applyFont="1" applyFill="1" applyBorder="1" applyAlignment="1">
      <alignment wrapText="1"/>
    </xf>
    <xf numFmtId="0" fontId="1" fillId="0" borderId="0" xfId="0" applyFont="1" applyFill="1" applyAlignment="1">
      <alignment wrapText="1"/>
    </xf>
    <xf numFmtId="0" fontId="1" fillId="0" borderId="0" xfId="0" applyFont="1" applyFill="1" applyBorder="1" applyAlignment="1">
      <alignment wrapText="1"/>
    </xf>
    <xf numFmtId="0" fontId="3" fillId="0" borderId="0" xfId="0" applyFont="1" applyFill="1" applyAlignment="1">
      <alignment wrapText="1"/>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Alignment="1"/>
    <xf numFmtId="0" fontId="3" fillId="0" borderId="0" xfId="0" applyFont="1" applyFill="1">
      <alignment vertical="center"/>
    </xf>
    <xf numFmtId="0" fontId="3" fillId="0" borderId="0" xfId="0" applyFont="1" applyFill="1" applyAlignment="1">
      <alignment horizontal="center" wrapText="1"/>
    </xf>
    <xf numFmtId="0" fontId="4" fillId="0" borderId="0" xfId="0" applyFont="1" applyFill="1" applyAlignment="1">
      <alignment wrapText="1"/>
    </xf>
    <xf numFmtId="0" fontId="5" fillId="0" borderId="0" xfId="0" applyFont="1" applyFill="1" applyAlignment="1">
      <alignment wrapText="1"/>
    </xf>
    <xf numFmtId="0" fontId="1" fillId="0" borderId="0" xfId="0" applyFont="1" applyFill="1" applyAlignment="1">
      <alignment vertical="center"/>
    </xf>
    <xf numFmtId="0" fontId="1" fillId="0" borderId="0" xfId="0" applyFont="1" applyFill="1" applyAlignment="1">
      <alignment horizontal="center" wrapText="1"/>
    </xf>
    <xf numFmtId="0" fontId="31" fillId="0" borderId="0" xfId="0" applyFont="1" applyFill="1" applyAlignment="1">
      <alignment wrapText="1"/>
    </xf>
    <xf numFmtId="0" fontId="6" fillId="0" borderId="0" xfId="0" applyFont="1" applyFill="1" applyAlignment="1">
      <alignment wrapText="1"/>
    </xf>
    <xf numFmtId="0" fontId="32" fillId="0" borderId="0" xfId="0" applyFont="1" applyFill="1" applyBorder="1" applyAlignment="1">
      <alignment vertical="center"/>
    </xf>
    <xf numFmtId="0" fontId="32" fillId="3" borderId="0" xfId="0" applyFont="1" applyFill="1" applyBorder="1" applyAlignment="1">
      <alignment vertical="center"/>
    </xf>
    <xf numFmtId="0" fontId="33" fillId="0" borderId="0" xfId="0" applyFont="1" applyFill="1" applyBorder="1" applyAlignment="1">
      <alignment wrapText="1"/>
    </xf>
    <xf numFmtId="0" fontId="33" fillId="0" borderId="0" xfId="0" applyFont="1" applyFill="1" applyAlignment="1">
      <alignment wrapText="1"/>
    </xf>
    <xf numFmtId="0" fontId="34" fillId="0" borderId="0" xfId="0" applyFont="1" applyFill="1">
      <alignment vertical="center"/>
    </xf>
    <xf numFmtId="0" fontId="35" fillId="0" borderId="0" xfId="0" applyFont="1" applyFill="1" applyAlignment="1">
      <alignment wrapText="1"/>
    </xf>
    <xf numFmtId="0" fontId="35" fillId="3" borderId="0" xfId="0" applyFont="1" applyFill="1" applyAlignment="1">
      <alignment horizontal="center" vertical="center" wrapText="1"/>
    </xf>
    <xf numFmtId="0" fontId="35" fillId="3" borderId="0" xfId="0" applyFont="1" applyFill="1" applyAlignment="1">
      <alignment wrapText="1"/>
    </xf>
    <xf numFmtId="0" fontId="9" fillId="0" borderId="0" xfId="0" applyFont="1" applyFill="1" applyBorder="1" applyAlignment="1">
      <alignment horizontal="center" vertical="center" wrapText="1"/>
    </xf>
    <xf numFmtId="0" fontId="36" fillId="0" borderId="1" xfId="0" applyFont="1" applyBorder="1" applyAlignment="1">
      <alignment horizontal="justify"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3" fillId="0" borderId="1" xfId="0"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vertical="center" wrapText="1"/>
    </xf>
    <xf numFmtId="0" fontId="1" fillId="0" borderId="1" xfId="0" applyFont="1" applyFill="1" applyBorder="1" applyAlignment="1">
      <alignment vertical="center"/>
    </xf>
    <xf numFmtId="0" fontId="3" fillId="0" borderId="1" xfId="0" applyFont="1" applyFill="1" applyBorder="1" applyAlignment="1"/>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wrapText="1"/>
    </xf>
    <xf numFmtId="0" fontId="1" fillId="0" borderId="1" xfId="0" applyFont="1" applyFill="1" applyBorder="1" applyAlignment="1">
      <alignment wrapText="1"/>
    </xf>
    <xf numFmtId="0" fontId="38"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xf numFmtId="0" fontId="1" fillId="0" borderId="1" xfId="0" applyNumberFormat="1" applyFont="1" applyFill="1" applyBorder="1" applyAlignment="1"/>
    <xf numFmtId="0" fontId="3" fillId="0" borderId="1" xfId="0" applyFont="1" applyFill="1" applyBorder="1">
      <alignment vertical="center"/>
    </xf>
    <xf numFmtId="0" fontId="3" fillId="0" borderId="1" xfId="0" applyFont="1" applyFill="1" applyBorder="1" applyAlignment="1">
      <alignment horizontal="center" wrapText="1"/>
    </xf>
    <xf numFmtId="0" fontId="4" fillId="0" borderId="1" xfId="0" applyFont="1" applyFill="1" applyBorder="1" applyAlignment="1">
      <alignment wrapText="1"/>
    </xf>
    <xf numFmtId="0" fontId="5" fillId="0" borderId="1" xfId="0" applyFont="1" applyFill="1" applyBorder="1" applyAlignment="1">
      <alignment wrapText="1"/>
    </xf>
    <xf numFmtId="0" fontId="3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NumberFormat="1" applyFont="1" applyFill="1" applyBorder="1">
      <alignment vertical="center"/>
    </xf>
    <xf numFmtId="0" fontId="1" fillId="0" borderId="1" xfId="0" applyFont="1" applyFill="1" applyBorder="1">
      <alignment vertical="center"/>
    </xf>
    <xf numFmtId="0" fontId="40" fillId="0" borderId="1" xfId="0" applyFont="1" applyFill="1" applyBorder="1" applyAlignment="1">
      <alignment horizontal="center" vertical="center"/>
    </xf>
    <xf numFmtId="0" fontId="31" fillId="0" borderId="1" xfId="0" applyNumberFormat="1" applyFont="1" applyFill="1" applyBorder="1" applyAlignment="1" applyProtection="1">
      <alignment horizontal="center" vertical="center" wrapText="1"/>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9"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31" fillId="0" borderId="1" xfId="0" applyFont="1" applyFill="1" applyBorder="1" applyAlignment="1">
      <alignment wrapText="1"/>
    </xf>
    <xf numFmtId="0" fontId="40" fillId="0" borderId="1" xfId="0" applyNumberFormat="1" applyFont="1" applyFill="1" applyBorder="1" applyAlignment="1">
      <alignment horizontal="center" vertical="center" wrapText="1"/>
    </xf>
    <xf numFmtId="0" fontId="1" fillId="0" borderId="1" xfId="0" applyFont="1" applyFill="1" applyBorder="1" applyAlignment="1">
      <alignment horizontal="center" wrapText="1"/>
    </xf>
    <xf numFmtId="0" fontId="6" fillId="0" borderId="1" xfId="50" applyFont="1" applyFill="1" applyBorder="1" applyAlignment="1">
      <alignment vertical="center" wrapText="1"/>
    </xf>
    <xf numFmtId="0" fontId="41" fillId="0"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41" fillId="3"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41" fillId="0" borderId="5" xfId="0" applyNumberFormat="1" applyFont="1" applyFill="1" applyBorder="1" applyAlignment="1">
      <alignment horizontal="center" vertical="center" wrapText="1"/>
    </xf>
    <xf numFmtId="0" fontId="42" fillId="0" borderId="1" xfId="0" applyFont="1" applyFill="1" applyBorder="1" applyAlignment="1">
      <alignment horizontal="center" vertical="center"/>
    </xf>
    <xf numFmtId="0" fontId="34" fillId="0" borderId="1" xfId="0" applyNumberFormat="1" applyFont="1" applyFill="1" applyBorder="1" applyAlignment="1" applyProtection="1">
      <alignment horizontal="center" vertical="center" wrapText="1"/>
    </xf>
    <xf numFmtId="0" fontId="34" fillId="0" borderId="1" xfId="0"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35" fillId="3" borderId="1" xfId="0" applyNumberFormat="1" applyFont="1" applyFill="1" applyBorder="1" applyAlignment="1" applyProtection="1">
      <alignment horizontal="center" vertical="center" wrapText="1"/>
    </xf>
    <xf numFmtId="0" fontId="35" fillId="3"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4" fillId="0" borderId="1" xfId="49" applyFont="1" applyFill="1" applyBorder="1" applyAlignment="1">
      <alignment horizontal="center" vertical="center" wrapText="1"/>
    </xf>
    <xf numFmtId="0" fontId="41" fillId="3" borderId="1" xfId="0" applyNumberFormat="1" applyFont="1" applyFill="1" applyBorder="1" applyAlignment="1">
      <alignment horizontal="left" wrapText="1"/>
    </xf>
    <xf numFmtId="9" fontId="14" fillId="0" borderId="1" xfId="0" applyNumberFormat="1"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9" fontId="35" fillId="3" borderId="1" xfId="0" applyNumberFormat="1" applyFont="1" applyFill="1" applyBorder="1" applyAlignment="1">
      <alignment horizontal="center" vertical="center" wrapText="1"/>
    </xf>
    <xf numFmtId="176" fontId="41" fillId="3" borderId="1" xfId="0" applyNumberFormat="1" applyFont="1" applyFill="1" applyBorder="1" applyAlignment="1">
      <alignment horizontal="center" vertical="center" wrapText="1"/>
    </xf>
    <xf numFmtId="176" fontId="33" fillId="0" borderId="1" xfId="0" applyNumberFormat="1" applyFont="1" applyFill="1" applyBorder="1" applyAlignment="1">
      <alignment horizontal="center" vertical="center" wrapText="1"/>
    </xf>
    <xf numFmtId="0" fontId="8" fillId="0" borderId="1" xfId="0" applyFont="1" applyFill="1" applyBorder="1" applyAlignment="1">
      <alignment wrapText="1"/>
    </xf>
    <xf numFmtId="176" fontId="14"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76" fontId="33" fillId="0" borderId="5"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34" fillId="0" borderId="1" xfId="0" applyFont="1" applyFill="1" applyBorder="1">
      <alignment vertical="center"/>
    </xf>
    <xf numFmtId="0" fontId="43" fillId="0" borderId="1" xfId="0" applyFont="1" applyFill="1" applyBorder="1" applyAlignment="1">
      <alignment horizontal="center" vertical="center" wrapText="1"/>
    </xf>
    <xf numFmtId="0" fontId="35" fillId="0" borderId="1" xfId="0" applyFont="1" applyFill="1" applyBorder="1" applyAlignment="1">
      <alignment wrapText="1"/>
    </xf>
    <xf numFmtId="0" fontId="44" fillId="3" borderId="1" xfId="0" applyFont="1" applyFill="1" applyBorder="1" applyAlignment="1">
      <alignment horizontal="center" vertical="center" wrapText="1"/>
    </xf>
    <xf numFmtId="0" fontId="45" fillId="3"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32" fillId="0" borderId="1" xfId="0" applyFont="1" applyFill="1" applyBorder="1" applyAlignment="1">
      <alignment vertical="center"/>
    </xf>
    <xf numFmtId="0" fontId="32" fillId="3" borderId="1" xfId="0" applyNumberFormat="1" applyFont="1" applyFill="1" applyBorder="1" applyAlignment="1">
      <alignment horizontal="center" vertical="center" wrapText="1"/>
    </xf>
    <xf numFmtId="0" fontId="46" fillId="3" borderId="1" xfId="0" applyFont="1" applyFill="1" applyBorder="1" applyAlignment="1">
      <alignment horizontal="center" vertical="center" wrapText="1"/>
    </xf>
    <xf numFmtId="0" fontId="32" fillId="3" borderId="1" xfId="0" applyFont="1" applyFill="1" applyBorder="1" applyAlignment="1">
      <alignment vertical="center"/>
    </xf>
    <xf numFmtId="0" fontId="46" fillId="0" borderId="1" xfId="0" applyNumberFormat="1" applyFont="1" applyFill="1" applyBorder="1" applyAlignment="1">
      <alignment horizontal="center" vertical="center" wrapText="1"/>
    </xf>
    <xf numFmtId="0" fontId="33" fillId="0" borderId="1" xfId="0" applyFont="1" applyFill="1" applyBorder="1" applyAlignment="1">
      <alignment wrapText="1"/>
    </xf>
    <xf numFmtId="0" fontId="47" fillId="0" borderId="1" xfId="0" applyFont="1" applyFill="1" applyBorder="1" applyAlignment="1">
      <alignment horizontal="center" vertical="center" wrapText="1"/>
    </xf>
    <xf numFmtId="0" fontId="32"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0" fontId="35" fillId="3" borderId="1" xfId="0" applyNumberFormat="1" applyFont="1" applyFill="1" applyBorder="1" applyAlignment="1">
      <alignment horizontal="left" vertical="center" wrapText="1"/>
    </xf>
    <xf numFmtId="0" fontId="1" fillId="3" borderId="0" xfId="0" applyFont="1" applyFill="1" applyBorder="1" applyAlignment="1">
      <alignment vertical="center" wrapText="1"/>
    </xf>
    <xf numFmtId="0" fontId="34" fillId="0" borderId="0" xfId="0" applyFont="1" applyFill="1" applyBorder="1" applyAlignment="1">
      <alignment vertical="center" wrapText="1"/>
    </xf>
    <xf numFmtId="0" fontId="43" fillId="3" borderId="6" xfId="0" applyFont="1" applyFill="1" applyBorder="1" applyAlignment="1">
      <alignment horizontal="center" vertical="center" wrapText="1"/>
    </xf>
    <xf numFmtId="0" fontId="3" fillId="0" borderId="1" xfId="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s>
  <dxfs count="1">
    <dxf>
      <fill>
        <patternFill patternType="solid">
          <bgColor rgb="FFFF9900"/>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356</xdr:row>
      <xdr:rowOff>0</xdr:rowOff>
    </xdr:from>
    <xdr:to>
      <xdr:col>6</xdr:col>
      <xdr:colOff>1171575</xdr:colOff>
      <xdr:row>356</xdr:row>
      <xdr:rowOff>216535</xdr:rowOff>
    </xdr:to>
    <xdr:sp>
      <xdr:nvSpPr>
        <xdr:cNvPr id="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2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3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4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5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6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7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8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9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0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3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4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5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6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7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8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19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0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1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4"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5"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6"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7"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8"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29"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30"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31"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32"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twoCellAnchor editAs="oneCell">
    <xdr:from>
      <xdr:col>5</xdr:col>
      <xdr:colOff>0</xdr:colOff>
      <xdr:row>356</xdr:row>
      <xdr:rowOff>0</xdr:rowOff>
    </xdr:from>
    <xdr:to>
      <xdr:col>6</xdr:col>
      <xdr:colOff>1171575</xdr:colOff>
      <xdr:row>356</xdr:row>
      <xdr:rowOff>216535</xdr:rowOff>
    </xdr:to>
    <xdr:sp>
      <xdr:nvSpPr>
        <xdr:cNvPr id="1233" name="矩形390" descr="(N)S815`}WV`{767D0LJW"/>
        <xdr:cNvSpPr>
          <a:spLocks noChangeAspect="1"/>
        </xdr:cNvSpPr>
      </xdr:nvSpPr>
      <xdr:spPr>
        <a:xfrm>
          <a:off x="3263900" y="483857300"/>
          <a:ext cx="1171575" cy="216535"/>
        </a:xfrm>
        <a:prstGeom prst="rect">
          <a:avLst/>
        </a:prstGeom>
        <a:noFill/>
        <a:ln w="9525" cap="flat" cmpd="sng">
          <a:noFill/>
          <a:prstDash val="solid"/>
          <a:round/>
        </a:ln>
      </xdr:spPr>
    </xdr:sp>
    <xdr:clientData/>
  </xdr:twoCellAnchor>
  <xdr:oneCellAnchor>
    <xdr:from>
      <xdr:col>11</xdr:col>
      <xdr:colOff>1066800</xdr:colOff>
      <xdr:row>461</xdr:row>
      <xdr:rowOff>0</xdr:rowOff>
    </xdr:from>
    <xdr:ext cx="27841575" cy="200025"/>
    <xdr:sp>
      <xdr:nvSpPr>
        <xdr:cNvPr id="1234"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35"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36"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37"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38"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39"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40"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520700</xdr:colOff>
      <xdr:row>461</xdr:row>
      <xdr:rowOff>0</xdr:rowOff>
    </xdr:from>
    <xdr:to>
      <xdr:col>21</xdr:col>
      <xdr:colOff>732790</xdr:colOff>
      <xdr:row>461</xdr:row>
      <xdr:rowOff>196850</xdr:rowOff>
    </xdr:to>
    <xdr:sp>
      <xdr:nvSpPr>
        <xdr:cNvPr id="1241"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196850</xdr:rowOff>
    </xdr:to>
    <xdr:sp>
      <xdr:nvSpPr>
        <xdr:cNvPr id="1242"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196850</xdr:rowOff>
    </xdr:to>
    <xdr:sp>
      <xdr:nvSpPr>
        <xdr:cNvPr id="1243"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196850</xdr:rowOff>
    </xdr:to>
    <xdr:sp>
      <xdr:nvSpPr>
        <xdr:cNvPr id="1244"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45"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46"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47"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48"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49" name="矩形390" descr="(N)S815`}WV`{767D0LJW"/>
        <xdr:cNvSpPr>
          <a:spLocks noChangeAspect="1"/>
        </xdr:cNvSpPr>
      </xdr:nvSpPr>
      <xdr:spPr>
        <a:xfrm>
          <a:off x="9217660" y="634898400"/>
          <a:ext cx="1692910" cy="206375"/>
        </a:xfrm>
        <a:prstGeom prst="rect">
          <a:avLst/>
        </a:prstGeom>
        <a:noFill/>
        <a:ln w="9525">
          <a:noFill/>
        </a:ln>
      </xdr:spPr>
    </xdr:sp>
    <xdr:clientData/>
  </xdr:twoCellAnchor>
  <xdr:oneCellAnchor>
    <xdr:from>
      <xdr:col>11</xdr:col>
      <xdr:colOff>1066800</xdr:colOff>
      <xdr:row>461</xdr:row>
      <xdr:rowOff>0</xdr:rowOff>
    </xdr:from>
    <xdr:ext cx="27841575" cy="200025"/>
    <xdr:sp>
      <xdr:nvSpPr>
        <xdr:cNvPr id="1250"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1"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2"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3"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4"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5"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6"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7"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8"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59"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60"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61"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62"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63"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64"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65"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66"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11</xdr:col>
      <xdr:colOff>520700</xdr:colOff>
      <xdr:row>461</xdr:row>
      <xdr:rowOff>0</xdr:rowOff>
    </xdr:from>
    <xdr:to>
      <xdr:col>21</xdr:col>
      <xdr:colOff>732790</xdr:colOff>
      <xdr:row>461</xdr:row>
      <xdr:rowOff>196850</xdr:rowOff>
    </xdr:to>
    <xdr:sp>
      <xdr:nvSpPr>
        <xdr:cNvPr id="1267"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196850</xdr:rowOff>
    </xdr:to>
    <xdr:sp>
      <xdr:nvSpPr>
        <xdr:cNvPr id="1268"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196850</xdr:rowOff>
    </xdr:to>
    <xdr:sp>
      <xdr:nvSpPr>
        <xdr:cNvPr id="1269"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196850</xdr:rowOff>
    </xdr:to>
    <xdr:sp>
      <xdr:nvSpPr>
        <xdr:cNvPr id="1270" name="矩形390" descr="(N)S815`}WV`{767D0LJW"/>
        <xdr:cNvSpPr>
          <a:spLocks noChangeAspect="1"/>
        </xdr:cNvSpPr>
      </xdr:nvSpPr>
      <xdr:spPr>
        <a:xfrm>
          <a:off x="9217660" y="634898400"/>
          <a:ext cx="1692910" cy="196850"/>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71"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72"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73"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74" name="矩形390" descr="(N)S815`}WV`{767D0LJW"/>
        <xdr:cNvSpPr>
          <a:spLocks noChangeAspect="1"/>
        </xdr:cNvSpPr>
      </xdr:nvSpPr>
      <xdr:spPr>
        <a:xfrm>
          <a:off x="9217660" y="634898400"/>
          <a:ext cx="1692910" cy="206375"/>
        </a:xfrm>
        <a:prstGeom prst="rect">
          <a:avLst/>
        </a:prstGeom>
        <a:noFill/>
        <a:ln w="9525">
          <a:noFill/>
        </a:ln>
      </xdr:spPr>
    </xdr:sp>
    <xdr:clientData/>
  </xdr:twoCellAnchor>
  <xdr:twoCellAnchor editAs="oneCell">
    <xdr:from>
      <xdr:col>11</xdr:col>
      <xdr:colOff>520700</xdr:colOff>
      <xdr:row>461</xdr:row>
      <xdr:rowOff>0</xdr:rowOff>
    </xdr:from>
    <xdr:to>
      <xdr:col>21</xdr:col>
      <xdr:colOff>732790</xdr:colOff>
      <xdr:row>461</xdr:row>
      <xdr:rowOff>206375</xdr:rowOff>
    </xdr:to>
    <xdr:sp>
      <xdr:nvSpPr>
        <xdr:cNvPr id="1275" name="矩形390" descr="(N)S815`}WV`{767D0LJW"/>
        <xdr:cNvSpPr>
          <a:spLocks noChangeAspect="1"/>
        </xdr:cNvSpPr>
      </xdr:nvSpPr>
      <xdr:spPr>
        <a:xfrm>
          <a:off x="9217660" y="634898400"/>
          <a:ext cx="1692910" cy="206375"/>
        </a:xfrm>
        <a:prstGeom prst="rect">
          <a:avLst/>
        </a:prstGeom>
        <a:noFill/>
        <a:ln w="9525">
          <a:noFill/>
        </a:ln>
      </xdr:spPr>
    </xdr:sp>
    <xdr:clientData/>
  </xdr:twoCellAnchor>
  <xdr:oneCellAnchor>
    <xdr:from>
      <xdr:col>11</xdr:col>
      <xdr:colOff>1066800</xdr:colOff>
      <xdr:row>461</xdr:row>
      <xdr:rowOff>0</xdr:rowOff>
    </xdr:from>
    <xdr:ext cx="27841575" cy="200025"/>
    <xdr:sp>
      <xdr:nvSpPr>
        <xdr:cNvPr id="1276"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77"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78"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79"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80"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1066800</xdr:colOff>
      <xdr:row>461</xdr:row>
      <xdr:rowOff>0</xdr:rowOff>
    </xdr:from>
    <xdr:ext cx="27841575" cy="200025"/>
    <xdr:sp>
      <xdr:nvSpPr>
        <xdr:cNvPr id="1281" name="矩形390" descr="(N)S815`}WV`{767D0LJW"/>
        <xdr:cNvSpPr>
          <a:spLocks noChangeAspect="1" noChangeArrowheads="1"/>
        </xdr:cNvSpPr>
      </xdr:nvSpPr>
      <xdr:spPr>
        <a:xfrm>
          <a:off x="9217660" y="634898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358</xdr:row>
      <xdr:rowOff>0</xdr:rowOff>
    </xdr:from>
    <xdr:to>
      <xdr:col>5</xdr:col>
      <xdr:colOff>1171575</xdr:colOff>
      <xdr:row>358</xdr:row>
      <xdr:rowOff>216535</xdr:rowOff>
    </xdr:to>
    <xdr:sp>
      <xdr:nvSpPr>
        <xdr:cNvPr id="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2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3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4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5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6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7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8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9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0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3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4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5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6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7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8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19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0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1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4"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5"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6"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7"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8"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29"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30"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31"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32"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twoCellAnchor editAs="oneCell">
    <xdr:from>
      <xdr:col>4</xdr:col>
      <xdr:colOff>0</xdr:colOff>
      <xdr:row>358</xdr:row>
      <xdr:rowOff>0</xdr:rowOff>
    </xdr:from>
    <xdr:to>
      <xdr:col>5</xdr:col>
      <xdr:colOff>1171575</xdr:colOff>
      <xdr:row>358</xdr:row>
      <xdr:rowOff>216535</xdr:rowOff>
    </xdr:to>
    <xdr:sp>
      <xdr:nvSpPr>
        <xdr:cNvPr id="1233" name="矩形390" descr="(N)S815`}WV`{767D0LJW"/>
        <xdr:cNvSpPr>
          <a:spLocks noChangeAspect="1"/>
        </xdr:cNvSpPr>
      </xdr:nvSpPr>
      <xdr:spPr>
        <a:xfrm>
          <a:off x="2389505" y="374370600"/>
          <a:ext cx="1171575" cy="216535"/>
        </a:xfrm>
        <a:prstGeom prst="rect">
          <a:avLst/>
        </a:prstGeom>
        <a:noFill/>
        <a:ln w="9525" cap="flat" cmpd="sng">
          <a:noFill/>
          <a:prstDash val="solid"/>
          <a:round/>
        </a:ln>
      </xdr:spPr>
    </xdr:sp>
    <xdr:clientData/>
  </xdr:twoCellAnchor>
  <xdr:oneCellAnchor>
    <xdr:from>
      <xdr:col>10</xdr:col>
      <xdr:colOff>1066800</xdr:colOff>
      <xdr:row>464</xdr:row>
      <xdr:rowOff>0</xdr:rowOff>
    </xdr:from>
    <xdr:ext cx="27841575" cy="200025"/>
    <xdr:sp>
      <xdr:nvSpPr>
        <xdr:cNvPr id="1234"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35"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36"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37"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38"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39"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40"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520700</xdr:colOff>
      <xdr:row>464</xdr:row>
      <xdr:rowOff>0</xdr:rowOff>
    </xdr:from>
    <xdr:to>
      <xdr:col>25</xdr:col>
      <xdr:colOff>27940</xdr:colOff>
      <xdr:row>464</xdr:row>
      <xdr:rowOff>196850</xdr:rowOff>
    </xdr:to>
    <xdr:sp>
      <xdr:nvSpPr>
        <xdr:cNvPr id="1241"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196850</xdr:rowOff>
    </xdr:to>
    <xdr:sp>
      <xdr:nvSpPr>
        <xdr:cNvPr id="1242"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196850</xdr:rowOff>
    </xdr:to>
    <xdr:sp>
      <xdr:nvSpPr>
        <xdr:cNvPr id="1243"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196850</xdr:rowOff>
    </xdr:to>
    <xdr:sp>
      <xdr:nvSpPr>
        <xdr:cNvPr id="1244"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45"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46"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47"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48"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49" name="矩形390" descr="(N)S815`}WV`{767D0LJW"/>
        <xdr:cNvSpPr>
          <a:spLocks noChangeAspect="1"/>
        </xdr:cNvSpPr>
      </xdr:nvSpPr>
      <xdr:spPr>
        <a:xfrm>
          <a:off x="8375015" y="496087400"/>
          <a:ext cx="2263140" cy="206375"/>
        </a:xfrm>
        <a:prstGeom prst="rect">
          <a:avLst/>
        </a:prstGeom>
        <a:noFill/>
        <a:ln w="9525">
          <a:noFill/>
        </a:ln>
      </xdr:spPr>
    </xdr:sp>
    <xdr:clientData/>
  </xdr:twoCellAnchor>
  <xdr:oneCellAnchor>
    <xdr:from>
      <xdr:col>10</xdr:col>
      <xdr:colOff>1066800</xdr:colOff>
      <xdr:row>464</xdr:row>
      <xdr:rowOff>0</xdr:rowOff>
    </xdr:from>
    <xdr:ext cx="27841575" cy="200025"/>
    <xdr:sp>
      <xdr:nvSpPr>
        <xdr:cNvPr id="1250"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1"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2"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3"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4"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5"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6"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7"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8"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59"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60"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61"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62"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63"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64"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65"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66"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520700</xdr:colOff>
      <xdr:row>464</xdr:row>
      <xdr:rowOff>0</xdr:rowOff>
    </xdr:from>
    <xdr:to>
      <xdr:col>25</xdr:col>
      <xdr:colOff>27940</xdr:colOff>
      <xdr:row>464</xdr:row>
      <xdr:rowOff>196850</xdr:rowOff>
    </xdr:to>
    <xdr:sp>
      <xdr:nvSpPr>
        <xdr:cNvPr id="1267"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196850</xdr:rowOff>
    </xdr:to>
    <xdr:sp>
      <xdr:nvSpPr>
        <xdr:cNvPr id="1268"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196850</xdr:rowOff>
    </xdr:to>
    <xdr:sp>
      <xdr:nvSpPr>
        <xdr:cNvPr id="1269"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196850</xdr:rowOff>
    </xdr:to>
    <xdr:sp>
      <xdr:nvSpPr>
        <xdr:cNvPr id="1270" name="矩形390" descr="(N)S815`}WV`{767D0LJW"/>
        <xdr:cNvSpPr>
          <a:spLocks noChangeAspect="1"/>
        </xdr:cNvSpPr>
      </xdr:nvSpPr>
      <xdr:spPr>
        <a:xfrm>
          <a:off x="8375015" y="496087400"/>
          <a:ext cx="2263140" cy="196850"/>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71"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72"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73"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74" name="矩形390" descr="(N)S815`}WV`{767D0LJW"/>
        <xdr:cNvSpPr>
          <a:spLocks noChangeAspect="1"/>
        </xdr:cNvSpPr>
      </xdr:nvSpPr>
      <xdr:spPr>
        <a:xfrm>
          <a:off x="8375015" y="496087400"/>
          <a:ext cx="2263140" cy="206375"/>
        </a:xfrm>
        <a:prstGeom prst="rect">
          <a:avLst/>
        </a:prstGeom>
        <a:noFill/>
        <a:ln w="9525">
          <a:noFill/>
        </a:ln>
      </xdr:spPr>
    </xdr:sp>
    <xdr:clientData/>
  </xdr:twoCellAnchor>
  <xdr:twoCellAnchor editAs="oneCell">
    <xdr:from>
      <xdr:col>10</xdr:col>
      <xdr:colOff>520700</xdr:colOff>
      <xdr:row>464</xdr:row>
      <xdr:rowOff>0</xdr:rowOff>
    </xdr:from>
    <xdr:to>
      <xdr:col>25</xdr:col>
      <xdr:colOff>27940</xdr:colOff>
      <xdr:row>464</xdr:row>
      <xdr:rowOff>206375</xdr:rowOff>
    </xdr:to>
    <xdr:sp>
      <xdr:nvSpPr>
        <xdr:cNvPr id="1275" name="矩形390" descr="(N)S815`}WV`{767D0LJW"/>
        <xdr:cNvSpPr>
          <a:spLocks noChangeAspect="1"/>
        </xdr:cNvSpPr>
      </xdr:nvSpPr>
      <xdr:spPr>
        <a:xfrm>
          <a:off x="8375015" y="496087400"/>
          <a:ext cx="2263140" cy="206375"/>
        </a:xfrm>
        <a:prstGeom prst="rect">
          <a:avLst/>
        </a:prstGeom>
        <a:noFill/>
        <a:ln w="9525">
          <a:noFill/>
        </a:ln>
      </xdr:spPr>
    </xdr:sp>
    <xdr:clientData/>
  </xdr:twoCellAnchor>
  <xdr:oneCellAnchor>
    <xdr:from>
      <xdr:col>10</xdr:col>
      <xdr:colOff>1066800</xdr:colOff>
      <xdr:row>464</xdr:row>
      <xdr:rowOff>0</xdr:rowOff>
    </xdr:from>
    <xdr:ext cx="27841575" cy="200025"/>
    <xdr:sp>
      <xdr:nvSpPr>
        <xdr:cNvPr id="1276"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77"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78"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79"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80"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464</xdr:row>
      <xdr:rowOff>0</xdr:rowOff>
    </xdr:from>
    <xdr:ext cx="27841575" cy="200025"/>
    <xdr:sp>
      <xdr:nvSpPr>
        <xdr:cNvPr id="1281" name="矩形390" descr="(N)S815`}WV`{767D0LJW"/>
        <xdr:cNvSpPr>
          <a:spLocks noChangeAspect="1" noChangeArrowheads="1"/>
        </xdr:cNvSpPr>
      </xdr:nvSpPr>
      <xdr:spPr>
        <a:xfrm>
          <a:off x="8375015" y="496087400"/>
          <a:ext cx="278415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455</xdr:row>
      <xdr:rowOff>0</xdr:rowOff>
    </xdr:from>
    <xdr:to>
      <xdr:col>5</xdr:col>
      <xdr:colOff>1171575</xdr:colOff>
      <xdr:row>455</xdr:row>
      <xdr:rowOff>216535</xdr:rowOff>
    </xdr:to>
    <xdr:sp>
      <xdr:nvSpPr>
        <xdr:cNvPr id="12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2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3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4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5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6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7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8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19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0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1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2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3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1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2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3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4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5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6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7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8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49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4"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5"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6"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7"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8"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09"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10"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11"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12"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twoCellAnchor editAs="oneCell">
    <xdr:from>
      <xdr:col>4</xdr:col>
      <xdr:colOff>0</xdr:colOff>
      <xdr:row>455</xdr:row>
      <xdr:rowOff>0</xdr:rowOff>
    </xdr:from>
    <xdr:to>
      <xdr:col>5</xdr:col>
      <xdr:colOff>1171575</xdr:colOff>
      <xdr:row>455</xdr:row>
      <xdr:rowOff>216535</xdr:rowOff>
    </xdr:to>
    <xdr:sp>
      <xdr:nvSpPr>
        <xdr:cNvPr id="2513" name="矩形390" descr="(N)S815`}WV`{767D0LJW"/>
        <xdr:cNvSpPr>
          <a:spLocks noChangeAspect="1"/>
        </xdr:cNvSpPr>
      </xdr:nvSpPr>
      <xdr:spPr>
        <a:xfrm>
          <a:off x="2389505" y="486562400"/>
          <a:ext cx="1171575" cy="216535"/>
        </a:xfrm>
        <a:prstGeom prst="rect">
          <a:avLst/>
        </a:prstGeom>
        <a:noFill/>
        <a:ln w="9525" cap="flat" cmpd="sng">
          <a:noFill/>
          <a:prstDash val="solid"/>
          <a:round/>
        </a:ln>
      </xdr:spPr>
    </xdr:sp>
    <xdr:clientData/>
  </xdr:twoCellAnchor>
  <xdr:oneCellAnchor>
    <xdr:from>
      <xdr:col>10</xdr:col>
      <xdr:colOff>1066800</xdr:colOff>
      <xdr:row>465</xdr:row>
      <xdr:rowOff>0</xdr:rowOff>
    </xdr:from>
    <xdr:ext cx="21440775" cy="200025"/>
    <xdr:sp>
      <xdr:nvSpPr>
        <xdr:cNvPr id="2514"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15"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16"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17"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18"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19"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20"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520700</xdr:colOff>
      <xdr:row>465</xdr:row>
      <xdr:rowOff>0</xdr:rowOff>
    </xdr:from>
    <xdr:to>
      <xdr:col>25</xdr:col>
      <xdr:colOff>27940</xdr:colOff>
      <xdr:row>465</xdr:row>
      <xdr:rowOff>196850</xdr:rowOff>
    </xdr:to>
    <xdr:sp>
      <xdr:nvSpPr>
        <xdr:cNvPr id="2521"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196850</xdr:rowOff>
    </xdr:to>
    <xdr:sp>
      <xdr:nvSpPr>
        <xdr:cNvPr id="2522"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196850</xdr:rowOff>
    </xdr:to>
    <xdr:sp>
      <xdr:nvSpPr>
        <xdr:cNvPr id="2523"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196850</xdr:rowOff>
    </xdr:to>
    <xdr:sp>
      <xdr:nvSpPr>
        <xdr:cNvPr id="2524"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25"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26"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27"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28"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29" name="矩形390" descr="(N)S815`}WV`{767D0LJW"/>
        <xdr:cNvSpPr>
          <a:spLocks noChangeAspect="1"/>
        </xdr:cNvSpPr>
      </xdr:nvSpPr>
      <xdr:spPr>
        <a:xfrm>
          <a:off x="8375015" y="497001800"/>
          <a:ext cx="2263140" cy="206375"/>
        </a:xfrm>
        <a:prstGeom prst="rect">
          <a:avLst/>
        </a:prstGeom>
        <a:noFill/>
        <a:ln w="9525">
          <a:noFill/>
        </a:ln>
      </xdr:spPr>
    </xdr:sp>
    <xdr:clientData/>
  </xdr:twoCellAnchor>
  <xdr:oneCellAnchor>
    <xdr:from>
      <xdr:col>10</xdr:col>
      <xdr:colOff>1066800</xdr:colOff>
      <xdr:row>465</xdr:row>
      <xdr:rowOff>0</xdr:rowOff>
    </xdr:from>
    <xdr:ext cx="21440775" cy="200025"/>
    <xdr:sp>
      <xdr:nvSpPr>
        <xdr:cNvPr id="2530"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1"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2"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3"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4"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5"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6"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7"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8"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39"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40"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41"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42"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43"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44"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45"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46"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10</xdr:col>
      <xdr:colOff>520700</xdr:colOff>
      <xdr:row>465</xdr:row>
      <xdr:rowOff>0</xdr:rowOff>
    </xdr:from>
    <xdr:to>
      <xdr:col>25</xdr:col>
      <xdr:colOff>27940</xdr:colOff>
      <xdr:row>465</xdr:row>
      <xdr:rowOff>196850</xdr:rowOff>
    </xdr:to>
    <xdr:sp>
      <xdr:nvSpPr>
        <xdr:cNvPr id="2547"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196850</xdr:rowOff>
    </xdr:to>
    <xdr:sp>
      <xdr:nvSpPr>
        <xdr:cNvPr id="2548"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196850</xdr:rowOff>
    </xdr:to>
    <xdr:sp>
      <xdr:nvSpPr>
        <xdr:cNvPr id="2549"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196850</xdr:rowOff>
    </xdr:to>
    <xdr:sp>
      <xdr:nvSpPr>
        <xdr:cNvPr id="2550" name="矩形390" descr="(N)S815`}WV`{767D0LJW"/>
        <xdr:cNvSpPr>
          <a:spLocks noChangeAspect="1"/>
        </xdr:cNvSpPr>
      </xdr:nvSpPr>
      <xdr:spPr>
        <a:xfrm>
          <a:off x="8375015" y="497001800"/>
          <a:ext cx="2263140" cy="196850"/>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51"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52"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53"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54" name="矩形390" descr="(N)S815`}WV`{767D0LJW"/>
        <xdr:cNvSpPr>
          <a:spLocks noChangeAspect="1"/>
        </xdr:cNvSpPr>
      </xdr:nvSpPr>
      <xdr:spPr>
        <a:xfrm>
          <a:off x="8375015" y="497001800"/>
          <a:ext cx="2263140" cy="206375"/>
        </a:xfrm>
        <a:prstGeom prst="rect">
          <a:avLst/>
        </a:prstGeom>
        <a:noFill/>
        <a:ln w="9525">
          <a:noFill/>
        </a:ln>
      </xdr:spPr>
    </xdr:sp>
    <xdr:clientData/>
  </xdr:twoCellAnchor>
  <xdr:twoCellAnchor editAs="oneCell">
    <xdr:from>
      <xdr:col>10</xdr:col>
      <xdr:colOff>520700</xdr:colOff>
      <xdr:row>465</xdr:row>
      <xdr:rowOff>0</xdr:rowOff>
    </xdr:from>
    <xdr:to>
      <xdr:col>25</xdr:col>
      <xdr:colOff>27940</xdr:colOff>
      <xdr:row>465</xdr:row>
      <xdr:rowOff>206375</xdr:rowOff>
    </xdr:to>
    <xdr:sp>
      <xdr:nvSpPr>
        <xdr:cNvPr id="2555" name="矩形390" descr="(N)S815`}WV`{767D0LJW"/>
        <xdr:cNvSpPr>
          <a:spLocks noChangeAspect="1"/>
        </xdr:cNvSpPr>
      </xdr:nvSpPr>
      <xdr:spPr>
        <a:xfrm>
          <a:off x="8375015" y="497001800"/>
          <a:ext cx="2263140" cy="206375"/>
        </a:xfrm>
        <a:prstGeom prst="rect">
          <a:avLst/>
        </a:prstGeom>
        <a:noFill/>
        <a:ln w="9525">
          <a:noFill/>
        </a:ln>
      </xdr:spPr>
    </xdr:sp>
    <xdr:clientData/>
  </xdr:twoCellAnchor>
  <xdr:oneCellAnchor>
    <xdr:from>
      <xdr:col>10</xdr:col>
      <xdr:colOff>1066800</xdr:colOff>
      <xdr:row>465</xdr:row>
      <xdr:rowOff>0</xdr:rowOff>
    </xdr:from>
    <xdr:ext cx="21440775" cy="200025"/>
    <xdr:sp>
      <xdr:nvSpPr>
        <xdr:cNvPr id="2556"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57"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58"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59"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60"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1066800</xdr:colOff>
      <xdr:row>465</xdr:row>
      <xdr:rowOff>0</xdr:rowOff>
    </xdr:from>
    <xdr:ext cx="21440775" cy="200025"/>
    <xdr:sp>
      <xdr:nvSpPr>
        <xdr:cNvPr id="2561" name="矩形390" descr="(N)S815`}WV`{767D0LJW"/>
        <xdr:cNvSpPr>
          <a:spLocks noChangeAspect="1" noChangeArrowheads="1"/>
        </xdr:cNvSpPr>
      </xdr:nvSpPr>
      <xdr:spPr>
        <a:xfrm>
          <a:off x="8375015" y="497001800"/>
          <a:ext cx="21440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456</xdr:row>
      <xdr:rowOff>0</xdr:rowOff>
    </xdr:from>
    <xdr:to>
      <xdr:col>5</xdr:col>
      <xdr:colOff>1171575</xdr:colOff>
      <xdr:row>456</xdr:row>
      <xdr:rowOff>216535</xdr:rowOff>
    </xdr:to>
    <xdr:sp>
      <xdr:nvSpPr>
        <xdr:cNvPr id="25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5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6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7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8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29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0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1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2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3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4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5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6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37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7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7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7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7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7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7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8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39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0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1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2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3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4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5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6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7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8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49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50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0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1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2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3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4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5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6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7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8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59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0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1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62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2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3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4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5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6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7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8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69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0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1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2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3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74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4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5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6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7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8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79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0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1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2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3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4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5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6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87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7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8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89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0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1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2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3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4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5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6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7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8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99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99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0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1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2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3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4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5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6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7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8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09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8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09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0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1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2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3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4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5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6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6"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7"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8"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79"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80"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81"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82"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83"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84"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456</xdr:row>
      <xdr:rowOff>0</xdr:rowOff>
    </xdr:from>
    <xdr:to>
      <xdr:col>5</xdr:col>
      <xdr:colOff>1171575</xdr:colOff>
      <xdr:row>456</xdr:row>
      <xdr:rowOff>216535</xdr:rowOff>
    </xdr:to>
    <xdr:sp>
      <xdr:nvSpPr>
        <xdr:cNvPr id="11185" name="矩形390" descr="(N)S815`}WV`{767D0LJW"/>
        <xdr:cNvSpPr>
          <a:spLocks noChangeAspect="1"/>
        </xdr:cNvSpPr>
      </xdr:nvSpPr>
      <xdr:spPr>
        <a:xfrm>
          <a:off x="2389505" y="4873879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1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2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3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4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5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6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7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8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19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0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1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2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1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2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3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4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5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6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7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8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39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8"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09"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0"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1"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2"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3"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4"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5"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6"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457</xdr:row>
      <xdr:rowOff>0</xdr:rowOff>
    </xdr:from>
    <xdr:to>
      <xdr:col>5</xdr:col>
      <xdr:colOff>1171575</xdr:colOff>
      <xdr:row>457</xdr:row>
      <xdr:rowOff>216535</xdr:rowOff>
    </xdr:to>
    <xdr:sp>
      <xdr:nvSpPr>
        <xdr:cNvPr id="12417" name="矩形390" descr="(N)S815`}WV`{767D0LJW"/>
        <xdr:cNvSpPr>
          <a:spLocks noChangeAspect="1"/>
        </xdr:cNvSpPr>
      </xdr:nvSpPr>
      <xdr:spPr>
        <a:xfrm>
          <a:off x="2389505" y="488391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4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5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6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7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8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29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0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1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2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3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4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5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6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7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8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59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0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1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2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3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0"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1"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2"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3"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4"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5"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6"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7"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8"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458</xdr:row>
      <xdr:rowOff>0</xdr:rowOff>
    </xdr:from>
    <xdr:to>
      <xdr:col>5</xdr:col>
      <xdr:colOff>1171575</xdr:colOff>
      <xdr:row>458</xdr:row>
      <xdr:rowOff>216535</xdr:rowOff>
    </xdr:to>
    <xdr:sp>
      <xdr:nvSpPr>
        <xdr:cNvPr id="13649" name="矩形390" descr="(N)S815`}WV`{767D0LJW"/>
        <xdr:cNvSpPr>
          <a:spLocks noChangeAspect="1"/>
        </xdr:cNvSpPr>
      </xdr:nvSpPr>
      <xdr:spPr>
        <a:xfrm>
          <a:off x="2389505" y="489915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6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7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8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39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0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1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2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3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4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5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6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8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79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0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1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2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3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4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5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6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2"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3"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4"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5"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6"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7"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8"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79"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80"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459</xdr:row>
      <xdr:rowOff>0</xdr:rowOff>
    </xdr:from>
    <xdr:to>
      <xdr:col>5</xdr:col>
      <xdr:colOff>1171575</xdr:colOff>
      <xdr:row>459</xdr:row>
      <xdr:rowOff>216535</xdr:rowOff>
    </xdr:to>
    <xdr:sp>
      <xdr:nvSpPr>
        <xdr:cNvPr id="14881" name="矩形390" descr="(N)S815`}WV`{767D0LJW"/>
        <xdr:cNvSpPr>
          <a:spLocks noChangeAspect="1"/>
        </xdr:cNvSpPr>
      </xdr:nvSpPr>
      <xdr:spPr>
        <a:xfrm>
          <a:off x="2389505" y="4908042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8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49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0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1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2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3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4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5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6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7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8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59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1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2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3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4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5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6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7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8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09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4"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5"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6"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7"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8"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09"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10"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11"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12"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460</xdr:row>
      <xdr:rowOff>0</xdr:rowOff>
    </xdr:from>
    <xdr:to>
      <xdr:col>5</xdr:col>
      <xdr:colOff>1171575</xdr:colOff>
      <xdr:row>460</xdr:row>
      <xdr:rowOff>216535</xdr:rowOff>
    </xdr:to>
    <xdr:sp>
      <xdr:nvSpPr>
        <xdr:cNvPr id="16113" name="矩形390" descr="(N)S815`}WV`{767D0LJW"/>
        <xdr:cNvSpPr>
          <a:spLocks noChangeAspect="1"/>
        </xdr:cNvSpPr>
      </xdr:nvSpPr>
      <xdr:spPr>
        <a:xfrm>
          <a:off x="2389505" y="4918075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1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2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3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4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5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6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7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8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69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0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1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4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5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6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7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8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29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0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1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2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6"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7"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8"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39"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40"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41"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42"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43"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44"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461</xdr:row>
      <xdr:rowOff>0</xdr:rowOff>
    </xdr:from>
    <xdr:to>
      <xdr:col>5</xdr:col>
      <xdr:colOff>1171575</xdr:colOff>
      <xdr:row>461</xdr:row>
      <xdr:rowOff>216535</xdr:rowOff>
    </xdr:to>
    <xdr:sp>
      <xdr:nvSpPr>
        <xdr:cNvPr id="17345" name="矩形390" descr="(N)S815`}WV`{767D0LJW"/>
        <xdr:cNvSpPr>
          <a:spLocks noChangeAspect="1"/>
        </xdr:cNvSpPr>
      </xdr:nvSpPr>
      <xdr:spPr>
        <a:xfrm>
          <a:off x="2389505" y="4930013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3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4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5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6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7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8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79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0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1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2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3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7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8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49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0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1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2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3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4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5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8"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69"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0"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1"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2"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3"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4"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5"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6"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twoCellAnchor editAs="oneCell">
    <xdr:from>
      <xdr:col>4</xdr:col>
      <xdr:colOff>0</xdr:colOff>
      <xdr:row>462</xdr:row>
      <xdr:rowOff>0</xdr:rowOff>
    </xdr:from>
    <xdr:to>
      <xdr:col>5</xdr:col>
      <xdr:colOff>1171575</xdr:colOff>
      <xdr:row>462</xdr:row>
      <xdr:rowOff>216535</xdr:rowOff>
    </xdr:to>
    <xdr:sp>
      <xdr:nvSpPr>
        <xdr:cNvPr id="18577" name="矩形390" descr="(N)S815`}WV`{767D0LJW"/>
        <xdr:cNvSpPr>
          <a:spLocks noChangeAspect="1"/>
        </xdr:cNvSpPr>
      </xdr:nvSpPr>
      <xdr:spPr>
        <a:xfrm>
          <a:off x="2389505" y="493966500"/>
          <a:ext cx="1171575" cy="216535"/>
        </a:xfrm>
        <a:prstGeom prst="rect">
          <a:avLst/>
        </a:prstGeom>
        <a:noFill/>
        <a:ln w="9525" cap="flat" cmpd="sng">
          <a:noFill/>
          <a:prstDash val="solid"/>
          <a:rou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uest\Downloads\D:\&#29992;&#25143;&#30446;&#24405;\&#25105;&#30340;&#25991;&#26723;\WeChat%20Files\wxid_smi2nmmek8qc21\FileStorage\File\2022-08\2023&#24180;&#20837;&#24211;&#30003;&#25253;&#34920;&#28330;&#20065;&#25391;&#21457;&#12308;2022&#12309;55&#21495;&#65306;&#38468;&#20214;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096;&#38376;&#25253;&#36865;\&#21439;&#21457;&#23637;&#25913;&#38761;&#22996;\2023&#24180;&#39033;&#30446;&#20837;&#24211;&#30003;&#252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995;&#32479;&#25991;&#26723;\documents\tencent%20files\519146222\FileRecv\&#20044;&#40857;&#20065;2022&#24180;&#39033;&#30446;&#24211;&#65288;&#20197;&#27492;&#20026;&#2093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92;&#32463;\2021\&#39532;&#38083;&#34223;&#28145;&#21152;&#24037;&#39033;&#30446;&#23454;&#26045;&#26041;&#26696;\193&#38468;&#20214;1&#65306;&#24041;&#22266;&#33073;&#36139;&#25915;&#22362;&#25104;&#26524;&#21644;&#20065;&#26449;&#25391;&#20852;&#39033;&#30446;&#24211;&#26126;&#32454;&#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2022&#24180;\2022&#24180;&#36164;&#37329;&#20998;&#37197;&#26041;&#26696;\3.18&#26085;&#20250;&#21518;&#20462;&#25913;\&#36164;&#37329;&#35745;&#21010;&#65288;3.7&#20159;&#65289;.202203241650456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uest\Downloads\192.168.1.66\e\2022&#24180;\2022&#24180;&#36164;&#37329;&#20998;&#37197;&#26041;&#26696;\3.18&#26085;&#20250;&#21518;&#20462;&#25913;\&#36164;&#37329;&#35745;&#21010;&#65288;3.7&#20159;&#65289;.202203241650456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101\i\&#21150;&#20844;&#23460;&#25991;&#20214;\2022&#24180;&#20065;&#26449;&#25391;&#20852;&#23616;&#25991;&#20214;\&#19978;&#34892;&#25991;\2023&#24180;&#39033;&#30446;&#20837;&#24211;&#26126;&#32454;&#27719;&#24635;&#65288;&#20135;&#19994;&#39033;&#30446;&#23450;&#31295;&#24453;&#2345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Chat%20Files\wxid_kosv39mpb1wf21\FileStorage\File\2022-10\&#24043;&#28330;&#21439;2023&#24180;&#24041;&#22266;&#33073;&#36139;&#25915;&#22362;&#25104;&#26524;&#21644;&#20065;&#26449;&#25391;&#20852;&#39033;&#30446;&#24211;&#26126;&#32454;&#34920;&#65288;&#20892;&#22996;&#20462;&#259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勿删"/>
      <sheetName val="Sheet1 (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37887总表"/>
      <sheetName val="纳入整合汇总表 （34242万元）3.26"/>
      <sheetName val="第一批纳入统筹整合34242万元3.26"/>
      <sheetName val="不纳入整合汇总表（2198万元）"/>
      <sheetName val="第一批不纳入整合(2198万元)"/>
      <sheetName val="第二批其他整合（10416万元）"/>
      <sheetName val="三批纳入整合汇总表（1447万元）"/>
      <sheetName val="第三批纳入统筹整合 (1447万元)"/>
      <sheetName val="纳入整合汇总表 （34242万元）"/>
      <sheetName val="第一批纳入统筹整合（34242万元）"/>
      <sheetName val="勿删"/>
    </sheetNames>
    <sheetDataSet>
      <sheetData sheetId="0">
        <row r="1">
          <cell r="H1">
            <v>54081</v>
          </cell>
          <cell r="I1">
            <v>4500</v>
          </cell>
          <cell r="J1">
            <v>15714</v>
          </cell>
          <cell r="K1">
            <v>74295</v>
          </cell>
        </row>
        <row r="1">
          <cell r="M1">
            <v>31229.59</v>
          </cell>
          <cell r="N1">
            <v>7891.13</v>
          </cell>
        </row>
        <row r="1">
          <cell r="T1" t="e">
            <v>#REF!</v>
          </cell>
        </row>
        <row r="3">
          <cell r="C3" t="str">
            <v>项目名称</v>
          </cell>
          <cell r="D3" t="str">
            <v>项目类型</v>
          </cell>
          <cell r="E3" t="str">
            <v>项目子类型</v>
          </cell>
          <cell r="F3" t="str">
            <v>建设性质</v>
          </cell>
          <cell r="G3" t="str">
            <v>建设期限</v>
          </cell>
          <cell r="H3" t="str">
            <v>实施地点</v>
          </cell>
          <cell r="I3" t="str">
            <v>实施单位</v>
          </cell>
        </row>
        <row r="3">
          <cell r="K3" t="str">
            <v>建设任务</v>
          </cell>
          <cell r="L3" t="str">
            <v>资金来源</v>
          </cell>
        </row>
        <row r="3">
          <cell r="Q3" t="str">
            <v>其中：纳入第一批衔接资金安排</v>
          </cell>
        </row>
        <row r="3">
          <cell r="T3" t="str">
            <v>整合/未整合</v>
          </cell>
          <cell r="U3" t="str">
            <v>其中：纳入第一批衔接资金安排</v>
          </cell>
        </row>
        <row r="3">
          <cell r="AD3" t="str">
            <v>待安排资金</v>
          </cell>
          <cell r="AE3" t="str">
            <v>绩效目标</v>
          </cell>
        </row>
        <row r="4">
          <cell r="I4" t="str">
            <v>主管部门</v>
          </cell>
          <cell r="J4" t="str">
            <v>业主单位</v>
          </cell>
        </row>
        <row r="4">
          <cell r="L4" t="str">
            <v>2022年总投资</v>
          </cell>
          <cell r="M4" t="str">
            <v>衔接资金</v>
          </cell>
        </row>
        <row r="4">
          <cell r="P4" t="str">
            <v>其他涉农整合资金</v>
          </cell>
          <cell r="Q4" t="str">
            <v>小计</v>
          </cell>
          <cell r="R4" t="str">
            <v>中央
资金</v>
          </cell>
          <cell r="S4" t="str">
            <v>市级
资金</v>
          </cell>
        </row>
        <row r="4">
          <cell r="U4" t="str">
            <v>小计</v>
          </cell>
          <cell r="V4" t="str">
            <v>巩固拓展脱贫攻坚成果和乡村振兴任务资金</v>
          </cell>
        </row>
        <row r="4">
          <cell r="AA4" t="str">
            <v>以工代赈资金</v>
          </cell>
          <cell r="AB4" t="str">
            <v>少数民发展任务资金</v>
          </cell>
          <cell r="AC4" t="str">
            <v>支持欠发达国有贫困林场资金</v>
          </cell>
        </row>
        <row r="5">
          <cell r="M5" t="str">
            <v>中央
资金</v>
          </cell>
          <cell r="N5" t="str">
            <v>市级
资金</v>
          </cell>
          <cell r="O5" t="str">
            <v>县级
资金</v>
          </cell>
        </row>
        <row r="5">
          <cell r="V5" t="str">
            <v>渝财农〔2021〕135号</v>
          </cell>
        </row>
        <row r="5">
          <cell r="X5" t="str">
            <v>渝财农〔2021〕134号</v>
          </cell>
          <cell r="Y5" t="str">
            <v>渝财农〔2021〕137号</v>
          </cell>
          <cell r="Z5" t="str">
            <v>渝财农〔2022〕1号</v>
          </cell>
          <cell r="AA5" t="str">
            <v>渝财农〔2021〕135号</v>
          </cell>
          <cell r="AB5" t="str">
            <v>渝财农〔2021〕121号</v>
          </cell>
          <cell r="AC5" t="str">
            <v>渝财农〔2021〕135号</v>
          </cell>
        </row>
        <row r="6">
          <cell r="V6" t="str">
            <v>中央资金</v>
          </cell>
          <cell r="W6" t="str">
            <v>市级资金</v>
          </cell>
          <cell r="X6" t="str">
            <v>市级资金</v>
          </cell>
          <cell r="Y6" t="str">
            <v>市级资金</v>
          </cell>
          <cell r="Z6" t="str">
            <v>市级资金</v>
          </cell>
          <cell r="AA6" t="str">
            <v>中央资金</v>
          </cell>
          <cell r="AB6" t="str">
            <v>中央资金</v>
          </cell>
          <cell r="AC6" t="str">
            <v>中央资金</v>
          </cell>
        </row>
        <row r="7">
          <cell r="C7" t="str">
            <v>合计</v>
          </cell>
        </row>
        <row r="7">
          <cell r="L7">
            <v>40968.7525</v>
          </cell>
          <cell r="M7">
            <v>24716.59</v>
          </cell>
          <cell r="N7">
            <v>4895.565</v>
          </cell>
          <cell r="O7">
            <v>2478</v>
          </cell>
          <cell r="P7">
            <v>650</v>
          </cell>
          <cell r="Q7" t="e">
            <v>#VALUE!</v>
          </cell>
          <cell r="R7">
            <v>18656.59</v>
          </cell>
          <cell r="S7">
            <v>5233.615</v>
          </cell>
          <cell r="T7">
            <v>0</v>
          </cell>
          <cell r="U7">
            <v>37887</v>
          </cell>
          <cell r="V7">
            <v>30925</v>
          </cell>
          <cell r="W7">
            <v>2548</v>
          </cell>
          <cell r="X7">
            <v>418</v>
          </cell>
          <cell r="Y7">
            <v>1233</v>
          </cell>
          <cell r="Z7">
            <v>1447</v>
          </cell>
          <cell r="AA7">
            <v>961</v>
          </cell>
          <cell r="AB7">
            <v>105</v>
          </cell>
          <cell r="AC7">
            <v>250</v>
          </cell>
          <cell r="AD7">
            <v>3081.7525</v>
          </cell>
        </row>
        <row r="8">
          <cell r="C8" t="str">
            <v>巫溪县城厢镇2022年度防止返贫监测对象产业帮扶补助项目</v>
          </cell>
          <cell r="D8" t="str">
            <v>农业生产发展</v>
          </cell>
          <cell r="E8" t="str">
            <v>种植养殖加工服务</v>
          </cell>
          <cell r="F8" t="str">
            <v>新建</v>
          </cell>
          <cell r="G8" t="str">
            <v>202201-202212</v>
          </cell>
          <cell r="H8" t="str">
            <v>巫溪县城厢镇</v>
          </cell>
          <cell r="I8" t="str">
            <v>巫溪县乡村振兴局</v>
          </cell>
          <cell r="J8" t="str">
            <v>巫溪县城厢镇人民政府</v>
          </cell>
          <cell r="K8" t="str">
            <v>种植李子树14亩、柑橘2亩、马铃薯25亩、花椒4亩、蔬菜8亩；养蚕1.5张、生猪25头、兔子10只（单户产业补助最高不超过2000元）。</v>
          </cell>
          <cell r="L8">
            <v>1.415</v>
          </cell>
        </row>
        <row r="8">
          <cell r="N8">
            <v>1.415</v>
          </cell>
        </row>
        <row r="8">
          <cell r="Q8">
            <v>1.415</v>
          </cell>
        </row>
        <row r="8">
          <cell r="S8">
            <v>1.415</v>
          </cell>
          <cell r="T8" t="str">
            <v>不纳入整合</v>
          </cell>
          <cell r="U8">
            <v>1.415</v>
          </cell>
        </row>
        <row r="8">
          <cell r="W8">
            <v>1.415</v>
          </cell>
        </row>
        <row r="8">
          <cell r="AD8">
            <v>0</v>
          </cell>
          <cell r="AE8" t="str">
            <v>通过种植李子树14亩、柑橘2亩、马铃薯25亩、花椒4亩、蔬菜8亩；养蚕1.5张、生猪25头、兔子10只。可帮助防止返贫监测对象12户户均增加产业收入4000元以上。</v>
          </cell>
        </row>
        <row r="9">
          <cell r="C9" t="str">
            <v>巫溪县城厢镇2022年度防止返贫监测对象非全日制公益岗位补助项目</v>
          </cell>
          <cell r="D9" t="str">
            <v>公益岗位</v>
          </cell>
          <cell r="E9" t="str">
            <v>公益岗位</v>
          </cell>
          <cell r="F9" t="str">
            <v>新建</v>
          </cell>
          <cell r="G9" t="str">
            <v>202201-202212</v>
          </cell>
          <cell r="H9" t="str">
            <v>巫溪县城厢镇</v>
          </cell>
          <cell r="I9" t="str">
            <v>巫溪县乡村振兴局</v>
          </cell>
          <cell r="J9" t="str">
            <v>巫溪县城厢镇人民政府</v>
          </cell>
          <cell r="K9" t="str">
            <v>开发非全日制公益岗位2个（补助标准500元/月）。</v>
          </cell>
          <cell r="L9">
            <v>1.2</v>
          </cell>
        </row>
        <row r="9">
          <cell r="N9">
            <v>1.2</v>
          </cell>
        </row>
        <row r="9">
          <cell r="Q9">
            <v>1.2</v>
          </cell>
        </row>
        <row r="9">
          <cell r="S9">
            <v>1.2</v>
          </cell>
          <cell r="T9" t="str">
            <v>不纳入整合</v>
          </cell>
          <cell r="U9">
            <v>1.2</v>
          </cell>
        </row>
        <row r="9">
          <cell r="W9">
            <v>1.2</v>
          </cell>
        </row>
        <row r="9">
          <cell r="AD9">
            <v>0</v>
          </cell>
          <cell r="AE9" t="str">
            <v>通过开发非全日制公益岗位2个，保障2名监测对象稳定就业，人均获得年工资收入6000元。</v>
          </cell>
        </row>
        <row r="10">
          <cell r="C10" t="str">
            <v>巫溪县城厢镇2022年度防止返贫监测对象教育帮扶项目</v>
          </cell>
          <cell r="D10" t="str">
            <v>教育帮扶</v>
          </cell>
          <cell r="E10" t="str">
            <v>其他教育扶贫</v>
          </cell>
          <cell r="F10" t="str">
            <v>新建</v>
          </cell>
          <cell r="G10" t="str">
            <v>202201-202212</v>
          </cell>
          <cell r="H10" t="str">
            <v>巫溪县城厢镇</v>
          </cell>
          <cell r="I10" t="str">
            <v>巫溪县乡村振兴局</v>
          </cell>
          <cell r="J10" t="str">
            <v>巫溪县城厢镇人民政府</v>
          </cell>
          <cell r="K10" t="str">
            <v>6名防返贫致贫监测家庭在校学生教育资助。</v>
          </cell>
          <cell r="L10">
            <v>0.9</v>
          </cell>
        </row>
        <row r="10">
          <cell r="N10">
            <v>0.8</v>
          </cell>
        </row>
        <row r="10">
          <cell r="Q10">
            <v>0.8</v>
          </cell>
        </row>
        <row r="10">
          <cell r="S10">
            <v>0.8</v>
          </cell>
          <cell r="T10" t="str">
            <v>不纳入整合</v>
          </cell>
          <cell r="U10">
            <v>0.9</v>
          </cell>
        </row>
        <row r="10">
          <cell r="W10">
            <v>0.9</v>
          </cell>
        </row>
        <row r="10">
          <cell r="AD10">
            <v>0</v>
          </cell>
          <cell r="AE10" t="str">
            <v>通过对防返贫致贫监测家庭的6名在校学生教育资助，可保障6个监测对象家庭不因学返贫。</v>
          </cell>
        </row>
        <row r="11">
          <cell r="C11" t="str">
            <v>巫溪县城厢镇2022年度防止返贫监测对象健康帮扶项目</v>
          </cell>
          <cell r="D11" t="str">
            <v>健康帮扶</v>
          </cell>
          <cell r="E11" t="str">
            <v>接受大病（地方病）救治</v>
          </cell>
          <cell r="F11" t="str">
            <v>新建</v>
          </cell>
          <cell r="G11" t="str">
            <v>202201-202212</v>
          </cell>
          <cell r="H11" t="str">
            <v>巫溪县城厢镇</v>
          </cell>
          <cell r="I11" t="str">
            <v>巫溪县乡村振兴局</v>
          </cell>
          <cell r="J11" t="str">
            <v>巫溪县城厢镇人民政府</v>
          </cell>
          <cell r="K11" t="str">
            <v>10名监测对象患有重大疾病且自付费用较高的给予部分医疗救助（每户每年不超过1万元）。</v>
          </cell>
          <cell r="L11">
            <v>1.5</v>
          </cell>
        </row>
        <row r="11">
          <cell r="N11">
            <v>1.5</v>
          </cell>
        </row>
        <row r="11">
          <cell r="Q11">
            <v>1.5</v>
          </cell>
        </row>
        <row r="11">
          <cell r="S11">
            <v>1.5</v>
          </cell>
          <cell r="T11" t="str">
            <v>不纳入整合</v>
          </cell>
          <cell r="U11">
            <v>1.5</v>
          </cell>
        </row>
        <row r="11">
          <cell r="W11">
            <v>1.5</v>
          </cell>
        </row>
        <row r="11">
          <cell r="AD11">
            <v>0</v>
          </cell>
          <cell r="AE11" t="str">
            <v>通过对10名因病监测对象医疗救助,可为10户防止返贫监测对象解决就医难，防止10个监测对象家庭因病返贫。</v>
          </cell>
        </row>
        <row r="12">
          <cell r="C12" t="str">
            <v>巫溪县天星乡2022年度防止返贫监测对象产业帮扶补助项目</v>
          </cell>
          <cell r="D12" t="str">
            <v>农业生产发展</v>
          </cell>
          <cell r="E12" t="str">
            <v>种植养殖加工服务</v>
          </cell>
          <cell r="F12" t="str">
            <v>新建</v>
          </cell>
          <cell r="G12" t="str">
            <v>202201-202212</v>
          </cell>
          <cell r="H12" t="str">
            <v>巫溪县天星乡</v>
          </cell>
          <cell r="I12" t="str">
            <v>巫溪县乡村振兴局</v>
          </cell>
          <cell r="J12" t="str">
            <v>巫溪县天星乡人民政府</v>
          </cell>
          <cell r="K12" t="str">
            <v>饲养生猪25头，托管养牛2头（单户产业补助最高不超过2000元）。</v>
          </cell>
          <cell r="L12">
            <v>1.65</v>
          </cell>
        </row>
        <row r="12">
          <cell r="N12">
            <v>1.65</v>
          </cell>
        </row>
        <row r="12">
          <cell r="Q12">
            <v>1.65</v>
          </cell>
        </row>
        <row r="12">
          <cell r="S12">
            <v>1.65</v>
          </cell>
          <cell r="T12" t="str">
            <v>不纳入整合</v>
          </cell>
          <cell r="U12">
            <v>1.65</v>
          </cell>
        </row>
        <row r="12">
          <cell r="W12">
            <v>1.65</v>
          </cell>
        </row>
        <row r="12">
          <cell r="AD12">
            <v>0</v>
          </cell>
          <cell r="AE12" t="str">
            <v>通过支持监测户养殖生猪25头、黄牛2头，可使10户监测对象户均年增加产业收入8000元以上，实现农业产业稳定增收。</v>
          </cell>
        </row>
        <row r="13">
          <cell r="C13" t="str">
            <v>巫溪县天星乡2022年度防止返贫监测对象非全日制公益岗位补助项目</v>
          </cell>
          <cell r="D13" t="str">
            <v>公益岗位</v>
          </cell>
          <cell r="E13" t="str">
            <v>公益岗位</v>
          </cell>
          <cell r="F13" t="str">
            <v>新建</v>
          </cell>
          <cell r="G13" t="str">
            <v>202201-202212</v>
          </cell>
          <cell r="H13" t="str">
            <v>巫溪县天星乡</v>
          </cell>
          <cell r="I13" t="str">
            <v>巫溪县乡村振兴局</v>
          </cell>
          <cell r="J13" t="str">
            <v>巫溪县天星乡人民政府</v>
          </cell>
          <cell r="K13" t="str">
            <v>开发非全日制公益岗位3个（补助标准500元/月）。</v>
          </cell>
          <cell r="L13">
            <v>1.8</v>
          </cell>
        </row>
        <row r="13">
          <cell r="N13">
            <v>1.5</v>
          </cell>
        </row>
        <row r="13">
          <cell r="Q13">
            <v>1.5</v>
          </cell>
        </row>
        <row r="13">
          <cell r="S13">
            <v>1.5</v>
          </cell>
          <cell r="T13" t="str">
            <v>不纳入整合</v>
          </cell>
          <cell r="U13">
            <v>1.8</v>
          </cell>
        </row>
        <row r="13">
          <cell r="W13">
            <v>1.8</v>
          </cell>
        </row>
        <row r="13">
          <cell r="AD13">
            <v>0</v>
          </cell>
          <cell r="AE13" t="str">
            <v>通过开发非全日制公益岗位3个，保障3名监测对象稳定就业，人均获得年工资收入6000元。</v>
          </cell>
        </row>
        <row r="14">
          <cell r="C14" t="str">
            <v>巫溪县天星乡2022年度防止返贫监测对象教育帮扶项目</v>
          </cell>
          <cell r="D14" t="str">
            <v>教育帮扶</v>
          </cell>
          <cell r="E14" t="str">
            <v>其他教育扶贫</v>
          </cell>
          <cell r="F14" t="str">
            <v>新建</v>
          </cell>
          <cell r="G14" t="str">
            <v>202201-202212</v>
          </cell>
          <cell r="H14" t="str">
            <v>巫溪县天星乡</v>
          </cell>
          <cell r="I14" t="str">
            <v>巫溪县乡村振兴局</v>
          </cell>
          <cell r="J14" t="str">
            <v>巫溪县天星乡人民政府</v>
          </cell>
          <cell r="K14" t="str">
            <v>9名防返贫致贫监测家庭在校学生教育资助（小学500元/人、中学625元/人、大学2000元/人）。</v>
          </cell>
          <cell r="L14">
            <v>0.65</v>
          </cell>
        </row>
        <row r="14">
          <cell r="N14">
            <v>0.7625</v>
          </cell>
        </row>
        <row r="14">
          <cell r="Q14">
            <v>0.7625</v>
          </cell>
        </row>
        <row r="14">
          <cell r="S14">
            <v>0.7625</v>
          </cell>
          <cell r="T14" t="str">
            <v>不纳入整合</v>
          </cell>
          <cell r="U14">
            <v>0.65</v>
          </cell>
        </row>
        <row r="14">
          <cell r="W14">
            <v>0.65</v>
          </cell>
        </row>
        <row r="14">
          <cell r="AD14">
            <v>0</v>
          </cell>
          <cell r="AE14" t="str">
            <v>通过对防返贫致贫监测家庭的9名在校学生教育资助，可保障9名监测对象不因学返贫。</v>
          </cell>
        </row>
        <row r="15">
          <cell r="C15" t="str">
            <v>巫溪县天星乡2022年度防止返贫监测对象健康帮扶项目</v>
          </cell>
          <cell r="D15" t="str">
            <v>健康帮扶</v>
          </cell>
          <cell r="E15" t="str">
            <v>接受大病（地方病）救治</v>
          </cell>
          <cell r="F15" t="str">
            <v>新建</v>
          </cell>
          <cell r="G15" t="str">
            <v>202201-202212</v>
          </cell>
          <cell r="H15" t="str">
            <v>巫溪县天星乡</v>
          </cell>
          <cell r="I15" t="str">
            <v>巫溪县乡村振兴局</v>
          </cell>
          <cell r="J15" t="str">
            <v>巫溪县天星乡人民政府</v>
          </cell>
          <cell r="K15" t="str">
            <v>14名监测对象患有重大疾病且自付费用较高的给予部分医疗救助（每户每年不超过1万元）。</v>
          </cell>
          <cell r="L15">
            <v>6.3</v>
          </cell>
        </row>
        <row r="15">
          <cell r="N15">
            <v>6.3</v>
          </cell>
        </row>
        <row r="15">
          <cell r="Q15">
            <v>6.3</v>
          </cell>
        </row>
        <row r="15">
          <cell r="S15">
            <v>6.3</v>
          </cell>
          <cell r="T15" t="str">
            <v>不纳入整合</v>
          </cell>
          <cell r="U15">
            <v>6.3</v>
          </cell>
        </row>
        <row r="15">
          <cell r="W15">
            <v>6.3</v>
          </cell>
        </row>
        <row r="15">
          <cell r="AD15">
            <v>0</v>
          </cell>
          <cell r="AE15" t="str">
            <v>通过对14名因病监测对象医疗救助，可为14名防止返贫监测对象解决就医难，防止14名监测对象家庭因病返贫。</v>
          </cell>
        </row>
        <row r="16">
          <cell r="C16" t="str">
            <v>巫溪县天元乡2022年度防止返贫监测对象健康帮扶项目</v>
          </cell>
          <cell r="D16" t="str">
            <v>健康帮扶</v>
          </cell>
          <cell r="E16" t="str">
            <v>接受大病（地方病）救治</v>
          </cell>
          <cell r="F16" t="str">
            <v>新建</v>
          </cell>
          <cell r="G16" t="str">
            <v>202201-202212</v>
          </cell>
          <cell r="H16" t="str">
            <v>巫溪县天元乡</v>
          </cell>
          <cell r="I16" t="str">
            <v>巫溪县乡村振兴局</v>
          </cell>
          <cell r="J16" t="str">
            <v>巫溪县天元乡人民政府</v>
          </cell>
          <cell r="K16" t="str">
            <v>13名监测对象患有重大疾病且自付费用较高的给予部分医疗救助（每户每年不超过1万元）。</v>
          </cell>
          <cell r="L16">
            <v>10.4</v>
          </cell>
        </row>
        <row r="16">
          <cell r="N16">
            <v>13</v>
          </cell>
        </row>
        <row r="16">
          <cell r="Q16">
            <v>13</v>
          </cell>
        </row>
        <row r="16">
          <cell r="S16">
            <v>13</v>
          </cell>
          <cell r="T16" t="str">
            <v>不纳入整合</v>
          </cell>
          <cell r="U16">
            <v>10.4</v>
          </cell>
        </row>
        <row r="16">
          <cell r="W16">
            <v>10.4</v>
          </cell>
        </row>
        <row r="16">
          <cell r="AD16">
            <v>0</v>
          </cell>
          <cell r="AE16" t="str">
            <v>通过对13名因病监测对象医疗救助，解决13人医疗自付费用较高的问题，防止因病返贫。</v>
          </cell>
        </row>
        <row r="17">
          <cell r="C17" t="str">
            <v>巫溪县天元乡2022年度防止返贫监测对象巩固提升项目</v>
          </cell>
          <cell r="D17" t="str">
            <v>危房改造 </v>
          </cell>
          <cell r="E17" t="str">
            <v>接受临时救助</v>
          </cell>
          <cell r="F17" t="str">
            <v>新建</v>
          </cell>
          <cell r="G17" t="str">
            <v>202201-202212</v>
          </cell>
          <cell r="H17" t="str">
            <v>巫溪县天元乡</v>
          </cell>
          <cell r="I17" t="str">
            <v>巫溪县乡村振兴局</v>
          </cell>
          <cell r="J17" t="str">
            <v>巫溪县天元乡人民政府</v>
          </cell>
          <cell r="K17" t="str">
            <v>2户边缘易致贫户房屋维修，配套生活设备（5000元/户）。</v>
          </cell>
          <cell r="L17">
            <v>1</v>
          </cell>
        </row>
        <row r="17">
          <cell r="N17">
            <v>1.4</v>
          </cell>
        </row>
        <row r="17">
          <cell r="Q17">
            <v>1.4</v>
          </cell>
        </row>
        <row r="17">
          <cell r="S17">
            <v>1.4</v>
          </cell>
          <cell r="T17" t="str">
            <v>不纳入整合</v>
          </cell>
          <cell r="U17">
            <v>1</v>
          </cell>
        </row>
        <row r="17">
          <cell r="W17">
            <v>1</v>
          </cell>
        </row>
        <row r="17">
          <cell r="AD17">
            <v>0</v>
          </cell>
          <cell r="AE17" t="str">
            <v>通过对2户房屋维修加固，配套生活设备，进一步巩固拓展脱贫成果，保障住房安全。</v>
          </cell>
        </row>
        <row r="18">
          <cell r="C18" t="str">
            <v>巫溪县天元乡2022年度防止返贫监测对象教育帮扶项目</v>
          </cell>
          <cell r="D18" t="str">
            <v>教育帮扶</v>
          </cell>
        </row>
        <row r="18">
          <cell r="F18" t="str">
            <v>新建</v>
          </cell>
          <cell r="G18" t="str">
            <v>202201-202212</v>
          </cell>
          <cell r="H18" t="str">
            <v>巫溪县天元乡</v>
          </cell>
          <cell r="I18" t="str">
            <v>巫溪县乡村振兴局</v>
          </cell>
          <cell r="J18" t="str">
            <v>巫溪县天元乡人民政府</v>
          </cell>
          <cell r="K18" t="str">
            <v>2人边缘易致贫户2名在校学生教育资助（1500元/人.年）</v>
          </cell>
          <cell r="L18">
            <v>0.3</v>
          </cell>
        </row>
        <row r="18">
          <cell r="U18">
            <v>0.3</v>
          </cell>
        </row>
        <row r="18">
          <cell r="W18">
            <v>0.3</v>
          </cell>
        </row>
        <row r="18">
          <cell r="AD18">
            <v>0</v>
          </cell>
          <cell r="AE18" t="str">
            <v>通过对防返贫致贫监测家庭的2名在校学生教育资助，可保障2名监测对象不因学返贫。</v>
          </cell>
        </row>
        <row r="19">
          <cell r="C19" t="str">
            <v>巫溪县花台乡2022年度防止返贫监测对象产业帮扶补助项目</v>
          </cell>
          <cell r="D19" t="str">
            <v>农业生产发展</v>
          </cell>
          <cell r="E19" t="str">
            <v>种植养殖加工服务</v>
          </cell>
          <cell r="F19" t="str">
            <v>新建</v>
          </cell>
          <cell r="G19" t="str">
            <v>202201-202212</v>
          </cell>
          <cell r="H19" t="str">
            <v>巫溪县花台乡</v>
          </cell>
          <cell r="I19" t="str">
            <v>巫溪县乡村振兴局</v>
          </cell>
          <cell r="J19" t="str">
            <v>巫溪县花台乡人民政府</v>
          </cell>
          <cell r="K19" t="str">
            <v>养殖生猪4头。</v>
          </cell>
          <cell r="L19">
            <v>0.16</v>
          </cell>
        </row>
        <row r="19">
          <cell r="N19">
            <v>0.16</v>
          </cell>
        </row>
        <row r="19">
          <cell r="Q19">
            <v>0.16</v>
          </cell>
        </row>
        <row r="19">
          <cell r="S19">
            <v>0.16</v>
          </cell>
          <cell r="T19" t="str">
            <v>不纳入整合</v>
          </cell>
          <cell r="U19">
            <v>0.16</v>
          </cell>
        </row>
        <row r="19">
          <cell r="W19">
            <v>0.16</v>
          </cell>
        </row>
        <row r="19">
          <cell r="AD19">
            <v>0</v>
          </cell>
          <cell r="AE19" t="str">
            <v>通过养殖生猪4头，可使防止返贫监测对象1户户均年增加产业收入6000元以上。</v>
          </cell>
        </row>
        <row r="20">
          <cell r="C20" t="str">
            <v>巫溪县白鹿镇2022年度防止返贫监测对象产业帮扶补助项目</v>
          </cell>
          <cell r="D20" t="str">
            <v>农业生产发展</v>
          </cell>
          <cell r="E20" t="str">
            <v>种植养殖加工服务</v>
          </cell>
          <cell r="F20" t="str">
            <v>新建</v>
          </cell>
          <cell r="G20" t="str">
            <v>202201-202212</v>
          </cell>
          <cell r="H20" t="str">
            <v>巫溪县白鹿镇</v>
          </cell>
          <cell r="I20" t="str">
            <v>巫溪县乡村振兴局</v>
          </cell>
          <cell r="J20" t="str">
            <v>巫溪县白鹿镇人民政府</v>
          </cell>
          <cell r="K20" t="str">
            <v>养殖生猪16头、土鸡300只（单户产业补助最高不超过2000元）。</v>
          </cell>
          <cell r="L20">
            <v>1.4</v>
          </cell>
        </row>
        <row r="20">
          <cell r="N20">
            <v>1.4</v>
          </cell>
        </row>
        <row r="20">
          <cell r="Q20">
            <v>1.4</v>
          </cell>
        </row>
        <row r="20">
          <cell r="S20">
            <v>1.4</v>
          </cell>
          <cell r="T20" t="str">
            <v>不纳入整合</v>
          </cell>
          <cell r="U20">
            <v>1.4</v>
          </cell>
        </row>
        <row r="20">
          <cell r="W20">
            <v>1.4</v>
          </cell>
        </row>
        <row r="20">
          <cell r="AD20">
            <v>0</v>
          </cell>
          <cell r="AE20" t="str">
            <v>通过养殖生猪16头、土鸡300只，可使防止返贫监测对象7户户均增加产业收入2000元以上</v>
          </cell>
        </row>
        <row r="21">
          <cell r="C21" t="str">
            <v>巫溪县白鹿镇2022年度防止返贫监测对象非全日制公益岗位补助项目</v>
          </cell>
          <cell r="D21" t="str">
            <v>公益岗位</v>
          </cell>
          <cell r="E21" t="str">
            <v>公益岗位</v>
          </cell>
          <cell r="F21" t="str">
            <v>新建</v>
          </cell>
          <cell r="G21" t="str">
            <v>202201-202212</v>
          </cell>
          <cell r="H21" t="str">
            <v>巫溪县白鹿镇</v>
          </cell>
          <cell r="I21" t="str">
            <v>巫溪县乡村振兴局</v>
          </cell>
          <cell r="J21" t="str">
            <v>巫溪县白鹿镇人民政府</v>
          </cell>
          <cell r="K21" t="str">
            <v>开发非全日制公益岗位2个（补助标准500元/月）。</v>
          </cell>
          <cell r="L21">
            <v>1.2</v>
          </cell>
        </row>
        <row r="21">
          <cell r="N21">
            <v>1.2</v>
          </cell>
        </row>
        <row r="21">
          <cell r="Q21">
            <v>1.2</v>
          </cell>
        </row>
        <row r="21">
          <cell r="S21">
            <v>1.2</v>
          </cell>
          <cell r="T21" t="str">
            <v>不纳入整合</v>
          </cell>
          <cell r="U21">
            <v>1.2</v>
          </cell>
        </row>
        <row r="21">
          <cell r="W21">
            <v>1.2</v>
          </cell>
        </row>
        <row r="21">
          <cell r="AD21">
            <v>0</v>
          </cell>
          <cell r="AE21" t="str">
            <v>通过开发非全日制公益岗位2个，保障2名监测对象稳定就业，人均获得年工资收入6000元。</v>
          </cell>
        </row>
        <row r="22">
          <cell r="C22" t="str">
            <v>巫溪县白鹿镇2022年度防止返贫监测对象教育补助项目</v>
          </cell>
          <cell r="D22" t="str">
            <v>教育帮扶</v>
          </cell>
          <cell r="E22" t="str">
            <v>其他教育扶贫</v>
          </cell>
          <cell r="F22" t="str">
            <v>新建</v>
          </cell>
          <cell r="G22" t="str">
            <v>202201-202212</v>
          </cell>
          <cell r="H22" t="str">
            <v>巫溪县白鹿镇</v>
          </cell>
          <cell r="I22" t="str">
            <v>巫溪县乡村振兴局</v>
          </cell>
          <cell r="J22" t="str">
            <v>巫溪县白鹿镇人民政府</v>
          </cell>
          <cell r="K22" t="str">
            <v>5名防返贫致贫监测家庭在校学生教育资助</v>
          </cell>
          <cell r="L22">
            <v>0.75</v>
          </cell>
        </row>
        <row r="22">
          <cell r="N22">
            <v>1</v>
          </cell>
        </row>
        <row r="22">
          <cell r="Q22">
            <v>1</v>
          </cell>
        </row>
        <row r="22">
          <cell r="S22">
            <v>1</v>
          </cell>
          <cell r="T22" t="str">
            <v>不纳入整合</v>
          </cell>
          <cell r="U22">
            <v>0.75</v>
          </cell>
        </row>
        <row r="22">
          <cell r="W22">
            <v>0.75</v>
          </cell>
        </row>
        <row r="22">
          <cell r="AD22">
            <v>0</v>
          </cell>
          <cell r="AE22" t="str">
            <v>通过对防返贫致贫监测家庭的5名在校学生教育资助，可保障5个监测对象家庭不因学返贫。</v>
          </cell>
        </row>
        <row r="23">
          <cell r="C23" t="str">
            <v>巫溪县白鹿镇2022年度防止返贫监测对象健康帮扶项目</v>
          </cell>
          <cell r="D23" t="str">
            <v>健康帮扶</v>
          </cell>
          <cell r="E23" t="str">
            <v>接受大病（地方病）救治</v>
          </cell>
          <cell r="F23" t="str">
            <v>新建</v>
          </cell>
          <cell r="G23" t="str">
            <v>202201-202212</v>
          </cell>
          <cell r="H23" t="str">
            <v>巫溪县白鹿镇</v>
          </cell>
          <cell r="I23" t="str">
            <v>巫溪县乡村振兴局</v>
          </cell>
          <cell r="J23" t="str">
            <v>巫溪县白鹿镇人民政府</v>
          </cell>
          <cell r="K23" t="str">
            <v>5名监测对象患有重大疾病且自付费用较高的给予部分医疗救助（每户每年不超过1万元）。</v>
          </cell>
          <cell r="L23">
            <v>2.4</v>
          </cell>
        </row>
        <row r="23">
          <cell r="N23">
            <v>2.4</v>
          </cell>
        </row>
        <row r="23">
          <cell r="Q23">
            <v>2.4</v>
          </cell>
        </row>
        <row r="23">
          <cell r="S23">
            <v>2.4</v>
          </cell>
          <cell r="T23" t="str">
            <v>不纳入整合</v>
          </cell>
          <cell r="U23">
            <v>2.4</v>
          </cell>
        </row>
        <row r="23">
          <cell r="W23">
            <v>2.4</v>
          </cell>
        </row>
        <row r="23">
          <cell r="AD23">
            <v>0</v>
          </cell>
          <cell r="AE23" t="str">
            <v>通过对5名因病监测对象医疗救助,解决5人医疗自付费用较高的问题，防止因病返贫。</v>
          </cell>
        </row>
        <row r="24">
          <cell r="C24" t="str">
            <v>巫溪县白鹿镇2022年度防止返贫监测对象住房提升项目</v>
          </cell>
          <cell r="D24" t="str">
            <v>危房改造</v>
          </cell>
          <cell r="E24" t="str">
            <v>危房改造</v>
          </cell>
          <cell r="F24" t="str">
            <v>改扩建</v>
          </cell>
          <cell r="G24" t="str">
            <v>202201-202212</v>
          </cell>
          <cell r="H24" t="str">
            <v>巫溪县白鹿镇</v>
          </cell>
          <cell r="I24" t="str">
            <v>巫溪县乡村振兴局</v>
          </cell>
          <cell r="J24" t="str">
            <v>巫溪县白鹿镇人民政府</v>
          </cell>
          <cell r="K24" t="str">
            <v>因灾住房改善1户（5000元/户）。</v>
          </cell>
          <cell r="L24">
            <v>0.5</v>
          </cell>
        </row>
        <row r="24">
          <cell r="N24">
            <v>0.5</v>
          </cell>
        </row>
        <row r="24">
          <cell r="Q24">
            <v>0.5</v>
          </cell>
        </row>
        <row r="24">
          <cell r="S24">
            <v>0.5</v>
          </cell>
          <cell r="T24" t="str">
            <v>不纳入整合</v>
          </cell>
          <cell r="U24">
            <v>0.5</v>
          </cell>
        </row>
        <row r="24">
          <cell r="W24">
            <v>0.5</v>
          </cell>
        </row>
        <row r="24">
          <cell r="AD24">
            <v>0</v>
          </cell>
          <cell r="AE24" t="str">
            <v>项目实施可为防止返贫监测对象1户提供住房改善，巩固提升住房保障。</v>
          </cell>
        </row>
        <row r="25">
          <cell r="C25" t="str">
            <v>巫溪县文峰镇2022年度防止返贫监测对象健康帮扶项目</v>
          </cell>
          <cell r="D25" t="str">
            <v>健康帮扶</v>
          </cell>
          <cell r="E25" t="str">
            <v>接受大病（地方病）救治</v>
          </cell>
          <cell r="F25" t="str">
            <v>新建</v>
          </cell>
          <cell r="G25" t="str">
            <v>202201-202212</v>
          </cell>
          <cell r="H25" t="str">
            <v>巫溪县文峰镇</v>
          </cell>
          <cell r="I25" t="str">
            <v>巫溪县乡村振兴局</v>
          </cell>
          <cell r="J25" t="str">
            <v>巫溪县文峰镇人民政府</v>
          </cell>
          <cell r="K25" t="str">
            <v>16名监测对象患有重大疾病且自付费用较高的给予部分医疗救助（每户每年不超过1万元）。</v>
          </cell>
          <cell r="L25">
            <v>12.8</v>
          </cell>
        </row>
        <row r="25">
          <cell r="N25">
            <v>16</v>
          </cell>
        </row>
        <row r="25">
          <cell r="Q25">
            <v>16</v>
          </cell>
        </row>
        <row r="25">
          <cell r="S25">
            <v>16</v>
          </cell>
          <cell r="T25" t="str">
            <v>不纳入整合</v>
          </cell>
          <cell r="U25">
            <v>12.8</v>
          </cell>
        </row>
        <row r="25">
          <cell r="W25">
            <v>12.8</v>
          </cell>
        </row>
        <row r="25">
          <cell r="AD25">
            <v>0</v>
          </cell>
          <cell r="AE25" t="str">
            <v>通过对16名因病监测对象医疗救助,解决16人医疗自付费用较高的问题，防止因病返贫。</v>
          </cell>
        </row>
        <row r="26">
          <cell r="C26" t="str">
            <v>巫溪县文峰镇2022年度防止返贫监测对象教育帮扶项目</v>
          </cell>
          <cell r="D26" t="str">
            <v>教育帮扶</v>
          </cell>
          <cell r="E26" t="str">
            <v>其他教育扶贫</v>
          </cell>
          <cell r="F26" t="str">
            <v>新建</v>
          </cell>
          <cell r="G26" t="str">
            <v>202201-202212</v>
          </cell>
          <cell r="H26" t="str">
            <v>巫溪县文峰镇</v>
          </cell>
          <cell r="I26" t="str">
            <v>巫溪县乡村振兴局</v>
          </cell>
          <cell r="J26" t="str">
            <v>巫溪县文峰镇人民政府</v>
          </cell>
          <cell r="K26" t="str">
            <v>监测对象6人进行教育帮扶（最高不超过2000元/人/年）。</v>
          </cell>
          <cell r="L26">
            <v>1</v>
          </cell>
        </row>
        <row r="26">
          <cell r="N26">
            <v>1</v>
          </cell>
        </row>
        <row r="26">
          <cell r="Q26">
            <v>1</v>
          </cell>
        </row>
        <row r="26">
          <cell r="S26">
            <v>1</v>
          </cell>
          <cell r="T26" t="str">
            <v>不纳入整合</v>
          </cell>
          <cell r="U26">
            <v>1</v>
          </cell>
        </row>
        <row r="26">
          <cell r="W26">
            <v>1</v>
          </cell>
        </row>
        <row r="26">
          <cell r="AD26">
            <v>0</v>
          </cell>
          <cell r="AE26" t="str">
            <v>通过落实到户帮扶措施，补齐短板，动态消除6名脱贫不稳定户、边缘易致贫风险户、突发严重困难户三类户“两不愁三保障一达标”方面风险，进一步巩固拓展脱贫成果，防止三类户出现返贫、致贫。</v>
          </cell>
        </row>
        <row r="27">
          <cell r="C27" t="str">
            <v>巫溪县文峰镇2022年防返贫致贫监测对象非全日制公益岗位补助项目</v>
          </cell>
          <cell r="D27" t="str">
            <v>公益岗位</v>
          </cell>
          <cell r="E27" t="str">
            <v>公益岗位</v>
          </cell>
          <cell r="F27" t="str">
            <v>新建</v>
          </cell>
          <cell r="G27" t="str">
            <v>202201-202212</v>
          </cell>
          <cell r="H27" t="str">
            <v>巫溪县文峰镇</v>
          </cell>
          <cell r="I27" t="str">
            <v>巫溪县乡村振兴局</v>
          </cell>
          <cell r="J27" t="str">
            <v>巫溪县文峰镇人民政府</v>
          </cell>
          <cell r="K27" t="str">
            <v>开发非全日制公益岗位5个（补助标准500元/月）。</v>
          </cell>
          <cell r="L27">
            <v>3</v>
          </cell>
        </row>
        <row r="27">
          <cell r="N27">
            <v>3</v>
          </cell>
        </row>
        <row r="27">
          <cell r="Q27">
            <v>3</v>
          </cell>
        </row>
        <row r="27">
          <cell r="S27">
            <v>3</v>
          </cell>
          <cell r="T27" t="str">
            <v>不纳入整合</v>
          </cell>
          <cell r="U27">
            <v>3</v>
          </cell>
        </row>
        <row r="27">
          <cell r="W27">
            <v>3</v>
          </cell>
        </row>
        <row r="27">
          <cell r="AD27">
            <v>0</v>
          </cell>
          <cell r="AE27" t="str">
            <v>通过开发非全日制公益岗位5个，保障5名监测对象稳定就业，人均获得年工资收入6000元。</v>
          </cell>
        </row>
        <row r="28">
          <cell r="C28" t="str">
            <v>巫溪县大河乡2022年度防止返贫监测对象产业帮扶补助项目</v>
          </cell>
          <cell r="D28" t="str">
            <v>农业生产发展</v>
          </cell>
          <cell r="E28" t="str">
            <v>种植养殖加工服务</v>
          </cell>
          <cell r="F28" t="str">
            <v>新建</v>
          </cell>
          <cell r="G28" t="str">
            <v>202201-202212</v>
          </cell>
          <cell r="H28" t="str">
            <v>巫溪县大河乡</v>
          </cell>
          <cell r="I28" t="str">
            <v>巫溪县乡村振兴局</v>
          </cell>
          <cell r="J28" t="str">
            <v>巫溪县大河乡人民政府</v>
          </cell>
          <cell r="K28" t="str">
            <v>生猪养殖30头，发展产业24亩（单户产业补助最高不超过2000元）。</v>
          </cell>
          <cell r="L28">
            <v>1.98</v>
          </cell>
        </row>
        <row r="28">
          <cell r="N28">
            <v>3.1</v>
          </cell>
        </row>
        <row r="28">
          <cell r="Q28">
            <v>3.1</v>
          </cell>
        </row>
        <row r="28">
          <cell r="S28">
            <v>3.1</v>
          </cell>
          <cell r="T28" t="str">
            <v>不纳入整合</v>
          </cell>
          <cell r="U28">
            <v>1.98</v>
          </cell>
        </row>
        <row r="28">
          <cell r="W28">
            <v>1.98</v>
          </cell>
        </row>
        <row r="28">
          <cell r="AD28">
            <v>0</v>
          </cell>
          <cell r="AE28" t="str">
            <v>通过生猪养殖30头，发展产业24亩，动态消除10户脱贫不稳定户、5户边缘易致贫风险户“两不愁三保障一达标”方面风险，进一步巩固拓展脱贫成果，可使防止返贫监测对象户均增加收入3000元以上，防止15户两类户出现返贫、致贫。</v>
          </cell>
        </row>
        <row r="29">
          <cell r="C29" t="str">
            <v>巫溪县大河乡2022年度防止返贫监测对象健康帮扶项目</v>
          </cell>
          <cell r="D29" t="str">
            <v>健康帮扶</v>
          </cell>
        </row>
        <row r="29">
          <cell r="F29" t="str">
            <v>新建</v>
          </cell>
          <cell r="G29" t="str">
            <v>202201-202212</v>
          </cell>
          <cell r="H29" t="str">
            <v>巫溪县大河乡</v>
          </cell>
          <cell r="I29" t="str">
            <v>巫溪县乡村振兴局</v>
          </cell>
          <cell r="J29" t="str">
            <v>巫溪县大河乡人民政府</v>
          </cell>
          <cell r="K29" t="str">
            <v>2名监测对象患有重大疾病且自付费用较高的给予部分医疗救助（每户每年不超过1万元）。</v>
          </cell>
          <cell r="L29">
            <v>1.6</v>
          </cell>
        </row>
        <row r="29">
          <cell r="U29">
            <v>1.6</v>
          </cell>
        </row>
        <row r="29">
          <cell r="W29">
            <v>1.6</v>
          </cell>
        </row>
        <row r="29">
          <cell r="AD29">
            <v>0</v>
          </cell>
          <cell r="AE29" t="str">
            <v>通过对2名因病监测对象医疗救助,解决2人医疗自付费用较高的问题，防止因病返贫。</v>
          </cell>
        </row>
        <row r="30">
          <cell r="C30" t="str">
            <v>巫溪县大河乡2022年度防止返贫监测对象教育帮扶项目</v>
          </cell>
          <cell r="D30" t="str">
            <v>教育帮扶</v>
          </cell>
        </row>
        <row r="30">
          <cell r="F30" t="str">
            <v>新建</v>
          </cell>
          <cell r="G30" t="str">
            <v>202201-202212</v>
          </cell>
          <cell r="H30" t="str">
            <v>巫溪县大河乡</v>
          </cell>
          <cell r="I30" t="str">
            <v>巫溪县乡村振兴局</v>
          </cell>
          <cell r="J30" t="str">
            <v>巫溪县大河乡人民政府</v>
          </cell>
          <cell r="K30" t="str">
            <v>3名防返贫致贫监测家庭在校学生教育资助（小学2人1000元，中学1人1500元）。</v>
          </cell>
          <cell r="L30">
            <v>0.35</v>
          </cell>
        </row>
        <row r="30">
          <cell r="U30">
            <v>0.35</v>
          </cell>
        </row>
        <row r="30">
          <cell r="W30">
            <v>0.35</v>
          </cell>
        </row>
        <row r="30">
          <cell r="AD30">
            <v>0</v>
          </cell>
          <cell r="AE30" t="str">
            <v>通过对防返贫致贫监测家庭的3名在校学生教育资助，可保障3名监测对象不因学返贫。</v>
          </cell>
        </row>
        <row r="31">
          <cell r="C31" t="str">
            <v>巫溪县长桂乡2022年度防止返贫监测对象健康帮扶项目</v>
          </cell>
          <cell r="D31" t="str">
            <v>健康帮扶</v>
          </cell>
          <cell r="E31" t="str">
            <v>接受大病（地方病）救治</v>
          </cell>
          <cell r="F31" t="str">
            <v>新建</v>
          </cell>
          <cell r="G31" t="str">
            <v>202201-202212</v>
          </cell>
          <cell r="H31" t="str">
            <v>巫溪县长桂乡</v>
          </cell>
          <cell r="I31" t="str">
            <v>巫溪县乡村振兴局</v>
          </cell>
          <cell r="J31" t="str">
            <v>巫溪县长桂乡人民政府</v>
          </cell>
          <cell r="K31" t="str">
            <v>7户17名监测对象患有重大疾病且自付费用较高的给予部分医疗救助（每户每年不超过1万元）。</v>
          </cell>
          <cell r="L31">
            <v>3</v>
          </cell>
        </row>
        <row r="31">
          <cell r="N31">
            <v>3</v>
          </cell>
        </row>
        <row r="31">
          <cell r="Q31">
            <v>3</v>
          </cell>
        </row>
        <row r="31">
          <cell r="S31">
            <v>3</v>
          </cell>
          <cell r="T31" t="str">
            <v>不纳入整合</v>
          </cell>
          <cell r="U31">
            <v>3</v>
          </cell>
        </row>
        <row r="31">
          <cell r="W31">
            <v>3</v>
          </cell>
        </row>
        <row r="31">
          <cell r="AD31">
            <v>0</v>
          </cell>
          <cell r="AE31" t="str">
            <v>通过对7户因病监测对象医疗救助,解决7户医疗自付费用较高的问题，防止因病返贫。</v>
          </cell>
        </row>
        <row r="32">
          <cell r="C32" t="str">
            <v>巫溪县宁厂镇2022年监测对象非全日制公益岗位补助项目</v>
          </cell>
          <cell r="D32" t="str">
            <v>公益岗位</v>
          </cell>
          <cell r="E32" t="str">
            <v>公益岗位</v>
          </cell>
          <cell r="F32" t="str">
            <v>新建</v>
          </cell>
          <cell r="G32" t="str">
            <v>202201-202212</v>
          </cell>
          <cell r="H32" t="str">
            <v>巫溪县宁厂镇</v>
          </cell>
          <cell r="I32" t="str">
            <v>巫溪县乡村振兴局</v>
          </cell>
          <cell r="J32" t="str">
            <v>巫溪县宁厂镇人民政府</v>
          </cell>
          <cell r="K32" t="str">
            <v>开发非全日制公益性岗位1个（补助标准500元/月）。</v>
          </cell>
          <cell r="L32">
            <v>0.6</v>
          </cell>
        </row>
        <row r="32">
          <cell r="N32">
            <v>0.6</v>
          </cell>
        </row>
        <row r="32">
          <cell r="Q32">
            <v>0.6</v>
          </cell>
        </row>
        <row r="32">
          <cell r="S32">
            <v>0.6</v>
          </cell>
          <cell r="T32" t="str">
            <v>不纳入整合</v>
          </cell>
          <cell r="U32">
            <v>0.6</v>
          </cell>
        </row>
        <row r="32">
          <cell r="W32">
            <v>0.6</v>
          </cell>
        </row>
        <row r="32">
          <cell r="AD32">
            <v>0</v>
          </cell>
          <cell r="AE32" t="str">
            <v>通过开发非全日制公益岗位1个，保障1名监测对象稳定就业，人均获得年工资收入6000元。</v>
          </cell>
        </row>
        <row r="33">
          <cell r="C33" t="str">
            <v>巫溪县宁厂镇2022年度防止返贫监测对象教育帮扶项目</v>
          </cell>
          <cell r="D33" t="str">
            <v>教育帮扶</v>
          </cell>
          <cell r="E33" t="str">
            <v>其他教育扶贫</v>
          </cell>
          <cell r="F33" t="str">
            <v>新建</v>
          </cell>
          <cell r="G33" t="str">
            <v>202201-202212</v>
          </cell>
          <cell r="H33" t="str">
            <v>巫溪县宁厂镇</v>
          </cell>
          <cell r="I33" t="str">
            <v>巫溪县乡村振兴局</v>
          </cell>
          <cell r="J33" t="str">
            <v>巫溪县宁厂镇人民政府</v>
          </cell>
          <cell r="K33" t="str">
            <v>脱贫不稳定户1户教育资助（小学生补助1000元/人，初中生补助1500元/人）。</v>
          </cell>
          <cell r="L33">
            <v>0.25</v>
          </cell>
        </row>
        <row r="33">
          <cell r="N33">
            <v>0.2</v>
          </cell>
        </row>
        <row r="33">
          <cell r="Q33">
            <v>0.2</v>
          </cell>
        </row>
        <row r="33">
          <cell r="S33">
            <v>0.2</v>
          </cell>
          <cell r="T33" t="str">
            <v>不纳入整合</v>
          </cell>
          <cell r="U33">
            <v>0.25</v>
          </cell>
        </row>
        <row r="33">
          <cell r="W33">
            <v>0.25</v>
          </cell>
        </row>
        <row r="33">
          <cell r="AD33">
            <v>0</v>
          </cell>
          <cell r="AE33" t="str">
            <v>通过实施2022年脱贫不稳定户1户教育帮扶项目达到为监测户补齐短板，动态消除1户脱贫不稳定户“两不愁三保障一达标”方面风险，进一步巩固拓展脱贫成果，防止出现返贫。</v>
          </cell>
        </row>
        <row r="34">
          <cell r="C34" t="str">
            <v>巫溪县宁厂镇2022年度防止返贫监测对象产业帮扶补助项目</v>
          </cell>
          <cell r="D34" t="str">
            <v>农业生产发展</v>
          </cell>
          <cell r="E34" t="str">
            <v>种植养殖加工服务</v>
          </cell>
          <cell r="F34" t="str">
            <v>新建</v>
          </cell>
          <cell r="G34" t="str">
            <v>202201-202212</v>
          </cell>
          <cell r="H34" t="str">
            <v>巫溪县宁厂镇</v>
          </cell>
          <cell r="I34" t="str">
            <v>巫溪县乡村振兴局</v>
          </cell>
          <cell r="J34" t="str">
            <v>巫溪县宁厂镇人民政府</v>
          </cell>
          <cell r="K34" t="str">
            <v>石榴树管护2亩，生猪养殖2头。</v>
          </cell>
          <cell r="L34">
            <v>0.2</v>
          </cell>
        </row>
        <row r="34">
          <cell r="N34">
            <v>0.1</v>
          </cell>
        </row>
        <row r="34">
          <cell r="Q34">
            <v>0.1</v>
          </cell>
        </row>
        <row r="34">
          <cell r="S34">
            <v>0.1</v>
          </cell>
          <cell r="T34" t="str">
            <v>不纳入整合</v>
          </cell>
          <cell r="U34">
            <v>0.2</v>
          </cell>
        </row>
        <row r="34">
          <cell r="W34">
            <v>0.2</v>
          </cell>
        </row>
        <row r="34">
          <cell r="AD34">
            <v>0</v>
          </cell>
          <cell r="AE34" t="str">
            <v>通过石榴树管护2亩，生猪养殖2头，动态消除2户监测对象“两不愁三保障一达标”方面风险，进一步巩固拓展脱贫成果，防止2户监测对象出现返贫、致贫。</v>
          </cell>
        </row>
        <row r="35">
          <cell r="C35" t="str">
            <v>巫溪县土城镇2022年度防止返贫监测对象产业帮扶补助项目</v>
          </cell>
          <cell r="D35" t="str">
            <v>农业生产发展</v>
          </cell>
        </row>
        <row r="35">
          <cell r="F35" t="str">
            <v>新建</v>
          </cell>
          <cell r="G35" t="str">
            <v>202201-202212</v>
          </cell>
          <cell r="H35" t="str">
            <v>巫溪县土城镇</v>
          </cell>
          <cell r="I35" t="str">
            <v>巫溪县乡村振兴局</v>
          </cell>
          <cell r="J35" t="str">
            <v>巫溪县土城镇人民政府</v>
          </cell>
          <cell r="K35" t="str">
            <v>生猪养殖11户22头、马铃薯种植22亩、玉米种植22（单户产业补助最高不超过2000元）；</v>
          </cell>
          <cell r="L35">
            <v>2.2</v>
          </cell>
        </row>
        <row r="35">
          <cell r="N35">
            <v>5</v>
          </cell>
        </row>
        <row r="35">
          <cell r="Q35">
            <v>5</v>
          </cell>
        </row>
        <row r="35">
          <cell r="S35">
            <v>5</v>
          </cell>
          <cell r="T35" t="str">
            <v>不纳入整合</v>
          </cell>
          <cell r="U35">
            <v>2.2</v>
          </cell>
        </row>
        <row r="35">
          <cell r="W35">
            <v>2.2</v>
          </cell>
        </row>
        <row r="35">
          <cell r="AD35">
            <v>0</v>
          </cell>
          <cell r="AE35" t="str">
            <v>通过落实到户帮扶措施，补齐短板，动态消除4户脱贫不稳定户、6户边缘易致贫风险户、1户突发严重困难户；共计11户三类户“两不愁三保障一达标”方面风险，进一步巩固拓展脱贫成果，防止11户三类户出现返贫、致贫。</v>
          </cell>
        </row>
        <row r="36">
          <cell r="C36" t="str">
            <v>巫溪县土城镇2022年度防止返贫监测对象健康帮扶项目</v>
          </cell>
          <cell r="D36" t="str">
            <v>健康帮扶</v>
          </cell>
        </row>
        <row r="36">
          <cell r="F36" t="str">
            <v>新建</v>
          </cell>
          <cell r="G36" t="str">
            <v>202201-202212</v>
          </cell>
          <cell r="H36" t="str">
            <v>巫溪县土城镇</v>
          </cell>
          <cell r="I36" t="str">
            <v>巫溪县乡村振兴局</v>
          </cell>
          <cell r="J36" t="str">
            <v>巫溪县土城镇人民政府</v>
          </cell>
          <cell r="K36" t="str">
            <v>7户7名监测对象患有重大疾病且自付费用较高的给予部分医疗救助（每户每年不超过1万元）。</v>
          </cell>
          <cell r="L36">
            <v>2.8</v>
          </cell>
        </row>
        <row r="36">
          <cell r="U36">
            <v>2.8</v>
          </cell>
        </row>
        <row r="36">
          <cell r="W36">
            <v>2.8</v>
          </cell>
        </row>
        <row r="36">
          <cell r="AD36">
            <v>0</v>
          </cell>
          <cell r="AE36" t="str">
            <v>通过对7户因病监测对象医疗救助,解决7户医疗自付费用较高的问题，防止因病返贫。</v>
          </cell>
        </row>
        <row r="37">
          <cell r="C37" t="str">
            <v>巫溪县朝阳镇2022年度防止返贫监测对象产业帮扶补助项目</v>
          </cell>
          <cell r="D37" t="str">
            <v>农业生产发展</v>
          </cell>
          <cell r="E37" t="str">
            <v>种植养殖加工服务</v>
          </cell>
          <cell r="F37" t="str">
            <v>新建</v>
          </cell>
          <cell r="G37" t="str">
            <v>202201-202212</v>
          </cell>
          <cell r="H37" t="str">
            <v>巫溪县朝阳镇</v>
          </cell>
          <cell r="I37" t="str">
            <v>巫溪县乡村振兴局</v>
          </cell>
          <cell r="J37" t="str">
            <v>巫溪县朝阳镇人民政府</v>
          </cell>
          <cell r="K37" t="str">
            <v>生猪养殖9头（单户补助最高不超过2000元）；</v>
          </cell>
          <cell r="L37">
            <v>0.45</v>
          </cell>
        </row>
        <row r="37">
          <cell r="N37">
            <v>0.7</v>
          </cell>
        </row>
        <row r="37">
          <cell r="Q37">
            <v>0.7</v>
          </cell>
        </row>
        <row r="37">
          <cell r="S37">
            <v>0.7</v>
          </cell>
          <cell r="T37" t="str">
            <v>不纳入整合</v>
          </cell>
          <cell r="U37">
            <v>0.45</v>
          </cell>
        </row>
        <row r="37">
          <cell r="W37">
            <v>0.45</v>
          </cell>
        </row>
        <row r="37">
          <cell r="AD37">
            <v>0</v>
          </cell>
          <cell r="AE37" t="str">
            <v>通过落实0.7万元到户帮扶补助资金，补齐短板，达到动态消除3户边缘易致贫户“两不愁三保障一达标”方面风险的效益。</v>
          </cell>
        </row>
        <row r="38">
          <cell r="C38" t="str">
            <v>巫溪县朝阳镇2022年度防止返贫监测对象健康帮扶项目</v>
          </cell>
          <cell r="D38" t="str">
            <v>健康帮扶</v>
          </cell>
        </row>
        <row r="38">
          <cell r="F38" t="str">
            <v>新建</v>
          </cell>
          <cell r="G38" t="str">
            <v>202201-202212</v>
          </cell>
          <cell r="H38" t="str">
            <v>巫溪县朝阳镇</v>
          </cell>
          <cell r="I38" t="str">
            <v>巫溪县乡村振兴局</v>
          </cell>
          <cell r="J38" t="str">
            <v>巫溪县朝阳镇人民政府</v>
          </cell>
          <cell r="K38" t="str">
            <v>1名监测对象患有重大疾病且自付费用较高的给予部分医疗救助（每户每年不超过1万元）。</v>
          </cell>
          <cell r="L38">
            <v>0.25</v>
          </cell>
        </row>
        <row r="38">
          <cell r="U38">
            <v>0.25</v>
          </cell>
        </row>
        <row r="38">
          <cell r="W38">
            <v>0.25</v>
          </cell>
        </row>
        <row r="38">
          <cell r="AD38">
            <v>0</v>
          </cell>
          <cell r="AE38" t="str">
            <v>通过对1名因病监测对象医疗救助,解决1人医疗自付费用较高的问题，防止因病返贫。</v>
          </cell>
        </row>
        <row r="39">
          <cell r="C39" t="str">
            <v>巫溪县尖山镇2022年度防止返贫监测对象产业帮扶补助项目</v>
          </cell>
          <cell r="D39" t="str">
            <v>农业生产发展</v>
          </cell>
          <cell r="E39" t="str">
            <v>种植养殖加工服务</v>
          </cell>
          <cell r="F39" t="str">
            <v>新建</v>
          </cell>
          <cell r="G39" t="str">
            <v>202201-202212</v>
          </cell>
          <cell r="H39" t="str">
            <v>巫溪县尖山镇</v>
          </cell>
          <cell r="I39" t="str">
            <v>巫溪县乡村振兴局</v>
          </cell>
          <cell r="J39" t="str">
            <v>巫溪县尖山镇人民政府</v>
          </cell>
          <cell r="K39" t="str">
            <v>毛猪养殖19头，玉米17亩，土豆12.5亩，黄蜀葵3亩（单户最高补助2000元）。</v>
          </cell>
          <cell r="L39">
            <v>1.4</v>
          </cell>
        </row>
        <row r="39">
          <cell r="N39">
            <v>1.4</v>
          </cell>
        </row>
        <row r="39">
          <cell r="Q39">
            <v>1.4</v>
          </cell>
        </row>
        <row r="39">
          <cell r="S39">
            <v>1.4</v>
          </cell>
          <cell r="T39" t="str">
            <v>不纳入整合</v>
          </cell>
          <cell r="U39">
            <v>1.4</v>
          </cell>
        </row>
        <row r="39">
          <cell r="W39">
            <v>1.4</v>
          </cell>
        </row>
        <row r="39">
          <cell r="AD39">
            <v>0</v>
          </cell>
          <cell r="AE39" t="str">
            <v>通过落实到户帮扶措施，养殖毛猪19头，种植玉米17亩，土豆12亩，黄蜀葵3亩，补齐短板，动态消除7户监测对象“两不愁三保障一达标”方面风险，进一步巩固拓展脱贫成果，防止出现返贫、致贫。</v>
          </cell>
        </row>
        <row r="40">
          <cell r="C40" t="str">
            <v>巫溪县尖山镇2022年度防止返贫监测对象教育帮扶项目</v>
          </cell>
          <cell r="D40" t="str">
            <v>教育帮扶</v>
          </cell>
          <cell r="E40" t="str">
            <v>其他教育扶贫</v>
          </cell>
          <cell r="F40" t="str">
            <v>新建</v>
          </cell>
          <cell r="G40" t="str">
            <v>202201-202212</v>
          </cell>
          <cell r="H40" t="str">
            <v>巫溪县尖山镇</v>
          </cell>
          <cell r="I40" t="str">
            <v>巫溪县乡村振兴局</v>
          </cell>
          <cell r="J40" t="str">
            <v>巫溪县尖山镇人民政府</v>
          </cell>
          <cell r="K40" t="str">
            <v>3户监测对象在校学生教育资助（2000元/户）</v>
          </cell>
          <cell r="L40">
            <v>0.6</v>
          </cell>
        </row>
        <row r="40">
          <cell r="N40">
            <v>0.6</v>
          </cell>
        </row>
        <row r="40">
          <cell r="Q40">
            <v>0.6</v>
          </cell>
        </row>
        <row r="40">
          <cell r="S40">
            <v>0.6</v>
          </cell>
          <cell r="T40" t="str">
            <v>不纳入整合</v>
          </cell>
          <cell r="U40">
            <v>0.6</v>
          </cell>
        </row>
        <row r="40">
          <cell r="W40">
            <v>0.6</v>
          </cell>
        </row>
        <row r="40">
          <cell r="AD40">
            <v>0</v>
          </cell>
          <cell r="AE40" t="str">
            <v>通过落实到户帮扶措施，补齐短板，动态消除3户监测户因大学生读书返贫、致贫方面风险，进一步巩固拓展脱贫成果，防止出现返贫、致贫。</v>
          </cell>
        </row>
        <row r="41">
          <cell r="C41" t="str">
            <v>巫溪县尖山镇2022年度防止返贫监测对象健康帮扶项目</v>
          </cell>
          <cell r="D41" t="str">
            <v>健康帮扶</v>
          </cell>
          <cell r="E41" t="str">
            <v>接受大病（地方病）救治</v>
          </cell>
          <cell r="F41" t="str">
            <v>新建</v>
          </cell>
          <cell r="G41" t="str">
            <v>202201-202212</v>
          </cell>
          <cell r="H41" t="str">
            <v>巫溪县尖山镇</v>
          </cell>
          <cell r="I41" t="str">
            <v>巫溪县乡村振兴局</v>
          </cell>
          <cell r="J41" t="str">
            <v>巫溪县尖山镇人民政府</v>
          </cell>
          <cell r="K41" t="str">
            <v>4名监测对象患有重大疾病且自付费用较高的给予部分医疗救助（每户每年不超过1万元）。</v>
          </cell>
          <cell r="L41">
            <v>2.2</v>
          </cell>
        </row>
        <row r="41">
          <cell r="N41">
            <v>2.2</v>
          </cell>
        </row>
        <row r="41">
          <cell r="Q41">
            <v>2.2</v>
          </cell>
        </row>
        <row r="41">
          <cell r="S41">
            <v>2.2</v>
          </cell>
          <cell r="T41" t="str">
            <v>不纳入整合</v>
          </cell>
          <cell r="U41">
            <v>2.2</v>
          </cell>
        </row>
        <row r="41">
          <cell r="W41">
            <v>2.2</v>
          </cell>
        </row>
        <row r="41">
          <cell r="AD41">
            <v>0</v>
          </cell>
          <cell r="AE41" t="str">
            <v>通过对4名因病监测对象医疗救助,解决4人医疗自付费用较高的问题，防止因病返贫。</v>
          </cell>
        </row>
        <row r="42">
          <cell r="C42" t="str">
            <v>巫溪县兰英乡2022年度防止返贫监测对象产业帮扶项目</v>
          </cell>
          <cell r="D42" t="str">
            <v>农业生产发展</v>
          </cell>
          <cell r="E42" t="str">
            <v>危房改造</v>
          </cell>
          <cell r="F42" t="str">
            <v>新建</v>
          </cell>
          <cell r="G42" t="str">
            <v>202201-202212</v>
          </cell>
          <cell r="H42" t="str">
            <v>巫溪县兰英乡</v>
          </cell>
          <cell r="I42" t="str">
            <v>巫溪县乡村振兴局</v>
          </cell>
          <cell r="J42" t="str">
            <v>巫溪县兰英乡人民政府</v>
          </cell>
          <cell r="K42" t="str">
            <v>产业帮扶6户（独活5亩、烤烟10亩、生猪3头，中蜂10桶（单户最高补助2000元）；</v>
          </cell>
          <cell r="L42">
            <v>0.8</v>
          </cell>
        </row>
        <row r="42">
          <cell r="N42">
            <v>4.7</v>
          </cell>
        </row>
        <row r="42">
          <cell r="Q42">
            <v>4.7</v>
          </cell>
        </row>
        <row r="42">
          <cell r="S42">
            <v>4.7</v>
          </cell>
          <cell r="T42" t="str">
            <v>不纳入整合</v>
          </cell>
          <cell r="U42">
            <v>0.8</v>
          </cell>
        </row>
        <row r="42">
          <cell r="W42">
            <v>0.8</v>
          </cell>
        </row>
        <row r="42">
          <cell r="AD42">
            <v>0</v>
          </cell>
          <cell r="AE42" t="str">
            <v>通过发展独活5亩、烤烟10亩、生猪3头，中蜂10桶，动态消除9户“三类监测户”“两不愁三保障一达标”方面风险，进一步巩固拓展脱贫成果，防止6户监测户出现返贫、致贫。</v>
          </cell>
        </row>
        <row r="43">
          <cell r="C43" t="str">
            <v>巫溪县兰英乡2022年度防止返贫监测对象巩固提升项目</v>
          </cell>
          <cell r="D43" t="str">
            <v>危房改造</v>
          </cell>
        </row>
        <row r="43">
          <cell r="F43" t="str">
            <v>改扩建</v>
          </cell>
          <cell r="G43" t="str">
            <v>202201-202212</v>
          </cell>
          <cell r="H43" t="str">
            <v>巫溪县兰英乡</v>
          </cell>
          <cell r="I43" t="str">
            <v>巫溪县乡村振兴局</v>
          </cell>
          <cell r="J43" t="str">
            <v>巫溪县兰英乡人民政府</v>
          </cell>
          <cell r="K43" t="str">
            <v>住房维修2户</v>
          </cell>
          <cell r="L43">
            <v>1</v>
          </cell>
        </row>
        <row r="43">
          <cell r="U43">
            <v>1</v>
          </cell>
        </row>
        <row r="43">
          <cell r="W43">
            <v>1</v>
          </cell>
        </row>
        <row r="43">
          <cell r="AD43">
            <v>0</v>
          </cell>
          <cell r="AE43" t="str">
            <v>项目实施可为防止返贫监测对象2户提供住房改善，巩固提升住房保障。</v>
          </cell>
        </row>
        <row r="44">
          <cell r="C44" t="str">
            <v>巫溪县兰英乡2022年度防止返贫监测对象健康帮扶项目</v>
          </cell>
          <cell r="D44" t="str">
            <v>健康帮扶</v>
          </cell>
        </row>
        <row r="44">
          <cell r="F44" t="str">
            <v>新建</v>
          </cell>
          <cell r="G44" t="str">
            <v>202201-202212</v>
          </cell>
          <cell r="H44" t="str">
            <v>巫溪县兰英乡</v>
          </cell>
          <cell r="I44" t="str">
            <v>巫溪县乡村振兴局</v>
          </cell>
          <cell r="J44" t="str">
            <v>巫溪县兰英乡人民政府</v>
          </cell>
          <cell r="K44" t="str">
            <v>3户监测对象患有重大疾病且自付费用较高的给予部分医疗救助（每户每年不超过1万元）。</v>
          </cell>
          <cell r="L44">
            <v>1.5</v>
          </cell>
        </row>
        <row r="44">
          <cell r="U44">
            <v>1.5</v>
          </cell>
        </row>
        <row r="44">
          <cell r="W44">
            <v>1.5</v>
          </cell>
        </row>
        <row r="44">
          <cell r="AD44">
            <v>0</v>
          </cell>
          <cell r="AE44" t="str">
            <v>通过对3名因病监测对象医疗救助,解决3人医疗自付费用较高的问题，防止因病返贫。</v>
          </cell>
        </row>
        <row r="45">
          <cell r="C45" t="str">
            <v>巫溪县兰英乡2022年度防止返贫监测对象教育帮扶项目</v>
          </cell>
          <cell r="D45" t="str">
            <v>教育帮扶</v>
          </cell>
        </row>
        <row r="45">
          <cell r="F45" t="str">
            <v>新建</v>
          </cell>
          <cell r="G45" t="str">
            <v>202201-202212</v>
          </cell>
          <cell r="H45" t="str">
            <v>巫溪县兰英乡</v>
          </cell>
          <cell r="I45" t="str">
            <v>巫溪县乡村振兴局</v>
          </cell>
          <cell r="J45" t="str">
            <v>巫溪县兰英乡人民政府</v>
          </cell>
          <cell r="K45" t="str">
            <v>监测对象家庭7名在校学生教育资助</v>
          </cell>
          <cell r="L45">
            <v>1</v>
          </cell>
        </row>
        <row r="45">
          <cell r="U45">
            <v>1</v>
          </cell>
        </row>
        <row r="45">
          <cell r="W45">
            <v>1</v>
          </cell>
        </row>
        <row r="45">
          <cell r="AD45">
            <v>0</v>
          </cell>
          <cell r="AE45" t="str">
            <v>通过对防返贫致贫监测家庭的7名在校学生教育资助，可保障7名监测对象不因学返贫。</v>
          </cell>
        </row>
        <row r="46">
          <cell r="C46" t="str">
            <v>巫溪县凤凰镇2022年防止返贫监测对象产业帮扶补助项目</v>
          </cell>
          <cell r="D46" t="str">
            <v>农业生产发展</v>
          </cell>
          <cell r="E46" t="str">
            <v>种植养殖加工服务</v>
          </cell>
          <cell r="F46" t="str">
            <v>新建</v>
          </cell>
          <cell r="G46" t="str">
            <v>202201-202212</v>
          </cell>
          <cell r="H46" t="str">
            <v>巫溪县凤凰镇</v>
          </cell>
          <cell r="I46" t="str">
            <v>巫溪县乡村振兴局</v>
          </cell>
          <cell r="J46" t="str">
            <v>巫溪县凤凰镇人民政府</v>
          </cell>
          <cell r="K46" t="str">
            <v>养殖生猪8头，种植脆李9亩，蔬菜2亩；养殖土鸡70只（单户最高补助2000元）。</v>
          </cell>
          <cell r="L46">
            <v>0.8</v>
          </cell>
        </row>
        <row r="46">
          <cell r="N46">
            <v>0.8</v>
          </cell>
        </row>
        <row r="46">
          <cell r="Q46">
            <v>0.8</v>
          </cell>
        </row>
        <row r="46">
          <cell r="S46">
            <v>0.8</v>
          </cell>
          <cell r="T46" t="str">
            <v>不纳入整合</v>
          </cell>
          <cell r="U46">
            <v>0.8</v>
          </cell>
        </row>
        <row r="46">
          <cell r="W46">
            <v>0.8</v>
          </cell>
        </row>
        <row r="46">
          <cell r="AD46">
            <v>0</v>
          </cell>
          <cell r="AE46" t="str">
            <v> 通过养殖生猪8头，种植脆李9亩，蔬菜2亩，养殖土鸡70只，可使防止返贫监测对象4户户均增加产业收入2500元以上</v>
          </cell>
        </row>
        <row r="47">
          <cell r="C47" t="str">
            <v>巫溪县凤凰镇2022年度防止返贫监测对象非全日制公益岗位补助项目</v>
          </cell>
          <cell r="D47" t="str">
            <v>公益岗位</v>
          </cell>
          <cell r="E47" t="str">
            <v>公益岗位</v>
          </cell>
          <cell r="F47" t="str">
            <v>新建</v>
          </cell>
          <cell r="G47" t="str">
            <v>202201-202212</v>
          </cell>
          <cell r="H47" t="str">
            <v>巫溪县凤凰镇</v>
          </cell>
          <cell r="I47" t="str">
            <v>巫溪县乡村振兴局</v>
          </cell>
          <cell r="J47" t="str">
            <v>巫溪县凤凰镇人民政府</v>
          </cell>
          <cell r="K47" t="str">
            <v>开发非全日制公益岗位4个（补助标准500元/月）。</v>
          </cell>
          <cell r="L47">
            <v>2.4</v>
          </cell>
        </row>
        <row r="47">
          <cell r="N47">
            <v>2.4</v>
          </cell>
        </row>
        <row r="47">
          <cell r="Q47">
            <v>2.4</v>
          </cell>
        </row>
        <row r="47">
          <cell r="S47">
            <v>2.4</v>
          </cell>
          <cell r="T47" t="str">
            <v>不纳入整合</v>
          </cell>
          <cell r="U47">
            <v>2.4</v>
          </cell>
        </row>
        <row r="47">
          <cell r="W47">
            <v>2.4</v>
          </cell>
        </row>
        <row r="47">
          <cell r="AD47">
            <v>0</v>
          </cell>
          <cell r="AE47" t="str">
            <v>通过开发非全日制公益岗位4个，保障4名监测对象稳定就业，人均获得年工资收入6000元。</v>
          </cell>
        </row>
        <row r="48">
          <cell r="C48" t="str">
            <v>巫溪县通城镇2022年度防止返贫监测对象产业帮扶项目</v>
          </cell>
          <cell r="D48" t="str">
            <v>农业生产发展</v>
          </cell>
          <cell r="E48" t="str">
            <v>接受临时救助</v>
          </cell>
          <cell r="F48" t="str">
            <v>新建</v>
          </cell>
          <cell r="G48" t="str">
            <v>202201-202212</v>
          </cell>
          <cell r="H48" t="str">
            <v>巫溪县通城镇</v>
          </cell>
          <cell r="I48" t="str">
            <v>巫溪县乡村振兴局</v>
          </cell>
          <cell r="J48" t="str">
            <v>巫溪县通城镇人民政府</v>
          </cell>
          <cell r="K48" t="str">
            <v>养殖生猪15头、鸡苗50只，种植蔬菜2亩、晚李42亩（单户最高补助2000元）；</v>
          </cell>
          <cell r="L48">
            <v>1.74</v>
          </cell>
        </row>
        <row r="48">
          <cell r="N48">
            <v>10</v>
          </cell>
        </row>
        <row r="48">
          <cell r="Q48">
            <v>10</v>
          </cell>
        </row>
        <row r="48">
          <cell r="S48">
            <v>10</v>
          </cell>
          <cell r="T48" t="str">
            <v>不纳入整合</v>
          </cell>
          <cell r="U48">
            <v>1.74</v>
          </cell>
        </row>
        <row r="48">
          <cell r="W48">
            <v>1.74</v>
          </cell>
        </row>
        <row r="48">
          <cell r="AD48">
            <v>0</v>
          </cell>
          <cell r="AE48" t="str">
            <v>通过养殖生猪15头、鸡苗50只，种植蔬菜2亩、晚李42亩，可使11户监测户户均产业增收500元以上。</v>
          </cell>
        </row>
        <row r="49">
          <cell r="C49" t="str">
            <v>巫溪县通城镇2022年度防止返贫监测对象教育帮扶项目</v>
          </cell>
          <cell r="D49" t="str">
            <v>教育帮扶</v>
          </cell>
        </row>
        <row r="49">
          <cell r="F49" t="str">
            <v>新建</v>
          </cell>
          <cell r="G49" t="str">
            <v>202201-202212</v>
          </cell>
          <cell r="H49" t="str">
            <v>巫溪县通城镇</v>
          </cell>
          <cell r="I49" t="str">
            <v>巫溪县乡村振兴局</v>
          </cell>
          <cell r="J49" t="str">
            <v>巫溪县通城镇人民政府</v>
          </cell>
          <cell r="K49" t="str">
            <v>监测对象家庭10名在校学生教育资助</v>
          </cell>
          <cell r="L49">
            <v>1.65</v>
          </cell>
        </row>
        <row r="49">
          <cell r="U49">
            <v>1.65</v>
          </cell>
        </row>
        <row r="49">
          <cell r="W49">
            <v>1.65</v>
          </cell>
        </row>
        <row r="49">
          <cell r="AD49">
            <v>0</v>
          </cell>
          <cell r="AE49" t="str">
            <v>通过对防返贫致贫监测家庭的10名在校学生教育资助，可保障10名监测对象不因学返贫。</v>
          </cell>
        </row>
        <row r="50">
          <cell r="C50" t="str">
            <v>巫溪县通城镇2022年度防止返贫监测对象健康帮扶项目</v>
          </cell>
          <cell r="D50" t="str">
            <v>健康帮扶</v>
          </cell>
        </row>
        <row r="50">
          <cell r="F50" t="str">
            <v>新建</v>
          </cell>
          <cell r="G50" t="str">
            <v>202201-202212</v>
          </cell>
          <cell r="H50" t="str">
            <v>巫溪县通城镇</v>
          </cell>
          <cell r="I50" t="str">
            <v>巫溪县乡村振兴局</v>
          </cell>
          <cell r="J50" t="str">
            <v>巫溪县通城镇人民政府</v>
          </cell>
          <cell r="K50" t="str">
            <v>13户监测对象患有重大疾病且自付费用较高的给予部分医疗救助（每户每年不超过1万元）。</v>
          </cell>
          <cell r="L50">
            <v>6.61</v>
          </cell>
        </row>
        <row r="50">
          <cell r="U50">
            <v>6.61</v>
          </cell>
        </row>
        <row r="50">
          <cell r="W50">
            <v>6.61</v>
          </cell>
        </row>
        <row r="50">
          <cell r="AD50">
            <v>0</v>
          </cell>
          <cell r="AE50" t="str">
            <v>通过对13户因病监测对象医疗救助,解决13户医疗自付费用较高的问题，防止因病返贫。</v>
          </cell>
        </row>
        <row r="51">
          <cell r="C51" t="str">
            <v>巫溪县中梁乡2022年防止返贫户监测对象产业帮扶项目</v>
          </cell>
          <cell r="D51" t="str">
            <v>农业生产发展</v>
          </cell>
          <cell r="E51" t="str">
            <v>种植养殖加工服务</v>
          </cell>
          <cell r="F51" t="str">
            <v>新建</v>
          </cell>
          <cell r="G51" t="str">
            <v>202201-202212</v>
          </cell>
          <cell r="H51" t="str">
            <v>巫溪县中梁乡</v>
          </cell>
          <cell r="I51" t="str">
            <v>巫溪县乡村振兴局</v>
          </cell>
          <cell r="J51" t="str">
            <v>巫溪县中梁乡人民政府</v>
          </cell>
          <cell r="K51" t="str">
            <v>养殖生猪15头，产业发展12亩，魔芋1亩，中药材2亩，烤烟2亩（单户最高补助2000元）。</v>
          </cell>
          <cell r="L51">
            <v>1.6</v>
          </cell>
        </row>
        <row r="51">
          <cell r="N51">
            <v>1.8</v>
          </cell>
        </row>
        <row r="51">
          <cell r="Q51">
            <v>1.8</v>
          </cell>
        </row>
        <row r="51">
          <cell r="S51">
            <v>1.8</v>
          </cell>
          <cell r="T51" t="str">
            <v>不纳入整合</v>
          </cell>
          <cell r="U51">
            <v>1.6</v>
          </cell>
        </row>
        <row r="51">
          <cell r="W51">
            <v>1.6</v>
          </cell>
        </row>
        <row r="51">
          <cell r="AD51">
            <v>0</v>
          </cell>
          <cell r="AE51" t="str">
            <v>通过养殖生猪15头，产业发展12亩，魔芋1亩，中药材2亩，烤烟2亩，可使防止返贫监测户对象9户户均增加产业收入500元以上。</v>
          </cell>
        </row>
        <row r="52">
          <cell r="C52" t="str">
            <v>巫溪县中梁乡2022年防止返贫户监测对象产业帮扶项目</v>
          </cell>
          <cell r="D52" t="str">
            <v>农业生产发展</v>
          </cell>
          <cell r="E52" t="str">
            <v>种植养殖加工服务</v>
          </cell>
          <cell r="F52" t="str">
            <v>新建</v>
          </cell>
          <cell r="G52" t="str">
            <v>202201-202212</v>
          </cell>
          <cell r="H52" t="str">
            <v>巫溪县中梁乡</v>
          </cell>
          <cell r="I52" t="str">
            <v>巫溪县乡村振兴局</v>
          </cell>
          <cell r="J52" t="str">
            <v>巫溪县中梁乡人民政府</v>
          </cell>
          <cell r="K52" t="str">
            <v>1户监测对象手工编制材料补助</v>
          </cell>
          <cell r="L52">
            <v>0.2</v>
          </cell>
        </row>
        <row r="52">
          <cell r="N52">
            <v>0.2</v>
          </cell>
        </row>
        <row r="52">
          <cell r="Q52">
            <v>0.2</v>
          </cell>
        </row>
        <row r="52">
          <cell r="S52">
            <v>0.2</v>
          </cell>
          <cell r="T52" t="str">
            <v>不纳入整合</v>
          </cell>
          <cell r="U52">
            <v>0.2</v>
          </cell>
        </row>
        <row r="52">
          <cell r="W52">
            <v>0.2</v>
          </cell>
        </row>
        <row r="52">
          <cell r="AD52">
            <v>0</v>
          </cell>
          <cell r="AE52" t="str">
            <v>通过发展手工编织，可实现就近就业，项目建成后可实现年产业增收500元以上。</v>
          </cell>
        </row>
        <row r="53">
          <cell r="C53" t="str">
            <v>巫溪县双阳乡2022年度防止返贫监测对象健康帮扶项目</v>
          </cell>
          <cell r="D53" t="str">
            <v>健康帮扶</v>
          </cell>
          <cell r="E53" t="str">
            <v>接受大病（地方病）救治</v>
          </cell>
          <cell r="F53" t="str">
            <v>新建</v>
          </cell>
          <cell r="G53" t="str">
            <v>202201-202212</v>
          </cell>
          <cell r="H53" t="str">
            <v>巫溪县双阳乡</v>
          </cell>
          <cell r="I53" t="str">
            <v>巫溪县乡村振兴局</v>
          </cell>
          <cell r="J53" t="str">
            <v>巫溪县双阳乡人民政府</v>
          </cell>
          <cell r="K53" t="str">
            <v>脱贫不稳定户2户、突发严重困难户2户患有重大疾病且自付费用较高的给予部分医疗救助（每户每年不超过1万元）。</v>
          </cell>
          <cell r="L53">
            <v>0.8</v>
          </cell>
        </row>
        <row r="53">
          <cell r="N53">
            <v>0.8</v>
          </cell>
        </row>
        <row r="53">
          <cell r="Q53">
            <v>0.8</v>
          </cell>
        </row>
        <row r="53">
          <cell r="S53">
            <v>0.8</v>
          </cell>
          <cell r="T53" t="str">
            <v>不纳入整合</v>
          </cell>
          <cell r="U53">
            <v>0.8</v>
          </cell>
        </row>
        <row r="53">
          <cell r="W53">
            <v>0.8</v>
          </cell>
        </row>
        <row r="53">
          <cell r="AD53">
            <v>0</v>
          </cell>
          <cell r="AE53" t="str">
            <v>通过对4户因病监测对象医疗救助,解决4户医疗自付费用较高的问题，防止因病返贫。</v>
          </cell>
        </row>
        <row r="54">
          <cell r="C54" t="str">
            <v>巫溪县乌龙乡2022年度防止返贫监测对象产业帮扶补助项目</v>
          </cell>
          <cell r="D54" t="str">
            <v>农业生产发展</v>
          </cell>
          <cell r="E54" t="str">
            <v>种植养殖加工服务</v>
          </cell>
          <cell r="F54" t="str">
            <v>新建</v>
          </cell>
          <cell r="G54" t="str">
            <v>202201-202212</v>
          </cell>
          <cell r="H54" t="str">
            <v>巫溪县乌龙乡</v>
          </cell>
          <cell r="I54" t="str">
            <v>巫溪县乡村振兴局</v>
          </cell>
          <cell r="J54" t="str">
            <v>巫溪县乌龙乡人民政府</v>
          </cell>
          <cell r="K54" t="str">
            <v>养殖生猪20头、土鸡150只、黄牛2头；种植猕猴桃1亩，玉米18亩、土豆10亩（单户最高补助2000元）。</v>
          </cell>
          <cell r="L54">
            <v>2.3</v>
          </cell>
        </row>
        <row r="54">
          <cell r="N54">
            <v>2.3</v>
          </cell>
        </row>
        <row r="54">
          <cell r="Q54">
            <v>2.3</v>
          </cell>
        </row>
        <row r="54">
          <cell r="S54">
            <v>2.3</v>
          </cell>
          <cell r="T54" t="str">
            <v>不纳入整合</v>
          </cell>
          <cell r="U54">
            <v>2.3</v>
          </cell>
        </row>
        <row r="54">
          <cell r="W54">
            <v>2.3</v>
          </cell>
        </row>
        <row r="54">
          <cell r="AD54">
            <v>0</v>
          </cell>
          <cell r="AE54" t="str">
            <v>通过养殖生猪20头、土鸡150只、黄牛2头；种植猕猴桃1亩，玉米18亩、土豆10亩。消除13户监测户返贫致贫风险，项目建成后，可实现年产业收入4000元以上。</v>
          </cell>
        </row>
        <row r="55">
          <cell r="C55" t="str">
            <v>巫溪县乌龙乡2022年度防止返贫监测对象教育帮扶项目</v>
          </cell>
          <cell r="D55" t="str">
            <v>教育帮扶</v>
          </cell>
          <cell r="E55" t="str">
            <v>其他教育扶贫</v>
          </cell>
          <cell r="F55" t="str">
            <v>新建</v>
          </cell>
          <cell r="G55" t="str">
            <v>202201-202212</v>
          </cell>
          <cell r="H55" t="str">
            <v>巫溪县乌龙乡</v>
          </cell>
          <cell r="I55" t="str">
            <v>巫溪县乡村振兴局</v>
          </cell>
          <cell r="J55" t="str">
            <v>巫溪县乌龙乡人民政府</v>
          </cell>
          <cell r="K55" t="str">
            <v>贺发周之子贺显友教育资助（2000元/户）</v>
          </cell>
          <cell r="L55">
            <v>0.2</v>
          </cell>
        </row>
        <row r="55">
          <cell r="N55">
            <v>0.2</v>
          </cell>
        </row>
        <row r="55">
          <cell r="Q55">
            <v>0.2</v>
          </cell>
        </row>
        <row r="55">
          <cell r="S55">
            <v>0.2</v>
          </cell>
          <cell r="T55" t="str">
            <v>不纳入整合</v>
          </cell>
          <cell r="U55">
            <v>0.2</v>
          </cell>
        </row>
        <row r="55">
          <cell r="W55">
            <v>0.2</v>
          </cell>
        </row>
        <row r="55">
          <cell r="AD55">
            <v>0</v>
          </cell>
          <cell r="AE55" t="str">
            <v>解决1户三类监测户学生教育支出及生活费用问题，防止因学生辍学发生返贫问题。</v>
          </cell>
        </row>
        <row r="56">
          <cell r="C56" t="str">
            <v>巫溪县乌龙乡2022年度防止返贫监测对象健康帮扶项目</v>
          </cell>
          <cell r="D56" t="str">
            <v>健康帮扶</v>
          </cell>
          <cell r="E56" t="str">
            <v>接受大病（地方病）救治</v>
          </cell>
          <cell r="F56" t="str">
            <v>新建</v>
          </cell>
          <cell r="G56" t="str">
            <v>202201-202212</v>
          </cell>
          <cell r="H56" t="str">
            <v>巫溪县乌龙乡</v>
          </cell>
          <cell r="I56" t="str">
            <v>巫溪县乡村振兴局</v>
          </cell>
          <cell r="J56" t="str">
            <v>巫溪县乌龙乡人民政府</v>
          </cell>
          <cell r="K56" t="str">
            <v>13户监测对象患有重大疾病且自付费用较高的给予部分医疗救助（每户每年不超过1万元）。</v>
          </cell>
          <cell r="L56">
            <v>3.7</v>
          </cell>
        </row>
        <row r="56">
          <cell r="N56">
            <v>3.7</v>
          </cell>
        </row>
        <row r="56">
          <cell r="Q56">
            <v>3.7</v>
          </cell>
        </row>
        <row r="56">
          <cell r="S56">
            <v>3.7</v>
          </cell>
          <cell r="T56" t="str">
            <v>不纳入整合</v>
          </cell>
          <cell r="U56">
            <v>3.7</v>
          </cell>
        </row>
        <row r="56">
          <cell r="W56">
            <v>3.7</v>
          </cell>
        </row>
        <row r="56">
          <cell r="AD56">
            <v>0</v>
          </cell>
          <cell r="AE56" t="str">
            <v>通过对13名因病监测对象医疗救助,解决13人医疗自付费用较高的问题，防止因病返贫。</v>
          </cell>
        </row>
        <row r="57">
          <cell r="C57" t="str">
            <v>巫溪县鱼鳞乡2022年度防止返贫监测对象产业帮扶补助项目</v>
          </cell>
          <cell r="D57" t="str">
            <v>农业生产发展</v>
          </cell>
          <cell r="E57" t="str">
            <v>种植养殖加工服务</v>
          </cell>
          <cell r="F57" t="str">
            <v>新建</v>
          </cell>
          <cell r="G57" t="str">
            <v>202201-202212</v>
          </cell>
          <cell r="H57" t="str">
            <v>巫溪县鱼鳞乡</v>
          </cell>
          <cell r="I57" t="str">
            <v>巫溪县乡村振兴局</v>
          </cell>
          <cell r="J57" t="str">
            <v>巫溪县鱼鳞乡人民政府</v>
          </cell>
          <cell r="K57" t="str">
            <v>养殖生猪49头，蜂蜜40桶；种植核桃42亩，花椒2亩，青脆李10亩，玉米14亩，马铃薯8亩，油菜11亩，黄豆3亩（单户最高补助2000元）。</v>
          </cell>
          <cell r="L57">
            <v>4.85</v>
          </cell>
        </row>
        <row r="57">
          <cell r="N57">
            <v>4.85</v>
          </cell>
        </row>
        <row r="57">
          <cell r="Q57">
            <v>4.85</v>
          </cell>
        </row>
        <row r="57">
          <cell r="S57">
            <v>4.85</v>
          </cell>
          <cell r="T57" t="str">
            <v>不纳入整合</v>
          </cell>
          <cell r="U57">
            <v>4.85</v>
          </cell>
        </row>
        <row r="57">
          <cell r="W57">
            <v>4.85</v>
          </cell>
        </row>
        <row r="57">
          <cell r="AD57">
            <v>0</v>
          </cell>
          <cell r="AE57" t="str">
            <v>通过生猪养殖49头、蜂蜜40桶，种植核桃42亩、花椒2亩、青脆李10亩、玉米14亩、马铃薯8亩、油菜11亩、黄豆3亩，可使防止返贫监测对象27户户均增加产业收入1000元以上。</v>
          </cell>
        </row>
        <row r="58">
          <cell r="C58" t="str">
            <v>巫溪县鱼鳞乡2022年度防止返贫监测对象教育帮扶项目</v>
          </cell>
          <cell r="D58" t="str">
            <v>教育帮扶</v>
          </cell>
          <cell r="E58" t="str">
            <v>其他教育扶贫</v>
          </cell>
          <cell r="F58" t="str">
            <v>新建</v>
          </cell>
          <cell r="G58" t="str">
            <v>202201-202212</v>
          </cell>
          <cell r="H58" t="str">
            <v>巫溪县鱼鳞乡</v>
          </cell>
          <cell r="I58" t="str">
            <v>巫溪县乡村振兴局</v>
          </cell>
          <cell r="J58" t="str">
            <v>巫溪县鱼鳞乡人民政府</v>
          </cell>
          <cell r="K58" t="str">
            <v>对梁道科、张本筱2户防返贫致贫监测家庭在校学生教育资助</v>
          </cell>
          <cell r="L58">
            <v>0.2</v>
          </cell>
        </row>
        <row r="58">
          <cell r="N58">
            <v>0.4</v>
          </cell>
        </row>
        <row r="58">
          <cell r="Q58">
            <v>0.4</v>
          </cell>
        </row>
        <row r="58">
          <cell r="S58">
            <v>0.4</v>
          </cell>
          <cell r="T58" t="str">
            <v>不纳入整合</v>
          </cell>
          <cell r="U58">
            <v>0.2</v>
          </cell>
        </row>
        <row r="58">
          <cell r="W58">
            <v>0.2</v>
          </cell>
        </row>
        <row r="58">
          <cell r="AD58">
            <v>0</v>
          </cell>
          <cell r="AE58" t="str">
            <v>通过对防返贫致贫监测家庭的2名在校学生教育资助，可保障2个监测对象家庭不因学返贫。</v>
          </cell>
        </row>
        <row r="59">
          <cell r="C59" t="str">
            <v>巫溪县鱼鳞乡2022年度防止返贫监测对象健康帮扶项目</v>
          </cell>
          <cell r="D59" t="str">
            <v>健康帮扶</v>
          </cell>
          <cell r="E59" t="str">
            <v>接受大病（地方病）救治</v>
          </cell>
          <cell r="F59" t="str">
            <v>新建</v>
          </cell>
          <cell r="G59" t="str">
            <v>202201-202212</v>
          </cell>
          <cell r="H59" t="str">
            <v>巫溪县鱼鳞乡</v>
          </cell>
          <cell r="I59" t="str">
            <v>巫溪县乡村振兴局</v>
          </cell>
          <cell r="J59" t="str">
            <v>巫溪县鱼鳞乡人民政府</v>
          </cell>
          <cell r="K59" t="str">
            <v>26户监测对象患有重大疾病且自付费用较高的给予部分医疗救助（每户每年不超过1万元）。</v>
          </cell>
          <cell r="L59">
            <v>11.7</v>
          </cell>
        </row>
        <row r="59">
          <cell r="N59">
            <v>11.7</v>
          </cell>
        </row>
        <row r="59">
          <cell r="Q59">
            <v>11.7</v>
          </cell>
        </row>
        <row r="59">
          <cell r="S59">
            <v>11.7</v>
          </cell>
          <cell r="T59" t="str">
            <v>不纳入整合</v>
          </cell>
          <cell r="U59">
            <v>11.7</v>
          </cell>
        </row>
        <row r="59">
          <cell r="W59">
            <v>11.7</v>
          </cell>
        </row>
        <row r="59">
          <cell r="AD59">
            <v>0</v>
          </cell>
          <cell r="AE59" t="str">
            <v>通过对26户因病监测对象医疗救助,解决26个监测家庭医疗自付费用较高的问题，防止因病返贫。</v>
          </cell>
        </row>
        <row r="60">
          <cell r="C60" t="str">
            <v>巫溪县鱼鳞乡2022年度防止返贫监测对象非全日制公益岗位补助项目</v>
          </cell>
          <cell r="D60" t="str">
            <v>公益岗位</v>
          </cell>
          <cell r="E60" t="str">
            <v>公益岗位</v>
          </cell>
          <cell r="F60" t="str">
            <v>新建</v>
          </cell>
          <cell r="G60" t="str">
            <v>202201-202212</v>
          </cell>
          <cell r="H60" t="str">
            <v>巫溪县鱼鳞乡</v>
          </cell>
          <cell r="I60" t="str">
            <v>巫溪县乡村振兴局</v>
          </cell>
          <cell r="J60" t="str">
            <v>巫溪县鱼鳞乡人民政府</v>
          </cell>
          <cell r="K60" t="str">
            <v>开发非全日制公益岗位9个（补助标准500元/月，开发时间：2022年3月-12月）。</v>
          </cell>
          <cell r="L60">
            <v>4.5</v>
          </cell>
        </row>
        <row r="60">
          <cell r="N60">
            <v>4.5</v>
          </cell>
        </row>
        <row r="60">
          <cell r="Q60">
            <v>4.5</v>
          </cell>
        </row>
        <row r="60">
          <cell r="S60">
            <v>4.5</v>
          </cell>
          <cell r="T60" t="str">
            <v>不纳入整合</v>
          </cell>
          <cell r="U60">
            <v>4.5</v>
          </cell>
        </row>
        <row r="60">
          <cell r="W60">
            <v>4.5</v>
          </cell>
        </row>
        <row r="60">
          <cell r="AD60">
            <v>0</v>
          </cell>
          <cell r="AE60" t="str">
            <v>通过开发非全日制公益岗位9个，保障9名监测对象稳定就业，人均获得年工资收入5000元。</v>
          </cell>
        </row>
        <row r="61">
          <cell r="C61" t="str">
            <v>巫溪县田坝镇2022年度防止返贫监测对象产业帮扶补助项目</v>
          </cell>
          <cell r="D61" t="str">
            <v>农业生产发展</v>
          </cell>
          <cell r="E61" t="str">
            <v>种植养殖加工服务</v>
          </cell>
          <cell r="F61" t="str">
            <v>新建</v>
          </cell>
          <cell r="G61" t="str">
            <v>202201-202212</v>
          </cell>
          <cell r="H61" t="str">
            <v>巫溪县田坝镇</v>
          </cell>
          <cell r="I61" t="str">
            <v>巫溪县乡村振兴局</v>
          </cell>
          <cell r="J61" t="str">
            <v>巫溪县田坝镇人民政府</v>
          </cell>
          <cell r="K61" t="str">
            <v>养殖生猪32头，山羊10只，土鸡200只；种植青脆李10亩，烤烟10亩（单户最高补助2000元）。</v>
          </cell>
          <cell r="L61">
            <v>2.8</v>
          </cell>
        </row>
        <row r="61">
          <cell r="N61">
            <v>2.8</v>
          </cell>
        </row>
        <row r="61">
          <cell r="Q61">
            <v>2.8</v>
          </cell>
        </row>
        <row r="61">
          <cell r="S61">
            <v>2.8</v>
          </cell>
          <cell r="T61" t="str">
            <v>不纳入整合</v>
          </cell>
          <cell r="U61">
            <v>2.8</v>
          </cell>
        </row>
        <row r="61">
          <cell r="W61">
            <v>2.8</v>
          </cell>
        </row>
        <row r="61">
          <cell r="AD61">
            <v>0</v>
          </cell>
          <cell r="AE61" t="str">
            <v>通过发展生猪养殖32头、山羊10只、土鸡200只、清脆李10亩、烤烟10亩，可使防止返贫监测对象14户户均增加产业收入500元以上。</v>
          </cell>
        </row>
        <row r="62">
          <cell r="C62" t="str">
            <v>巫溪县田坝镇2022年度防止返贫监测对象教育帮扶项目</v>
          </cell>
          <cell r="D62" t="str">
            <v>教育帮扶</v>
          </cell>
          <cell r="E62" t="str">
            <v>其他教育扶贫</v>
          </cell>
          <cell r="F62" t="str">
            <v>新建</v>
          </cell>
          <cell r="G62" t="str">
            <v>202201-202212</v>
          </cell>
          <cell r="H62" t="str">
            <v>巫溪县田坝镇</v>
          </cell>
          <cell r="I62" t="str">
            <v>巫溪县乡村振兴局</v>
          </cell>
          <cell r="J62" t="str">
            <v>巫溪县田坝镇人民政府</v>
          </cell>
          <cell r="K62" t="str">
            <v>17名防返贫致贫监测家庭在校学生教育资助</v>
          </cell>
          <cell r="L62">
            <v>2.45</v>
          </cell>
        </row>
        <row r="62">
          <cell r="N62">
            <v>2.4</v>
          </cell>
        </row>
        <row r="62">
          <cell r="Q62">
            <v>2.4</v>
          </cell>
        </row>
        <row r="62">
          <cell r="S62">
            <v>2.4</v>
          </cell>
          <cell r="T62" t="str">
            <v>不纳入整合</v>
          </cell>
          <cell r="U62">
            <v>2.45</v>
          </cell>
        </row>
        <row r="62">
          <cell r="W62">
            <v>2.45</v>
          </cell>
        </row>
        <row r="62">
          <cell r="AD62">
            <v>0</v>
          </cell>
          <cell r="AE62" t="str">
            <v>通过对防返贫致贫监测家庭的17名在校学生教育资助，可保障17名对象家庭不因学返贫。</v>
          </cell>
        </row>
        <row r="63">
          <cell r="C63" t="str">
            <v>巫溪县田坝镇2022年度防止返贫监测对象健康帮扶项目</v>
          </cell>
          <cell r="D63" t="str">
            <v>健康帮扶</v>
          </cell>
          <cell r="E63" t="str">
            <v>接受大病（地方病）救治</v>
          </cell>
          <cell r="F63" t="str">
            <v>新建</v>
          </cell>
          <cell r="G63" t="str">
            <v>202201-202212</v>
          </cell>
          <cell r="H63" t="str">
            <v>巫溪县田坝镇</v>
          </cell>
          <cell r="I63" t="str">
            <v>巫溪县乡村振兴局</v>
          </cell>
          <cell r="J63" t="str">
            <v>巫溪县田坝镇人民政府</v>
          </cell>
          <cell r="K63" t="str">
            <v>13户监测对象患有重大疾病且自付费用较高的给予部分医疗救助（每户每年不超过1万元）。</v>
          </cell>
          <cell r="L63">
            <v>10.1</v>
          </cell>
        </row>
        <row r="63">
          <cell r="N63">
            <v>10.1</v>
          </cell>
        </row>
        <row r="63">
          <cell r="Q63">
            <v>10.1</v>
          </cell>
        </row>
        <row r="63">
          <cell r="S63">
            <v>10.1</v>
          </cell>
          <cell r="T63" t="str">
            <v>不纳入整合</v>
          </cell>
          <cell r="U63">
            <v>10.1</v>
          </cell>
        </row>
        <row r="63">
          <cell r="W63">
            <v>10.1</v>
          </cell>
        </row>
        <row r="63">
          <cell r="AD63">
            <v>0</v>
          </cell>
          <cell r="AE63" t="str">
            <v>通过对13户因病监测对象家庭医疗救助,解决13个家庭医疗自付费用较高的问题，防止因病返贫。</v>
          </cell>
        </row>
        <row r="64">
          <cell r="C64" t="str">
            <v>巫溪县田坝镇2022年度防止返贫监测对象非全日制公益岗位补助项目</v>
          </cell>
          <cell r="D64" t="str">
            <v>公益岗位</v>
          </cell>
          <cell r="E64" t="str">
            <v>公益岗位</v>
          </cell>
          <cell r="F64" t="str">
            <v>新建</v>
          </cell>
          <cell r="G64" t="str">
            <v>202201-202212</v>
          </cell>
          <cell r="H64" t="str">
            <v>巫溪县田坝镇</v>
          </cell>
          <cell r="I64" t="str">
            <v>巫溪县乡村振兴局</v>
          </cell>
          <cell r="J64" t="str">
            <v>巫溪县田坝镇人民政府</v>
          </cell>
          <cell r="K64" t="str">
            <v>开发非全日制公益岗位7个（补助标准500元/月）。</v>
          </cell>
          <cell r="L64">
            <v>4.2</v>
          </cell>
        </row>
        <row r="64">
          <cell r="N64">
            <v>4.2</v>
          </cell>
        </row>
        <row r="64">
          <cell r="Q64">
            <v>4.2</v>
          </cell>
        </row>
        <row r="64">
          <cell r="S64">
            <v>4.2</v>
          </cell>
          <cell r="T64" t="str">
            <v>不纳入整合</v>
          </cell>
          <cell r="U64">
            <v>4.2</v>
          </cell>
        </row>
        <row r="64">
          <cell r="W64">
            <v>4.2</v>
          </cell>
        </row>
        <row r="64">
          <cell r="AD64">
            <v>0</v>
          </cell>
          <cell r="AE64" t="str">
            <v>通过开发非全日制公益岗位7个，保障7名监测对象稳定就业，人均获得年工资收入6000元。</v>
          </cell>
        </row>
        <row r="65">
          <cell r="C65" t="str">
            <v>巫溪县田坝镇2022年度防止返贫监测对象住房提升项目</v>
          </cell>
          <cell r="D65" t="str">
            <v>危房改造</v>
          </cell>
          <cell r="E65" t="str">
            <v>危房改造</v>
          </cell>
          <cell r="F65" t="str">
            <v>改扩建</v>
          </cell>
          <cell r="G65" t="str">
            <v>202201-202212</v>
          </cell>
          <cell r="H65" t="str">
            <v>巫溪县田坝镇</v>
          </cell>
          <cell r="I65" t="str">
            <v>巫溪县乡村振兴局</v>
          </cell>
          <cell r="J65" t="str">
            <v>巫溪县田坝镇人民政府</v>
          </cell>
          <cell r="K65" t="str">
            <v>住房改善3户（5000元/户）</v>
          </cell>
          <cell r="L65">
            <v>1.5</v>
          </cell>
        </row>
        <row r="65">
          <cell r="N65">
            <v>1.5</v>
          </cell>
        </row>
        <row r="65">
          <cell r="Q65">
            <v>1.5</v>
          </cell>
        </row>
        <row r="65">
          <cell r="S65">
            <v>1.5</v>
          </cell>
          <cell r="T65" t="str">
            <v>不纳入整合</v>
          </cell>
          <cell r="U65">
            <v>1.5</v>
          </cell>
        </row>
        <row r="65">
          <cell r="W65">
            <v>1.5</v>
          </cell>
        </row>
        <row r="65">
          <cell r="AD65">
            <v>0</v>
          </cell>
          <cell r="AE65" t="str">
            <v>项目实施可为防止返贫监测对象3户提供住房改善，巩固提升住房保障。</v>
          </cell>
        </row>
        <row r="66">
          <cell r="C66" t="str">
            <v>巫溪县菱角镇2022年度防止返贫监测对象教育帮扶项目</v>
          </cell>
          <cell r="D66" t="str">
            <v>教育帮扶</v>
          </cell>
          <cell r="E66" t="str">
            <v>其他教育扶贫</v>
          </cell>
          <cell r="F66" t="str">
            <v>新建</v>
          </cell>
          <cell r="G66" t="str">
            <v>202201-202212</v>
          </cell>
          <cell r="H66" t="str">
            <v>巫溪县菱角镇</v>
          </cell>
          <cell r="I66" t="str">
            <v>巫溪县乡村振兴局</v>
          </cell>
          <cell r="J66" t="str">
            <v>巫溪县菱角镇人民政府</v>
          </cell>
          <cell r="K66" t="str">
            <v>4名监测对象在校学生教育资助（中学625元/人，大学2000元/人）。</v>
          </cell>
          <cell r="L66">
            <v>0.3875</v>
          </cell>
        </row>
        <row r="66">
          <cell r="N66">
            <v>0.3875</v>
          </cell>
        </row>
        <row r="66">
          <cell r="Q66">
            <v>0.3875</v>
          </cell>
        </row>
        <row r="66">
          <cell r="S66">
            <v>0.3875</v>
          </cell>
          <cell r="T66" t="str">
            <v>不纳入整合</v>
          </cell>
          <cell r="U66">
            <v>0.3875</v>
          </cell>
        </row>
        <row r="66">
          <cell r="W66">
            <v>0.3875</v>
          </cell>
        </row>
        <row r="66">
          <cell r="AD66">
            <v>0</v>
          </cell>
          <cell r="AE66" t="str">
            <v>通过对防返贫致贫监测家庭的4名在校学生教育资助，可保障4名监测对象家庭不因学返贫和辍学。</v>
          </cell>
        </row>
        <row r="67">
          <cell r="C67" t="str">
            <v>巫溪县菱角镇2022年度防止返贫监测对象产业帮扶补助项目</v>
          </cell>
          <cell r="D67" t="str">
            <v>农业生产发展</v>
          </cell>
          <cell r="E67" t="str">
            <v>种植养殖加工服务</v>
          </cell>
          <cell r="F67" t="str">
            <v>新建</v>
          </cell>
          <cell r="G67" t="str">
            <v>202201-202212</v>
          </cell>
          <cell r="H67" t="str">
            <v>巫溪县菱角镇</v>
          </cell>
          <cell r="I67" t="str">
            <v>巫溪县乡村振兴局</v>
          </cell>
          <cell r="J67" t="str">
            <v>巫溪县菱角镇人民政府</v>
          </cell>
          <cell r="K67" t="str">
            <v>生猪养殖2头，鸡15只，柑橘种植11亩（单户最高补助标准不超过2000元）。</v>
          </cell>
          <cell r="L67">
            <v>0.35</v>
          </cell>
        </row>
        <row r="67">
          <cell r="N67">
            <v>0.35</v>
          </cell>
        </row>
        <row r="67">
          <cell r="Q67">
            <v>0.35</v>
          </cell>
        </row>
        <row r="67">
          <cell r="S67">
            <v>0.35</v>
          </cell>
          <cell r="T67" t="str">
            <v>不纳入整合</v>
          </cell>
          <cell r="U67">
            <v>0.35</v>
          </cell>
        </row>
        <row r="67">
          <cell r="W67">
            <v>0.35</v>
          </cell>
        </row>
        <row r="67">
          <cell r="AD67">
            <v>0</v>
          </cell>
          <cell r="AE67" t="str">
            <v>通过生猪养殖2头，鸡15只，柑橘种植11亩，项目建成后可使2户监测对象增加产业收入500元以上</v>
          </cell>
        </row>
        <row r="68">
          <cell r="C68" t="str">
            <v>巫溪县菱角镇2022年度防止返贫监测对象健康帮扶项目</v>
          </cell>
          <cell r="D68" t="str">
            <v>健康帮扶</v>
          </cell>
          <cell r="E68" t="str">
            <v>接受大病（地方病）救治</v>
          </cell>
          <cell r="F68" t="str">
            <v>新建</v>
          </cell>
          <cell r="G68" t="str">
            <v>202201-202212</v>
          </cell>
          <cell r="H68" t="str">
            <v>巫溪县菱角镇</v>
          </cell>
          <cell r="I68" t="str">
            <v>巫溪县乡村振兴局</v>
          </cell>
          <cell r="J68" t="str">
            <v>巫溪县菱角镇人民政府</v>
          </cell>
          <cell r="K68" t="str">
            <v>4名监测对象患有重大疾病且自付费用较高的给予部分医疗救助（每户每年不超过1万元）。</v>
          </cell>
          <cell r="L68">
            <v>2</v>
          </cell>
        </row>
        <row r="68">
          <cell r="N68">
            <v>1</v>
          </cell>
        </row>
        <row r="68">
          <cell r="Q68">
            <v>1</v>
          </cell>
        </row>
        <row r="68">
          <cell r="S68">
            <v>1</v>
          </cell>
          <cell r="T68" t="str">
            <v>不纳入整合</v>
          </cell>
          <cell r="U68">
            <v>2</v>
          </cell>
        </row>
        <row r="68">
          <cell r="W68">
            <v>2</v>
          </cell>
        </row>
        <row r="68">
          <cell r="AD68">
            <v>0</v>
          </cell>
          <cell r="AE68" t="str">
            <v>通过对4名因病监测对象医疗救助,解决4人医疗自付费用较高的问题，防止因病返贫。</v>
          </cell>
        </row>
        <row r="69">
          <cell r="C69" t="str">
            <v>巫溪县徐家镇2022年度防返贫监测对象产业帮扶补助项目</v>
          </cell>
          <cell r="D69" t="str">
            <v>农业生产发展</v>
          </cell>
          <cell r="E69" t="str">
            <v>种植养殖加工服务</v>
          </cell>
          <cell r="F69" t="str">
            <v>新建</v>
          </cell>
          <cell r="G69" t="str">
            <v>202201-202212</v>
          </cell>
          <cell r="H69" t="str">
            <v>巫溪县徐家镇</v>
          </cell>
          <cell r="I69" t="str">
            <v>巫溪县乡村振兴局</v>
          </cell>
          <cell r="J69" t="str">
            <v>巫溪县徐家镇人民政府</v>
          </cell>
          <cell r="K69" t="str">
            <v>生猪养殖16户45头，青脆李种植2户5.1亩，黄牛养殖3户3头，山羊养殖2户8只，金银花管护1户1亩，青脆李管护3户13.5亩（单户最高补助不超过2000元）。</v>
          </cell>
          <cell r="L69">
            <v>3.6</v>
          </cell>
        </row>
        <row r="69">
          <cell r="N69">
            <v>3.6</v>
          </cell>
        </row>
        <row r="69">
          <cell r="Q69">
            <v>3.6</v>
          </cell>
        </row>
        <row r="69">
          <cell r="S69">
            <v>3.6</v>
          </cell>
          <cell r="T69" t="str">
            <v>不纳入整合</v>
          </cell>
          <cell r="U69">
            <v>3.6</v>
          </cell>
        </row>
        <row r="69">
          <cell r="W69">
            <v>3.6</v>
          </cell>
        </row>
        <row r="69">
          <cell r="AD69">
            <v>0</v>
          </cell>
          <cell r="AE69" t="str">
            <v>通过生猪养殖16户45头；青脆李种植2户5.1亩；黄牛养殖3户3头；山羊养殖2户8只；金银花管护1户1亩；青脆李管护3户13.5亩。防返贫监测对象户20户户均增加500元以上。</v>
          </cell>
        </row>
        <row r="70">
          <cell r="C70" t="str">
            <v>巫溪县徐家镇2022年度防止返贫监测对象非全日制公益岗位补助项目</v>
          </cell>
          <cell r="D70" t="str">
            <v>公益岗位</v>
          </cell>
          <cell r="E70" t="str">
            <v>公益岗位</v>
          </cell>
          <cell r="F70" t="str">
            <v>新建</v>
          </cell>
          <cell r="G70" t="str">
            <v>202201-202212</v>
          </cell>
          <cell r="H70" t="str">
            <v>巫溪县徐家镇</v>
          </cell>
          <cell r="I70" t="str">
            <v>巫溪县乡村振兴局</v>
          </cell>
          <cell r="J70" t="str">
            <v>巫溪县徐家镇人民政府</v>
          </cell>
          <cell r="K70" t="str">
            <v>开发非全日制公益岗位3个（补助标准500元/月）。</v>
          </cell>
          <cell r="L70">
            <v>1.8</v>
          </cell>
        </row>
        <row r="70">
          <cell r="N70">
            <v>1.8</v>
          </cell>
        </row>
        <row r="70">
          <cell r="Q70">
            <v>1.8</v>
          </cell>
        </row>
        <row r="70">
          <cell r="S70">
            <v>1.8</v>
          </cell>
          <cell r="T70" t="str">
            <v>不纳入整合</v>
          </cell>
          <cell r="U70">
            <v>1.8</v>
          </cell>
        </row>
        <row r="70">
          <cell r="W70">
            <v>1.8</v>
          </cell>
        </row>
        <row r="70">
          <cell r="AD70">
            <v>0</v>
          </cell>
          <cell r="AE70" t="str">
            <v>通过开发非全日制公益岗位3个，保障3名监测对象稳定就业，人均获得年工资收入6000元。</v>
          </cell>
        </row>
        <row r="71">
          <cell r="C71" t="str">
            <v>巫溪县徐家镇2022年度防止返贫监测对象健康帮扶项目</v>
          </cell>
          <cell r="D71" t="str">
            <v>健康帮扶</v>
          </cell>
          <cell r="E71" t="str">
            <v>接受大病（地方病）救治</v>
          </cell>
          <cell r="F71" t="str">
            <v>新建</v>
          </cell>
          <cell r="G71" t="str">
            <v>202201-202212</v>
          </cell>
          <cell r="H71" t="str">
            <v>巫溪县徐家镇</v>
          </cell>
          <cell r="I71" t="str">
            <v>巫溪县乡村振兴局</v>
          </cell>
          <cell r="J71" t="str">
            <v>巫溪县徐家镇人民政府</v>
          </cell>
          <cell r="K71" t="str">
            <v>25户27人监测对象家庭患有重大疾病且自付费用较高的给予部分医疗救助（每户每年不超过1万元）。</v>
          </cell>
          <cell r="L71">
            <v>19.8</v>
          </cell>
        </row>
        <row r="71">
          <cell r="N71">
            <v>19.75</v>
          </cell>
        </row>
        <row r="71">
          <cell r="Q71">
            <v>19.75</v>
          </cell>
        </row>
        <row r="71">
          <cell r="S71">
            <v>19.75</v>
          </cell>
          <cell r="T71" t="str">
            <v>不纳入整合</v>
          </cell>
          <cell r="U71">
            <v>19.8</v>
          </cell>
        </row>
        <row r="71">
          <cell r="W71">
            <v>19.8</v>
          </cell>
        </row>
        <row r="71">
          <cell r="AD71">
            <v>0</v>
          </cell>
          <cell r="AE71" t="str">
            <v>通过对27名因病监测对象医疗救助,解决27人医疗自付费用较高的问题，防止因病返贫。</v>
          </cell>
        </row>
        <row r="72">
          <cell r="C72" t="str">
            <v>巫溪县徐家镇2022年度防止返贫监测对象教育帮扶项目</v>
          </cell>
          <cell r="D72" t="str">
            <v>教育帮扶</v>
          </cell>
          <cell r="E72" t="str">
            <v>其他教育扶贫</v>
          </cell>
          <cell r="F72" t="str">
            <v>新建</v>
          </cell>
          <cell r="G72" t="str">
            <v>202201-202212</v>
          </cell>
          <cell r="H72" t="str">
            <v>巫溪县徐家镇</v>
          </cell>
          <cell r="I72" t="str">
            <v>巫溪县乡村振兴局</v>
          </cell>
          <cell r="J72" t="str">
            <v>巫溪县徐家镇人民政府</v>
          </cell>
          <cell r="K72" t="str">
            <v>8名在校学生教育资助（高中1500元/人，大学2000元/人）。</v>
          </cell>
          <cell r="L72">
            <v>1.05</v>
          </cell>
        </row>
        <row r="72">
          <cell r="N72">
            <v>1.05</v>
          </cell>
        </row>
        <row r="72">
          <cell r="Q72">
            <v>1.05</v>
          </cell>
        </row>
        <row r="72">
          <cell r="S72">
            <v>1.05</v>
          </cell>
          <cell r="T72" t="str">
            <v>不纳入整合</v>
          </cell>
          <cell r="U72">
            <v>1.05</v>
          </cell>
        </row>
        <row r="72">
          <cell r="W72">
            <v>1.05</v>
          </cell>
        </row>
        <row r="72">
          <cell r="AD72">
            <v>0</v>
          </cell>
          <cell r="AE72" t="str">
            <v>通过对防返贫致贫监测家庭的8名在校学生教育资助，可保障8名监测对象家庭不因学返贫和辍学。</v>
          </cell>
        </row>
        <row r="73">
          <cell r="C73" t="str">
            <v>巫溪县蒲莲镇2022年度防止返贫监测对象产业帮扶补助项目</v>
          </cell>
          <cell r="D73" t="str">
            <v>农业生产发展</v>
          </cell>
          <cell r="E73" t="str">
            <v>种植养殖加工服务</v>
          </cell>
          <cell r="F73" t="str">
            <v>新建</v>
          </cell>
          <cell r="G73" t="str">
            <v>202201-202212</v>
          </cell>
          <cell r="H73" t="str">
            <v>巫溪县蒲莲镇</v>
          </cell>
          <cell r="I73" t="str">
            <v>巫溪县乡村振兴局</v>
          </cell>
          <cell r="J73" t="str">
            <v>巫溪县蒲莲镇人民政府</v>
          </cell>
          <cell r="K73" t="str">
            <v>养殖生猪20头、羊2只、鸡30只；玉米4亩，马铃薯2亩，蜜柚8亩（单户最高补助不超过2000元）。</v>
          </cell>
          <cell r="L73">
            <v>1.54</v>
          </cell>
        </row>
        <row r="73">
          <cell r="N73">
            <v>1.54</v>
          </cell>
        </row>
        <row r="73">
          <cell r="Q73">
            <v>1.54</v>
          </cell>
        </row>
        <row r="73">
          <cell r="S73">
            <v>1.54</v>
          </cell>
          <cell r="T73" t="str">
            <v>不纳入整合</v>
          </cell>
          <cell r="U73">
            <v>1.54</v>
          </cell>
        </row>
        <row r="73">
          <cell r="W73">
            <v>1.54</v>
          </cell>
        </row>
        <row r="73">
          <cell r="AD73">
            <v>0</v>
          </cell>
          <cell r="AE73" t="str">
            <v>通过三类监测户养殖生猪20头；羊2只；鸡30只；玉米4亩；马铃薯2亩；蜜柚8亩；可使防止返贫监测对象11户户均增加产业收入500元以上。</v>
          </cell>
        </row>
        <row r="74">
          <cell r="C74" t="str">
            <v>巫溪县蒲莲镇2022年度防止返贫监测对象健康帮扶项目</v>
          </cell>
          <cell r="D74" t="str">
            <v>健康帮扶</v>
          </cell>
          <cell r="E74" t="str">
            <v>接受大病（地方病）救治</v>
          </cell>
          <cell r="F74" t="str">
            <v>新建</v>
          </cell>
          <cell r="G74" t="str">
            <v>202201-202212</v>
          </cell>
          <cell r="H74" t="str">
            <v>巫溪县蒲莲镇</v>
          </cell>
          <cell r="I74" t="str">
            <v>巫溪县乡村振兴局</v>
          </cell>
          <cell r="J74" t="str">
            <v>巫溪县蒲莲镇人民政府</v>
          </cell>
          <cell r="K74" t="str">
            <v>5户监测对象家庭患有重大疾病且自付费用较高的给予部分医疗救助（每户每年不超过1万元）。</v>
          </cell>
          <cell r="L74">
            <v>5</v>
          </cell>
        </row>
        <row r="74">
          <cell r="N74">
            <v>5</v>
          </cell>
        </row>
        <row r="74">
          <cell r="Q74">
            <v>5</v>
          </cell>
        </row>
        <row r="74">
          <cell r="S74">
            <v>5</v>
          </cell>
          <cell r="T74" t="str">
            <v>不纳入整合</v>
          </cell>
          <cell r="U74">
            <v>5</v>
          </cell>
        </row>
        <row r="74">
          <cell r="W74">
            <v>5</v>
          </cell>
        </row>
        <row r="74">
          <cell r="AD74">
            <v>0</v>
          </cell>
          <cell r="AE74" t="str">
            <v>通过对5名因病监测对象医疗救助,解决5人医疗自付费用较高的问题，防止因病返贫。</v>
          </cell>
        </row>
        <row r="75">
          <cell r="C75" t="str">
            <v>巫溪县蒲莲镇2022年度防止返贫监测对象教育帮扶项目</v>
          </cell>
          <cell r="D75" t="str">
            <v>教育帮扶</v>
          </cell>
          <cell r="E75" t="str">
            <v>其他教育扶贫</v>
          </cell>
          <cell r="F75" t="str">
            <v>新建</v>
          </cell>
          <cell r="G75" t="str">
            <v>202201-202212</v>
          </cell>
          <cell r="H75" t="str">
            <v>巫溪县蒲莲镇</v>
          </cell>
          <cell r="I75" t="str">
            <v>巫溪县乡村振兴局</v>
          </cell>
          <cell r="J75" t="str">
            <v>巫溪县蒲莲镇人民政府</v>
          </cell>
          <cell r="K75" t="str">
            <v>13名防返贫致贫监测家庭在校学生教育资（2000元/人/年）。</v>
          </cell>
          <cell r="L75">
            <v>1.55</v>
          </cell>
        </row>
        <row r="75">
          <cell r="N75">
            <v>2.6</v>
          </cell>
        </row>
        <row r="75">
          <cell r="Q75">
            <v>2.6</v>
          </cell>
        </row>
        <row r="75">
          <cell r="S75">
            <v>2.6</v>
          </cell>
          <cell r="T75" t="str">
            <v>不纳入整合</v>
          </cell>
          <cell r="U75">
            <v>1.55</v>
          </cell>
        </row>
        <row r="75">
          <cell r="W75">
            <v>1.55</v>
          </cell>
        </row>
        <row r="75">
          <cell r="AD75">
            <v>0</v>
          </cell>
          <cell r="AE75" t="str">
            <v>通过对防返贫致贫监测家庭的13名在校学生教育资助，可保障13名监测对象家庭不因学返贫和辍学。</v>
          </cell>
        </row>
        <row r="76">
          <cell r="C76" t="str">
            <v>巫溪县蒲莲镇2022年度防止返贫监测对象非全日制公益岗位补助项目</v>
          </cell>
          <cell r="D76" t="str">
            <v>公益岗位</v>
          </cell>
          <cell r="E76" t="str">
            <v>公益岗位</v>
          </cell>
          <cell r="F76" t="str">
            <v>新建</v>
          </cell>
          <cell r="G76" t="str">
            <v>202201-202212</v>
          </cell>
          <cell r="H76" t="str">
            <v>巫溪县蒲莲镇</v>
          </cell>
          <cell r="I76" t="str">
            <v>巫溪县乡村振兴局</v>
          </cell>
          <cell r="J76" t="str">
            <v>巫溪县蒲莲镇人民政府</v>
          </cell>
          <cell r="K76" t="str">
            <v>开发非全日制公益岗位1个（补助标准500元/月）。</v>
          </cell>
          <cell r="L76">
            <v>0.6</v>
          </cell>
        </row>
        <row r="76">
          <cell r="N76">
            <v>0.6</v>
          </cell>
        </row>
        <row r="76">
          <cell r="Q76">
            <v>0.6</v>
          </cell>
        </row>
        <row r="76">
          <cell r="S76">
            <v>0.6</v>
          </cell>
          <cell r="T76" t="str">
            <v>不纳入整合</v>
          </cell>
          <cell r="U76">
            <v>0.6</v>
          </cell>
        </row>
        <row r="76">
          <cell r="W76">
            <v>0.6</v>
          </cell>
        </row>
        <row r="76">
          <cell r="AD76">
            <v>0</v>
          </cell>
          <cell r="AE76" t="str">
            <v>通过开发非全日制公益岗位1个，保障1名监测对象稳定就业，人均获得年工资收入6000元。</v>
          </cell>
        </row>
        <row r="77">
          <cell r="C77" t="str">
            <v>巫溪县红池坝镇2022年度边缘户和监测户帮扶补助项目</v>
          </cell>
          <cell r="D77" t="str">
            <v>健康帮扶</v>
          </cell>
          <cell r="E77" t="str">
            <v>接受临时救助</v>
          </cell>
          <cell r="F77" t="str">
            <v>新建</v>
          </cell>
          <cell r="G77" t="str">
            <v>202201-202212</v>
          </cell>
          <cell r="H77" t="str">
            <v>巫溪县红池坝镇</v>
          </cell>
          <cell r="I77" t="str">
            <v>巫溪县乡村振兴局</v>
          </cell>
          <cell r="J77" t="str">
            <v>巫溪县红池坝镇人民政府</v>
          </cell>
          <cell r="K77" t="str">
            <v>健康帮扶医疗救助4户（每户不超过万元）；</v>
          </cell>
          <cell r="L77">
            <v>4</v>
          </cell>
        </row>
        <row r="77">
          <cell r="N77">
            <v>5.3</v>
          </cell>
        </row>
        <row r="77">
          <cell r="Q77">
            <v>5.3</v>
          </cell>
        </row>
        <row r="77">
          <cell r="S77">
            <v>5.3</v>
          </cell>
          <cell r="T77" t="str">
            <v>不纳入整合</v>
          </cell>
          <cell r="U77">
            <v>4</v>
          </cell>
        </row>
        <row r="77">
          <cell r="W77">
            <v>4</v>
          </cell>
        </row>
        <row r="77">
          <cell r="AD77">
            <v>0</v>
          </cell>
          <cell r="AE77" t="str">
            <v>通过落实到户帮扶措施，补齐短板，动态消除4户脱贫不稳定户、3户边缘易致贫风险户“两不愁三保障一达标”方面风险，进一步巩固拓展脱贫成果，防止7户两类户出现返贫、致贫。</v>
          </cell>
        </row>
        <row r="78">
          <cell r="C78" t="str">
            <v>巫溪县红池坝镇2022年度防止返贫监测对象非全日制公益岗位补助项目</v>
          </cell>
          <cell r="D78" t="str">
            <v>公益岗位</v>
          </cell>
        </row>
        <row r="78">
          <cell r="F78" t="str">
            <v>新建</v>
          </cell>
          <cell r="G78" t="str">
            <v>202201-202212</v>
          </cell>
          <cell r="H78" t="str">
            <v>巫溪县红池坝镇</v>
          </cell>
          <cell r="I78" t="str">
            <v>巫溪县乡村振兴局</v>
          </cell>
          <cell r="J78" t="str">
            <v>巫溪县红池坝镇人民政府</v>
          </cell>
          <cell r="K78" t="str">
            <v>开发非全日制公益岗位1个（6000元/年）；</v>
          </cell>
          <cell r="L78">
            <v>0.6</v>
          </cell>
        </row>
        <row r="78">
          <cell r="U78">
            <v>0.6</v>
          </cell>
        </row>
        <row r="78">
          <cell r="W78">
            <v>0.6</v>
          </cell>
        </row>
        <row r="78">
          <cell r="AD78">
            <v>0</v>
          </cell>
          <cell r="AE78" t="str">
            <v>通过开发非全日制公益岗位1个，保障1名监测对象稳定就业，人均获得年工资收入6000元。</v>
          </cell>
        </row>
        <row r="79">
          <cell r="C79" t="str">
            <v>巫溪县红池坝镇2022年度防止返贫监测对象巩固提升项目</v>
          </cell>
          <cell r="D79" t="str">
            <v>危房改造</v>
          </cell>
        </row>
        <row r="79">
          <cell r="F79" t="str">
            <v>新建</v>
          </cell>
          <cell r="G79" t="str">
            <v>202201-202212</v>
          </cell>
          <cell r="H79" t="str">
            <v>巫溪县红池坝镇</v>
          </cell>
          <cell r="I79" t="str">
            <v>巫溪县乡村振兴局</v>
          </cell>
          <cell r="J79" t="str">
            <v>巫溪县红池坝镇人民政府</v>
          </cell>
          <cell r="K79" t="str">
            <v>住房改善1户(5000元/户)</v>
          </cell>
          <cell r="L79">
            <v>0.5</v>
          </cell>
        </row>
        <row r="79">
          <cell r="U79">
            <v>0.5</v>
          </cell>
        </row>
        <row r="79">
          <cell r="W79">
            <v>0.5</v>
          </cell>
        </row>
        <row r="79">
          <cell r="AD79">
            <v>0</v>
          </cell>
          <cell r="AE79" t="str">
            <v>项目实施可为防止返贫监测对象1户提供住房改善，巩固提升住房保障。</v>
          </cell>
        </row>
        <row r="80">
          <cell r="C80" t="str">
            <v>巫溪县红池坝镇2022年度防止返贫监测对象教育帮扶项目</v>
          </cell>
          <cell r="D80" t="str">
            <v>教育帮扶</v>
          </cell>
        </row>
        <row r="80">
          <cell r="F80" t="str">
            <v>新建</v>
          </cell>
          <cell r="G80" t="str">
            <v>202201-202212</v>
          </cell>
          <cell r="H80" t="str">
            <v>巫溪县红池坝镇</v>
          </cell>
          <cell r="I80" t="str">
            <v>巫溪县乡村振兴局</v>
          </cell>
          <cell r="J80" t="str">
            <v>巫溪县红池坝镇人民政府</v>
          </cell>
          <cell r="K80" t="str">
            <v>1名防返贫致贫监测家庭在校学生教育资助</v>
          </cell>
          <cell r="L80">
            <v>0.2</v>
          </cell>
        </row>
        <row r="80">
          <cell r="U80">
            <v>0.2</v>
          </cell>
        </row>
        <row r="80">
          <cell r="W80">
            <v>0.2</v>
          </cell>
        </row>
        <row r="80">
          <cell r="AD80">
            <v>0</v>
          </cell>
          <cell r="AE80" t="str">
            <v>通过对防返贫致贫监测家庭的1名在校学生教育资助，可保障1名监测对象不因学返贫。</v>
          </cell>
        </row>
        <row r="81">
          <cell r="C81" t="str">
            <v>巫溪县古路镇2022年度防止返贫监测对象健康帮扶项目</v>
          </cell>
          <cell r="D81" t="str">
            <v>健康帮扶</v>
          </cell>
          <cell r="E81" t="str">
            <v>接受大病（地方病）救治</v>
          </cell>
          <cell r="F81" t="str">
            <v>新建</v>
          </cell>
          <cell r="G81" t="str">
            <v>202201-202212</v>
          </cell>
          <cell r="H81" t="str">
            <v>巫溪县古路镇</v>
          </cell>
          <cell r="I81" t="str">
            <v>巫溪县乡村振兴局</v>
          </cell>
          <cell r="J81" t="str">
            <v>巫溪县古路镇人民政府</v>
          </cell>
          <cell r="K81" t="str">
            <v>1户监测对象家庭（田金本）患有重大疾病且自付费用较高的给予部分医疗救助（每户每年不超过1万元）。</v>
          </cell>
          <cell r="L81">
            <v>1</v>
          </cell>
        </row>
        <row r="81">
          <cell r="N81">
            <v>1</v>
          </cell>
        </row>
        <row r="81">
          <cell r="Q81">
            <v>1</v>
          </cell>
        </row>
        <row r="81">
          <cell r="S81">
            <v>1</v>
          </cell>
          <cell r="T81" t="str">
            <v>不纳入整合</v>
          </cell>
          <cell r="U81">
            <v>1</v>
          </cell>
        </row>
        <row r="81">
          <cell r="W81">
            <v>1</v>
          </cell>
        </row>
        <row r="81">
          <cell r="AD81">
            <v>0</v>
          </cell>
          <cell r="AE81" t="str">
            <v>通过对1名因病监测对象医疗救助,解决1人医疗自付费用较高的问题，防止因病返贫。</v>
          </cell>
        </row>
        <row r="82">
          <cell r="C82" t="str">
            <v>巫溪县古路镇2022年度防止返贫监测对象教育帮扶项目</v>
          </cell>
          <cell r="D82" t="str">
            <v>教育帮扶</v>
          </cell>
          <cell r="E82" t="str">
            <v>其他教育扶贫</v>
          </cell>
          <cell r="F82" t="str">
            <v>新建</v>
          </cell>
          <cell r="G82" t="str">
            <v>202201-202212</v>
          </cell>
          <cell r="H82" t="str">
            <v>巫溪县古路镇</v>
          </cell>
          <cell r="I82" t="str">
            <v>巫溪县乡村振兴局</v>
          </cell>
          <cell r="J82" t="str">
            <v>巫溪县古路镇人民政府</v>
          </cell>
          <cell r="K82" t="str">
            <v>王馨、王田蔚教育资助</v>
          </cell>
          <cell r="L82">
            <v>0.25</v>
          </cell>
        </row>
        <row r="82">
          <cell r="N82">
            <v>0.2</v>
          </cell>
        </row>
        <row r="82">
          <cell r="Q82">
            <v>0.2</v>
          </cell>
        </row>
        <row r="82">
          <cell r="S82">
            <v>0.2</v>
          </cell>
          <cell r="T82" t="str">
            <v>不纳入整合</v>
          </cell>
          <cell r="U82">
            <v>0.25</v>
          </cell>
        </row>
        <row r="82">
          <cell r="W82">
            <v>0.25</v>
          </cell>
        </row>
        <row r="82">
          <cell r="AD82">
            <v>0</v>
          </cell>
          <cell r="AE82" t="str">
            <v>通过对防返贫致贫监测家庭的2名在校学生教育资助，可保障2名监测对象家庭不因学返贫和辍学。</v>
          </cell>
        </row>
        <row r="83">
          <cell r="C83" t="str">
            <v>巫溪县古路镇2022年度防止返贫监测对象非全日制公益岗位补助项目</v>
          </cell>
          <cell r="D83" t="str">
            <v>公益岗位</v>
          </cell>
          <cell r="E83" t="str">
            <v>公益岗位</v>
          </cell>
          <cell r="F83" t="str">
            <v>新建</v>
          </cell>
          <cell r="G83" t="str">
            <v>202201-202212</v>
          </cell>
          <cell r="H83" t="str">
            <v>巫溪县古路镇</v>
          </cell>
          <cell r="I83" t="str">
            <v>巫溪县乡村振兴局</v>
          </cell>
          <cell r="J83" t="str">
            <v>巫溪县古路镇人民政府</v>
          </cell>
          <cell r="K83" t="str">
            <v>开发非全日制公益岗位1个（补助标准500元/月）。</v>
          </cell>
          <cell r="L83">
            <v>0.6</v>
          </cell>
        </row>
        <row r="83">
          <cell r="N83">
            <v>0.5</v>
          </cell>
        </row>
        <row r="83">
          <cell r="Q83">
            <v>0.5</v>
          </cell>
        </row>
        <row r="83">
          <cell r="S83">
            <v>0.5</v>
          </cell>
          <cell r="T83" t="str">
            <v>不纳入整合</v>
          </cell>
          <cell r="U83">
            <v>0.6</v>
          </cell>
        </row>
        <row r="83">
          <cell r="W83">
            <v>0.6</v>
          </cell>
        </row>
        <row r="83">
          <cell r="AD83">
            <v>0</v>
          </cell>
          <cell r="AE83" t="str">
            <v>通过开发非全日制公益岗位1个，保障1名监测对象稳定就业，人均获得年工资收入6000元。</v>
          </cell>
        </row>
        <row r="84">
          <cell r="C84" t="str">
            <v>巫溪县胜利乡2022年度防返贫监测对象产业帮扶补助项目</v>
          </cell>
          <cell r="D84" t="str">
            <v>农业生产发展</v>
          </cell>
          <cell r="E84" t="str">
            <v>种植养殖加工服务</v>
          </cell>
          <cell r="F84" t="str">
            <v>新建</v>
          </cell>
          <cell r="G84" t="str">
            <v>202201-202212</v>
          </cell>
          <cell r="H84" t="str">
            <v>巫溪县胜利乡</v>
          </cell>
          <cell r="I84" t="str">
            <v>巫溪县乡村振兴局</v>
          </cell>
          <cell r="J84" t="str">
            <v>巫溪县胜利乡人民政府</v>
          </cell>
          <cell r="K84" t="str">
            <v>生猪7头；玉米5亩，土豆5亩，青脆李10亩（单户最高补助不超过2000元）。</v>
          </cell>
          <cell r="L84">
            <v>0.8</v>
          </cell>
        </row>
        <row r="84">
          <cell r="N84">
            <v>0.8</v>
          </cell>
        </row>
        <row r="84">
          <cell r="Q84">
            <v>0.8</v>
          </cell>
        </row>
        <row r="84">
          <cell r="S84">
            <v>0.8</v>
          </cell>
          <cell r="T84" t="str">
            <v>不纳入整合</v>
          </cell>
          <cell r="U84">
            <v>0.8</v>
          </cell>
        </row>
        <row r="84">
          <cell r="W84">
            <v>0.8</v>
          </cell>
        </row>
        <row r="84">
          <cell r="AD84">
            <v>0</v>
          </cell>
          <cell r="AE84" t="str">
            <v>通过落实到户帮扶措施，补齐短板，动态消除果园村4户三类监测户“两不愁三保障一达标”方面风险，进一步巩固拓展脱贫成果，防止出现返贫、致贫。</v>
          </cell>
        </row>
        <row r="85">
          <cell r="C85" t="str">
            <v>巫溪县胜利乡2022年度防止返贫监测对象健康帮扶项目</v>
          </cell>
          <cell r="D85" t="str">
            <v>健康帮扶</v>
          </cell>
          <cell r="E85" t="str">
            <v>接受大病（地方病）救治</v>
          </cell>
          <cell r="F85" t="str">
            <v>新建</v>
          </cell>
          <cell r="G85" t="str">
            <v>202201-202212</v>
          </cell>
          <cell r="H85" t="str">
            <v>巫溪县胜利乡</v>
          </cell>
          <cell r="I85" t="str">
            <v>巫溪县乡村振兴局</v>
          </cell>
          <cell r="J85" t="str">
            <v>巫溪县胜利乡人民政府</v>
          </cell>
          <cell r="K85" t="str">
            <v>堑场村2户、龙狮村2户患有重大疾病且自付费用较高的给予部分医疗救助（每户每年不超过1万元）。</v>
          </cell>
          <cell r="L85">
            <v>3.6</v>
          </cell>
        </row>
        <row r="85">
          <cell r="N85">
            <v>3.6</v>
          </cell>
        </row>
        <row r="85">
          <cell r="Q85">
            <v>3.6</v>
          </cell>
        </row>
        <row r="85">
          <cell r="S85">
            <v>3.6</v>
          </cell>
          <cell r="T85" t="str">
            <v>不纳入整合</v>
          </cell>
          <cell r="U85">
            <v>3.6</v>
          </cell>
        </row>
        <row r="85">
          <cell r="W85">
            <v>3.6</v>
          </cell>
        </row>
        <row r="85">
          <cell r="AD85">
            <v>0</v>
          </cell>
          <cell r="AE85" t="str">
            <v>通过对4户因病监测对象医疗救助,解决4户医疗自付费用较高的问题，防止因病返贫。</v>
          </cell>
        </row>
        <row r="86">
          <cell r="C86" t="str">
            <v>巫溪县峰灵镇2022年度监测对象非全日制公益岗位补助项目</v>
          </cell>
          <cell r="D86" t="str">
            <v>公益岗位</v>
          </cell>
          <cell r="E86" t="str">
            <v>公益岗位</v>
          </cell>
          <cell r="F86" t="str">
            <v>新建</v>
          </cell>
          <cell r="G86" t="str">
            <v>202201-202212</v>
          </cell>
          <cell r="H86" t="str">
            <v>巫溪县峰灵镇</v>
          </cell>
          <cell r="I86" t="str">
            <v>巫溪县乡村振兴局</v>
          </cell>
          <cell r="J86" t="str">
            <v>巫溪县峰灵镇人民政府</v>
          </cell>
          <cell r="K86" t="str">
            <v>开发非全日制公益性岗位5个（4-12月，补助标准500元/月）。</v>
          </cell>
          <cell r="L86">
            <v>2.25</v>
          </cell>
        </row>
        <row r="86">
          <cell r="N86">
            <v>2.25</v>
          </cell>
        </row>
        <row r="86">
          <cell r="Q86">
            <v>2.25</v>
          </cell>
        </row>
        <row r="86">
          <cell r="S86">
            <v>2.25</v>
          </cell>
          <cell r="T86" t="str">
            <v>不纳入整合</v>
          </cell>
          <cell r="U86">
            <v>2.25</v>
          </cell>
        </row>
        <row r="86">
          <cell r="W86">
            <v>2.25</v>
          </cell>
        </row>
        <row r="86">
          <cell r="AD86">
            <v>0</v>
          </cell>
          <cell r="AE86" t="str">
            <v>通过开发非全日制公益岗位5个，保障5名监测对象稳定就业，人均获得年工资收入4500元。</v>
          </cell>
        </row>
        <row r="87">
          <cell r="C87" t="str">
            <v>巫溪县峰灵镇2022年度防止返贫监测对象产业帮扶补助项目</v>
          </cell>
          <cell r="D87" t="str">
            <v>农业生产发展</v>
          </cell>
          <cell r="E87" t="str">
            <v>种植养殖加工服务</v>
          </cell>
          <cell r="F87" t="str">
            <v>新建</v>
          </cell>
          <cell r="G87" t="str">
            <v>202201-202212</v>
          </cell>
          <cell r="H87" t="str">
            <v>巫溪县峰灵镇人民政府</v>
          </cell>
          <cell r="I87" t="str">
            <v>巫溪县乡村振兴局</v>
          </cell>
          <cell r="J87" t="str">
            <v>巫溪县峰灵镇人民政府</v>
          </cell>
          <cell r="K87" t="str">
            <v>发展山羊10只、毛猪4头，核桃、黄花梨等经果林3亩，发展鸡鸭鹅等禽类50只，土豆、玉米、油菜种植20亩，蜜蜂10群（单户最高补助不超过2000元）。</v>
          </cell>
          <cell r="L87">
            <v>1.4</v>
          </cell>
        </row>
        <row r="87">
          <cell r="N87">
            <v>1.4</v>
          </cell>
        </row>
        <row r="87">
          <cell r="Q87">
            <v>1.4</v>
          </cell>
        </row>
        <row r="87">
          <cell r="S87">
            <v>1.4</v>
          </cell>
          <cell r="T87" t="str">
            <v>不纳入整合</v>
          </cell>
          <cell r="U87">
            <v>1.4</v>
          </cell>
        </row>
        <row r="87">
          <cell r="W87">
            <v>1.4</v>
          </cell>
        </row>
        <row r="87">
          <cell r="AD87">
            <v>0</v>
          </cell>
          <cell r="AE87" t="str">
            <v>通过发展山羊10只、毛猪4头，核桃、黄花梨等经果林3亩，发展鸡鸭鹅等禽类，土豆、玉米、油菜种植，蜜蜂10群，可使防止返贫监测对象7户户均增加产业收入3000元以上</v>
          </cell>
        </row>
        <row r="88">
          <cell r="C88" t="str">
            <v>巫溪县峰灵镇2022年度防止返贫监测对象教育帮扶项目</v>
          </cell>
          <cell r="D88" t="str">
            <v>教育帮扶</v>
          </cell>
          <cell r="E88" t="str">
            <v>其他教育扶贫</v>
          </cell>
          <cell r="F88" t="str">
            <v>新建</v>
          </cell>
          <cell r="G88" t="str">
            <v>202201-202212</v>
          </cell>
          <cell r="H88" t="str">
            <v>巫溪县峰灵镇</v>
          </cell>
          <cell r="I88" t="str">
            <v>巫溪县乡村振兴局</v>
          </cell>
          <cell r="J88" t="str">
            <v>巫溪县峰灵镇人民政府</v>
          </cell>
          <cell r="K88" t="str">
            <v>6户监测对象共12名在校生教育资助项目（最高补助不超过2000元/人）。</v>
          </cell>
          <cell r="L88">
            <v>1.6</v>
          </cell>
        </row>
        <row r="88">
          <cell r="N88">
            <v>1.6</v>
          </cell>
        </row>
        <row r="88">
          <cell r="Q88">
            <v>1.6</v>
          </cell>
        </row>
        <row r="88">
          <cell r="S88">
            <v>1.6</v>
          </cell>
          <cell r="T88" t="str">
            <v>不纳入整合</v>
          </cell>
          <cell r="U88">
            <v>1.6</v>
          </cell>
        </row>
        <row r="88">
          <cell r="W88">
            <v>1.6</v>
          </cell>
        </row>
        <row r="88">
          <cell r="AD88">
            <v>0</v>
          </cell>
          <cell r="AE88" t="str">
            <v>通过项目实施，可减少6户防止返贫监测对象教育支出，确保12名在校生中途辍学情况。</v>
          </cell>
        </row>
        <row r="89">
          <cell r="C89" t="str">
            <v>巫溪县峰灵镇2022年度防止返贫监测对象健康帮扶项目</v>
          </cell>
          <cell r="D89" t="str">
            <v>健康帮扶</v>
          </cell>
          <cell r="E89" t="str">
            <v>其他教育扶贫</v>
          </cell>
          <cell r="F89" t="str">
            <v>新建</v>
          </cell>
          <cell r="G89" t="str">
            <v>202201-202212</v>
          </cell>
          <cell r="H89" t="str">
            <v>巫溪县峰灵镇</v>
          </cell>
          <cell r="I89" t="str">
            <v>巫溪县乡村振兴局</v>
          </cell>
          <cell r="J89" t="str">
            <v>巫溪县峰灵镇人民政府</v>
          </cell>
          <cell r="K89" t="str">
            <v>6户监测对象医疗救助，根据年度医疗自付费用额度救助2000-10000元。</v>
          </cell>
          <cell r="L89">
            <v>5.2</v>
          </cell>
        </row>
        <row r="89">
          <cell r="N89">
            <v>5.2</v>
          </cell>
        </row>
        <row r="89">
          <cell r="Q89">
            <v>5.2</v>
          </cell>
        </row>
        <row r="89">
          <cell r="S89">
            <v>5.2</v>
          </cell>
          <cell r="T89" t="str">
            <v>不纳入整合</v>
          </cell>
          <cell r="U89">
            <v>5.2</v>
          </cell>
        </row>
        <row r="89">
          <cell r="W89">
            <v>5.2</v>
          </cell>
        </row>
        <row r="89">
          <cell r="AD89">
            <v>0</v>
          </cell>
          <cell r="AE89" t="str">
            <v>通过项目实施，可减轻6户防止返贫监测对象医疗负担，确保不发生因病返贫。</v>
          </cell>
        </row>
        <row r="90">
          <cell r="C90" t="str">
            <v>巫溪县上磺镇2022年度防止返贫监测对象产业帮扶补助项目</v>
          </cell>
          <cell r="D90" t="str">
            <v>农业生产发展</v>
          </cell>
          <cell r="E90" t="str">
            <v>种植养殖加工服务</v>
          </cell>
          <cell r="F90" t="str">
            <v>新建</v>
          </cell>
          <cell r="G90" t="str">
            <v>202201-202212</v>
          </cell>
          <cell r="H90" t="str">
            <v>巫溪县上磺镇</v>
          </cell>
          <cell r="I90" t="str">
            <v>巫溪县乡村振兴局</v>
          </cell>
          <cell r="J90" t="str">
            <v>巫溪县上磺镇人民政府</v>
          </cell>
          <cell r="K90" t="str">
            <v>养殖生猪31头，肉牛3头，土鸡351只；种植蔬菜9.5亩，土豆19.5亩，红薯12.5亩，油菜6亩，玉米17亩，李子树12亩，水稻8.5亩（单户最高补助不超过2000元）。</v>
          </cell>
          <cell r="L90">
            <v>3.6</v>
          </cell>
        </row>
        <row r="90">
          <cell r="N90">
            <v>3.6</v>
          </cell>
        </row>
        <row r="90">
          <cell r="Q90">
            <v>3.6</v>
          </cell>
        </row>
        <row r="90">
          <cell r="S90">
            <v>3.6</v>
          </cell>
          <cell r="T90" t="str">
            <v>不纳入整合</v>
          </cell>
          <cell r="U90">
            <v>3.6</v>
          </cell>
        </row>
        <row r="90">
          <cell r="W90">
            <v>3.6</v>
          </cell>
        </row>
        <row r="90">
          <cell r="AD90">
            <v>0</v>
          </cell>
          <cell r="AE90" t="str">
            <v>通过落实到户帮扶措施，养殖生猪31头，肉牛3头，土鸡351只；种植蔬菜9.5亩，土豆19.5亩，红薯12.5亩，油菜6亩，玉米17亩，李子树12亩，水稻8.5亩，可使防止返贫监测对象18户户均增加产业收入500元以上。</v>
          </cell>
        </row>
        <row r="91">
          <cell r="C91" t="str">
            <v>巫溪县上磺镇2022年度防止返贫监测对象非全日制公益岗位补助项目</v>
          </cell>
          <cell r="D91" t="str">
            <v>公益岗位</v>
          </cell>
          <cell r="E91" t="str">
            <v>公益岗位</v>
          </cell>
          <cell r="F91" t="str">
            <v>新建</v>
          </cell>
          <cell r="G91" t="str">
            <v>202201-202212</v>
          </cell>
          <cell r="H91" t="str">
            <v>巫溪县上磺镇</v>
          </cell>
          <cell r="I91" t="str">
            <v>巫溪县乡村振兴局</v>
          </cell>
          <cell r="J91" t="str">
            <v>巫溪县上磺镇人民政府</v>
          </cell>
          <cell r="K91" t="str">
            <v>开发非全日制公益岗位5个（补助标准500元/月）。</v>
          </cell>
          <cell r="L91">
            <v>3</v>
          </cell>
        </row>
        <row r="91">
          <cell r="N91">
            <v>3</v>
          </cell>
        </row>
        <row r="91">
          <cell r="Q91">
            <v>3</v>
          </cell>
        </row>
        <row r="91">
          <cell r="S91">
            <v>3</v>
          </cell>
          <cell r="T91" t="str">
            <v>不纳入整合</v>
          </cell>
          <cell r="U91">
            <v>3</v>
          </cell>
        </row>
        <row r="91">
          <cell r="W91">
            <v>3</v>
          </cell>
        </row>
        <row r="91">
          <cell r="AD91">
            <v>0</v>
          </cell>
          <cell r="AE91" t="str">
            <v>通过开发非全日制公益岗位5个，保障5监测对象稳定就业，人均获得年工资收入6000元。</v>
          </cell>
        </row>
        <row r="92">
          <cell r="C92" t="str">
            <v>巫溪县上磺镇2022年度防止返贫监测对象健康帮扶项目</v>
          </cell>
          <cell r="D92" t="str">
            <v>健康帮扶</v>
          </cell>
          <cell r="E92" t="str">
            <v>接受大病（地方病）救治</v>
          </cell>
          <cell r="F92" t="str">
            <v>新建</v>
          </cell>
          <cell r="G92" t="str">
            <v>202201-202212</v>
          </cell>
          <cell r="H92" t="str">
            <v>巫溪县上磺镇</v>
          </cell>
          <cell r="I92" t="str">
            <v>巫溪县乡村振兴局</v>
          </cell>
          <cell r="J92" t="str">
            <v>巫溪县上磺镇人民政府</v>
          </cell>
          <cell r="K92" t="str">
            <v>15名监测对象家庭患有重大疾病且自付费用较高的给予部分医疗救助（每户每年不超过1万元）。</v>
          </cell>
          <cell r="L92">
            <v>8.35</v>
          </cell>
        </row>
        <row r="92">
          <cell r="N92">
            <v>6</v>
          </cell>
        </row>
        <row r="92">
          <cell r="Q92">
            <v>6</v>
          </cell>
        </row>
        <row r="92">
          <cell r="S92">
            <v>6</v>
          </cell>
          <cell r="T92" t="str">
            <v>不纳入整合</v>
          </cell>
          <cell r="U92">
            <v>8.35</v>
          </cell>
        </row>
        <row r="92">
          <cell r="W92">
            <v>8.35</v>
          </cell>
        </row>
        <row r="92">
          <cell r="AD92">
            <v>0</v>
          </cell>
          <cell r="AE92" t="str">
            <v>通过对15名因病监测对象医疗救助,解决15人医疗自付费用较高的问题，防止因病返贫。</v>
          </cell>
        </row>
        <row r="93">
          <cell r="C93" t="str">
            <v>巫溪县上磺镇2022年度防止返贫监测对象教育帮扶项目</v>
          </cell>
          <cell r="D93" t="str">
            <v>教育帮扶</v>
          </cell>
          <cell r="E93" t="str">
            <v>其他教育扶贫</v>
          </cell>
          <cell r="F93" t="str">
            <v>新建</v>
          </cell>
          <cell r="G93" t="str">
            <v>202201-202212</v>
          </cell>
          <cell r="H93" t="str">
            <v>巫溪县上磺镇</v>
          </cell>
          <cell r="I93" t="str">
            <v>巫溪县乡村振兴局</v>
          </cell>
          <cell r="J93" t="str">
            <v>巫溪县上磺镇人民政府</v>
          </cell>
          <cell r="K93" t="str">
            <v>40名监测对象教育资助（补助标准最高不超过2000元/人.年）</v>
          </cell>
          <cell r="L93">
            <v>5.65</v>
          </cell>
        </row>
        <row r="93">
          <cell r="N93">
            <v>8</v>
          </cell>
        </row>
        <row r="93">
          <cell r="Q93">
            <v>8</v>
          </cell>
        </row>
        <row r="93">
          <cell r="S93">
            <v>8</v>
          </cell>
          <cell r="T93" t="str">
            <v>不纳入整合</v>
          </cell>
          <cell r="U93">
            <v>5.65</v>
          </cell>
        </row>
        <row r="93">
          <cell r="W93">
            <v>5.65</v>
          </cell>
        </row>
        <row r="93">
          <cell r="AD93">
            <v>0</v>
          </cell>
          <cell r="AE93" t="str">
            <v>通过落实教育帮扶措施，解决16户40人因教育支出过大出现收入不达标风险，进一步巩固拓展脱贫成果，防止16户40人监测对象出现返贫、致贫。</v>
          </cell>
        </row>
        <row r="94">
          <cell r="C94" t="str">
            <v>巫溪县上磺镇2022年度防止返贫监测对象住房提升项目</v>
          </cell>
          <cell r="D94" t="str">
            <v>危房改造</v>
          </cell>
          <cell r="E94" t="str">
            <v>危房改造</v>
          </cell>
          <cell r="F94" t="str">
            <v>改扩建</v>
          </cell>
          <cell r="G94" t="str">
            <v>202201-202212</v>
          </cell>
          <cell r="H94" t="str">
            <v>巫溪县上磺镇</v>
          </cell>
          <cell r="I94" t="str">
            <v>巫溪县乡村振兴局</v>
          </cell>
          <cell r="J94" t="str">
            <v>巫溪县上磺镇人民政府</v>
          </cell>
          <cell r="K94" t="str">
            <v>住房改善10户（最高不超过5000元/户）</v>
          </cell>
          <cell r="L94">
            <v>5</v>
          </cell>
        </row>
        <row r="94">
          <cell r="N94">
            <v>5</v>
          </cell>
        </row>
        <row r="94">
          <cell r="Q94">
            <v>5</v>
          </cell>
        </row>
        <row r="94">
          <cell r="S94">
            <v>5</v>
          </cell>
          <cell r="T94" t="str">
            <v>不纳入整合</v>
          </cell>
          <cell r="U94">
            <v>5</v>
          </cell>
        </row>
        <row r="94">
          <cell r="W94">
            <v>5</v>
          </cell>
        </row>
        <row r="94">
          <cell r="AD94">
            <v>0</v>
          </cell>
          <cell r="AE94" t="str">
            <v>项目实施可为防止返贫监测对象10户提供住房改善，巩固提升住房保障。</v>
          </cell>
        </row>
        <row r="95">
          <cell r="C95" t="str">
            <v>巫溪县2021-2022学年重庆籍脱贫家庭在校大学生学费资助项目</v>
          </cell>
          <cell r="D95" t="str">
            <v>教育帮扶</v>
          </cell>
          <cell r="E95" t="str">
            <v>其他教育扶贫</v>
          </cell>
          <cell r="F95" t="str">
            <v>续建</v>
          </cell>
          <cell r="G95" t="str">
            <v>202201-202212</v>
          </cell>
          <cell r="H95" t="str">
            <v>巫溪县</v>
          </cell>
          <cell r="I95" t="str">
            <v>巫溪县教育委员会</v>
          </cell>
          <cell r="J95" t="str">
            <v>巫溪县教育委员会</v>
          </cell>
          <cell r="K95" t="str">
            <v>3300余名建档立卡贫困家庭在校大学生学费资助，补助标准：学费标准在8000元以内的全额补助，超过8000元的定额补助8000元。</v>
          </cell>
          <cell r="L95">
            <v>1600</v>
          </cell>
        </row>
        <row r="95">
          <cell r="N95">
            <v>800</v>
          </cell>
          <cell r="O95">
            <v>800</v>
          </cell>
        </row>
        <row r="95">
          <cell r="Q95">
            <v>800</v>
          </cell>
          <cell r="R95">
            <v>0</v>
          </cell>
          <cell r="S95">
            <v>800</v>
          </cell>
          <cell r="T95" t="str">
            <v>不纳入整合</v>
          </cell>
          <cell r="U95">
            <v>800</v>
          </cell>
          <cell r="V95">
            <v>0</v>
          </cell>
          <cell r="W95">
            <v>800</v>
          </cell>
        </row>
        <row r="95">
          <cell r="AD95">
            <v>800</v>
          </cell>
          <cell r="AE95" t="str">
            <v>项目实施可确保3303人稳定脱贫，巩固脱贫攻坚成效。</v>
          </cell>
        </row>
        <row r="96">
          <cell r="C96" t="str">
            <v>巫溪县2022年度新型农村合作医疗参保资助</v>
          </cell>
          <cell r="D96" t="str">
            <v>健康帮扶</v>
          </cell>
        </row>
        <row r="96">
          <cell r="F96" t="str">
            <v>新建</v>
          </cell>
          <cell r="G96" t="str">
            <v>202201-202212</v>
          </cell>
          <cell r="H96" t="str">
            <v>巫溪县</v>
          </cell>
          <cell r="I96" t="str">
            <v>巫溪县乡村振兴局</v>
          </cell>
          <cell r="J96" t="str">
            <v>巫溪县乡村振兴局</v>
          </cell>
          <cell r="K96" t="str">
            <v>2022年度9万余名脱贫人口及961名监测对象参加城乡居民合作医疗保险个人缴费部分资助</v>
          </cell>
          <cell r="L96">
            <v>1000</v>
          </cell>
        </row>
        <row r="96">
          <cell r="N96">
            <v>1000</v>
          </cell>
        </row>
        <row r="96">
          <cell r="Q96">
            <v>1000</v>
          </cell>
          <cell r="R96">
            <v>0</v>
          </cell>
          <cell r="S96">
            <v>1000</v>
          </cell>
          <cell r="T96" t="str">
            <v>不纳入整合</v>
          </cell>
          <cell r="U96">
            <v>1000</v>
          </cell>
          <cell r="V96">
            <v>0</v>
          </cell>
          <cell r="W96">
            <v>1000</v>
          </cell>
        </row>
        <row r="96">
          <cell r="AD96">
            <v>0</v>
          </cell>
          <cell r="AE96" t="str">
            <v>通过实施对9万余名脱贫人口及961名监测对象参加城乡居民合作医疗保险个人缴费部分给予资助，可保障困难人群全面参保，脱贫户、监测对象不因病致贫。</v>
          </cell>
        </row>
        <row r="97">
          <cell r="C97" t="str">
            <v>巫溪县2022年度综合防贫保参保资助</v>
          </cell>
          <cell r="D97" t="str">
            <v>综合保障项目</v>
          </cell>
          <cell r="E97" t="str">
            <v>其他</v>
          </cell>
          <cell r="F97" t="str">
            <v>新建</v>
          </cell>
          <cell r="G97" t="str">
            <v>202201-202212</v>
          </cell>
          <cell r="H97" t="str">
            <v>巫溪县</v>
          </cell>
          <cell r="I97" t="str">
            <v>巫溪县乡村振兴局</v>
          </cell>
          <cell r="J97" t="str">
            <v>巫溪县乡村振兴局</v>
          </cell>
          <cell r="K97" t="str">
            <v>全县符合综合防贫保方案的参保对象2022年防贫保险参保资助</v>
          </cell>
          <cell r="L97">
            <v>200</v>
          </cell>
        </row>
        <row r="97">
          <cell r="N97">
            <v>200</v>
          </cell>
        </row>
        <row r="97">
          <cell r="Q97" t="e">
            <v>#VALUE!</v>
          </cell>
        </row>
        <row r="97">
          <cell r="T97" t="str">
            <v>不纳入整合</v>
          </cell>
          <cell r="U97">
            <v>100</v>
          </cell>
          <cell r="V97">
            <v>0</v>
          </cell>
          <cell r="W97">
            <v>100</v>
          </cell>
        </row>
        <row r="97">
          <cell r="AD97">
            <v>100</v>
          </cell>
          <cell r="AE97" t="str">
            <v>通过对全县符合综合防贫保方案的参保对象购买防贫参保，可为约20万人以上农户提供小额意外保险、重大疾病保险、农房自然灾害险和就学保障。</v>
          </cell>
        </row>
        <row r="98">
          <cell r="C98" t="str">
            <v>巫溪县2022年度雨露计划技能及巩固脱贫成果能力提升培训（县级）</v>
          </cell>
          <cell r="D98" t="str">
            <v>就业帮扶</v>
          </cell>
        </row>
        <row r="98">
          <cell r="F98" t="str">
            <v>新建</v>
          </cell>
          <cell r="G98" t="str">
            <v>202201-202212</v>
          </cell>
          <cell r="H98" t="str">
            <v>巫溪县</v>
          </cell>
          <cell r="I98" t="str">
            <v>巫溪县乡村振兴局</v>
          </cell>
          <cell r="J98" t="str">
            <v>巫溪县乡村振兴服务中心</v>
          </cell>
          <cell r="K98" t="str">
            <v>开展雨露计划技能培训、政策及业务培训1020人次（县内700人，市外320人），送培200人（其中挖机100人，其他100人），务工补助700人。</v>
          </cell>
          <cell r="L98">
            <v>500</v>
          </cell>
        </row>
        <row r="98">
          <cell r="U98">
            <v>75.9175</v>
          </cell>
        </row>
        <row r="98">
          <cell r="W98">
            <v>75.9175</v>
          </cell>
        </row>
        <row r="98">
          <cell r="AD98">
            <v>424.0825</v>
          </cell>
          <cell r="AE98" t="str">
            <v>通过实施雨露计划技能培训、政策及业务培训1020人次、送培200人、务工补助700人，通过培训可提升1020人次其中巩固脱贫人口468人就业创业技能、自主就业和带动脱贫。</v>
          </cell>
        </row>
        <row r="99">
          <cell r="C99" t="str">
            <v>巫溪县2022年度脱贫人口稳岗就业（赴务工地点）交通补贴</v>
          </cell>
          <cell r="D99" t="str">
            <v>就业帮扶</v>
          </cell>
          <cell r="E99" t="str">
            <v>外出务工补助</v>
          </cell>
          <cell r="F99" t="str">
            <v>续建</v>
          </cell>
          <cell r="G99" t="str">
            <v>202201-202212</v>
          </cell>
          <cell r="H99" t="str">
            <v>巫溪县</v>
          </cell>
          <cell r="I99" t="str">
            <v>巫溪县人力资源和社会保障局</v>
          </cell>
          <cell r="J99" t="str">
            <v>巫溪县城厢镇等32个乡镇人民政府</v>
          </cell>
          <cell r="K99" t="str">
            <v>2.5万名脱贫人口（含监测帮扶对象）省外务工交通补贴。</v>
          </cell>
          <cell r="L99">
            <v>650</v>
          </cell>
          <cell r="M99">
            <v>650</v>
          </cell>
        </row>
        <row r="99">
          <cell r="Q99">
            <v>650</v>
          </cell>
          <cell r="R99">
            <v>650</v>
          </cell>
          <cell r="S99">
            <v>0</v>
          </cell>
          <cell r="T99" t="str">
            <v>整合</v>
          </cell>
          <cell r="U99">
            <v>650</v>
          </cell>
          <cell r="V99">
            <v>650</v>
          </cell>
          <cell r="W99">
            <v>0</v>
          </cell>
        </row>
        <row r="99">
          <cell r="AD99">
            <v>0</v>
          </cell>
          <cell r="AE99" t="str">
            <v>通过实施对外出务工脱贫劳动力（含监测帮扶对象）2.5万人跨省就业给予一次性交通补助，确保2.5万名脱贫对象（含监测帮扶对象）稳定就业。</v>
          </cell>
        </row>
        <row r="100">
          <cell r="C100" t="str">
            <v>巫溪县宁河街道2022年度非全日制公益性岗位补助</v>
          </cell>
          <cell r="D100" t="str">
            <v>公益岗位</v>
          </cell>
          <cell r="E100" t="str">
            <v>
公益岗位</v>
          </cell>
          <cell r="F100" t="str">
            <v>新建</v>
          </cell>
          <cell r="G100" t="str">
            <v>202201-202212</v>
          </cell>
          <cell r="H100" t="str">
            <v>巫溪县宁河街道</v>
          </cell>
          <cell r="I100" t="str">
            <v>巫溪县人力资源和社会保障局</v>
          </cell>
          <cell r="J100" t="str">
            <v>巫溪县宁河街道人民政府</v>
          </cell>
          <cell r="K100" t="str">
            <v>开发乡村公益岗位14个（其中：农村道路维护岗3人，安全饮水管理岗5人，农村道路交通劝导员6人）。</v>
          </cell>
          <cell r="L100">
            <v>8.4</v>
          </cell>
        </row>
        <row r="100">
          <cell r="T100" t="str">
            <v>整合</v>
          </cell>
          <cell r="U100">
            <v>8.4</v>
          </cell>
          <cell r="V100">
            <v>8.4</v>
          </cell>
        </row>
        <row r="100">
          <cell r="AD100">
            <v>0</v>
          </cell>
          <cell r="AE100" t="str">
            <v>通过实施开发乡村公益岗位14个，可为脱贫人口提供就业岗位14个，保障14名脱贫人口稳定就业，获得年工资收入6000元。</v>
          </cell>
        </row>
        <row r="101">
          <cell r="C101" t="str">
            <v>巫溪县柏杨街道2022年度非全日制公益性岗位补助</v>
          </cell>
          <cell r="D101" t="str">
            <v>公益岗位</v>
          </cell>
          <cell r="E101" t="str">
            <v>
公益岗位</v>
          </cell>
          <cell r="F101" t="str">
            <v>新建</v>
          </cell>
          <cell r="G101" t="str">
            <v>202201-202212</v>
          </cell>
          <cell r="H101" t="str">
            <v>巫溪县柏杨街道</v>
          </cell>
          <cell r="I101" t="str">
            <v>巫溪县人力资源和社会保障局</v>
          </cell>
          <cell r="J101" t="str">
            <v>巫溪县柏杨街道办事处</v>
          </cell>
          <cell r="K101" t="str">
            <v>开发乡村公益岗位10个（其中：农村道路维护岗1人，安全饮水管理岗5人，农村道路交通劝导员4人）。</v>
          </cell>
          <cell r="L101">
            <v>6</v>
          </cell>
        </row>
        <row r="101">
          <cell r="T101" t="str">
            <v>整合</v>
          </cell>
          <cell r="U101">
            <v>6</v>
          </cell>
          <cell r="V101">
            <v>6</v>
          </cell>
        </row>
        <row r="101">
          <cell r="AD101">
            <v>0</v>
          </cell>
          <cell r="AE101" t="str">
            <v>通过实施开发乡村公益岗位10个，可为脱贫人口提供就业岗位10个，保障10名脱贫人口稳定就业，获得年工资收入6000元。</v>
          </cell>
        </row>
        <row r="102">
          <cell r="C102" t="str">
            <v>巫溪县上磺镇2022年度非全日制公益性岗位补助</v>
          </cell>
          <cell r="D102" t="str">
            <v>公益岗位</v>
          </cell>
          <cell r="E102" t="str">
            <v>
公益岗位</v>
          </cell>
          <cell r="F102" t="str">
            <v>新建</v>
          </cell>
          <cell r="G102" t="str">
            <v>202201-202212</v>
          </cell>
          <cell r="H102" t="str">
            <v>巫溪县上磺镇</v>
          </cell>
          <cell r="I102" t="str">
            <v>巫溪县人力资源和社会保障局</v>
          </cell>
          <cell r="J102" t="str">
            <v>巫溪县上磺镇人民政府</v>
          </cell>
          <cell r="K102" t="str">
            <v>开发乡村公益岗位150个（其中：农村道路维护岗46人，安全饮水管理岗40人，公共环境维护岗49人，农村道路交通劝导员15人），补助时间：其中75人补助1-12月，75人补助3-12月。</v>
          </cell>
          <cell r="L102">
            <v>82.5</v>
          </cell>
        </row>
        <row r="102">
          <cell r="T102" t="str">
            <v>整合</v>
          </cell>
          <cell r="U102">
            <v>82.5</v>
          </cell>
          <cell r="V102">
            <v>82.5</v>
          </cell>
        </row>
        <row r="102">
          <cell r="AD102">
            <v>0</v>
          </cell>
          <cell r="AE102" t="str">
            <v>通过实施开发乡村公益岗位150个，可为脱贫人口提供就业岗位150个，保障150名脱贫人口稳定就业，获得年工资收入5000元。</v>
          </cell>
        </row>
        <row r="103">
          <cell r="C103" t="str">
            <v>巫溪县塘坊镇2022年度非全日制公益性岗位补助</v>
          </cell>
          <cell r="D103" t="str">
            <v>公益岗位</v>
          </cell>
          <cell r="E103" t="str">
            <v>
公益岗位</v>
          </cell>
          <cell r="F103" t="str">
            <v>新建</v>
          </cell>
          <cell r="G103" t="str">
            <v>202201-202212</v>
          </cell>
          <cell r="H103" t="str">
            <v>巫溪县塘坊镇</v>
          </cell>
          <cell r="I103" t="str">
            <v>巫溪县人力资源和社会保障局</v>
          </cell>
          <cell r="J103" t="str">
            <v>巫溪县塘坊镇人民政府</v>
          </cell>
          <cell r="K103" t="str">
            <v>开发乡村公益岗位118个（其中：农村道路维护岗45人，安全饮水管理岗25人，公共环境维护岗41人，农村道路交通劝导员7人人）。</v>
          </cell>
          <cell r="L103">
            <v>70.8</v>
          </cell>
        </row>
        <row r="103">
          <cell r="T103" t="str">
            <v>整合</v>
          </cell>
          <cell r="U103">
            <v>70.8</v>
          </cell>
          <cell r="V103">
            <v>70.8</v>
          </cell>
        </row>
        <row r="103">
          <cell r="AD103">
            <v>0</v>
          </cell>
          <cell r="AE103" t="str">
            <v>通过实施开发乡村公益岗位118个，可为脱贫人口提供就业岗位118个，保障118名脱贫人口稳定就业，获得年工资收入6000元。</v>
          </cell>
        </row>
        <row r="104">
          <cell r="C104" t="str">
            <v>巫溪县徐家镇2022年度非全日制公益性岗位补助</v>
          </cell>
          <cell r="D104" t="str">
            <v>公益岗位</v>
          </cell>
          <cell r="E104" t="str">
            <v>
公益岗位</v>
          </cell>
          <cell r="F104" t="str">
            <v>新建</v>
          </cell>
          <cell r="G104" t="str">
            <v>202201-202212</v>
          </cell>
          <cell r="H104" t="str">
            <v>巫溪县徐家镇</v>
          </cell>
          <cell r="I104" t="str">
            <v>巫溪县人力资源和社会保障局</v>
          </cell>
          <cell r="J104" t="str">
            <v>巫溪县徐家镇人民政府</v>
          </cell>
          <cell r="K104" t="str">
            <v>开发乡村公益岗位103个（其中：农村道路维护岗22人，安全饮水管理岗32人，公共环境维护岗38人，农村道路交通劝导员11人），补助时间：2022年3月-2022年12月。</v>
          </cell>
          <cell r="L104">
            <v>51.5</v>
          </cell>
        </row>
        <row r="104">
          <cell r="T104" t="str">
            <v>整合</v>
          </cell>
          <cell r="U104">
            <v>51.5</v>
          </cell>
          <cell r="V104">
            <v>51.5</v>
          </cell>
        </row>
        <row r="104">
          <cell r="AD104">
            <v>0</v>
          </cell>
          <cell r="AE104" t="str">
            <v>通过实施开发乡村公益岗位103个，可为脱贫人口提供就业岗位103个，保障103名脱贫人口稳定就业，获得年工资收入5000元。</v>
          </cell>
        </row>
        <row r="105">
          <cell r="C105" t="str">
            <v>巫溪县尖山镇2022年度非全日制公益性岗位补助</v>
          </cell>
          <cell r="D105" t="str">
            <v>公益岗位</v>
          </cell>
          <cell r="E105" t="str">
            <v>
公益岗位</v>
          </cell>
          <cell r="F105" t="str">
            <v>新建</v>
          </cell>
          <cell r="G105" t="str">
            <v>202201-202212</v>
          </cell>
          <cell r="H105" t="str">
            <v>巫溪县尖山镇</v>
          </cell>
          <cell r="I105" t="str">
            <v>巫溪县人力资源和社会保障局</v>
          </cell>
          <cell r="J105" t="str">
            <v>巫溪县尖山镇人民政府</v>
          </cell>
          <cell r="K105" t="str">
            <v>开发乡村公益岗位104个（其中：农村道路维护岗41人，安全饮水管理岗23人，公共环境维护岗34人，农村道路交通劝导员6人）。</v>
          </cell>
          <cell r="L105">
            <v>62.4</v>
          </cell>
        </row>
        <row r="105">
          <cell r="T105" t="str">
            <v>整合</v>
          </cell>
          <cell r="U105">
            <v>62.4</v>
          </cell>
          <cell r="V105">
            <v>62.4</v>
          </cell>
        </row>
        <row r="105">
          <cell r="AD105">
            <v>0</v>
          </cell>
          <cell r="AE105" t="str">
            <v>通过实施开发乡村公益岗位104个，可为脱贫人口提供就业岗位104个，保障104名脱贫人口稳定就业，获得年工资收入6000元。</v>
          </cell>
        </row>
        <row r="106">
          <cell r="C106" t="str">
            <v>巫溪县城厢镇2022年度非全日制公益性岗位补助</v>
          </cell>
          <cell r="D106" t="str">
            <v>公益岗位</v>
          </cell>
          <cell r="E106" t="str">
            <v>
公益岗位</v>
          </cell>
          <cell r="F106" t="str">
            <v>新建</v>
          </cell>
          <cell r="G106" t="str">
            <v>202201-202212</v>
          </cell>
          <cell r="H106" t="str">
            <v>巫溪县城厢镇</v>
          </cell>
          <cell r="I106" t="str">
            <v>巫溪县人力资源和社会保障局</v>
          </cell>
          <cell r="J106" t="str">
            <v>巫溪县城厢镇人民政府</v>
          </cell>
          <cell r="K106" t="str">
            <v>开发乡村公益岗位119个（其中：农村道路维护岗52人，安全饮水管理岗27人，公共环境维护岗26人，农村道路交通劝导员14人）。</v>
          </cell>
          <cell r="L106">
            <v>71.4</v>
          </cell>
        </row>
        <row r="106">
          <cell r="T106" t="str">
            <v>整合</v>
          </cell>
          <cell r="U106">
            <v>71.4</v>
          </cell>
          <cell r="V106">
            <v>71.4</v>
          </cell>
        </row>
        <row r="106">
          <cell r="AD106">
            <v>0</v>
          </cell>
          <cell r="AE106" t="str">
            <v>通过实施开发乡村公益岗位119个，可为脱贫人口提供就业岗位119个，保障119名脱贫人口稳定就业，获得年工资收入6000元。</v>
          </cell>
        </row>
        <row r="107">
          <cell r="C107" t="str">
            <v>巫溪县菱角镇2022年度非全日制公益性岗位补助</v>
          </cell>
          <cell r="D107" t="str">
            <v>公益岗位</v>
          </cell>
          <cell r="E107" t="str">
            <v>
公益岗位</v>
          </cell>
          <cell r="F107" t="str">
            <v>新建</v>
          </cell>
          <cell r="G107" t="str">
            <v>202201-202212</v>
          </cell>
          <cell r="H107" t="str">
            <v>巫溪县菱角镇</v>
          </cell>
          <cell r="I107" t="str">
            <v>巫溪县人力资源和社会保障局</v>
          </cell>
          <cell r="J107" t="str">
            <v>巫溪县菱角镇人民政府</v>
          </cell>
          <cell r="K107" t="str">
            <v>开发乡村公益岗位127个（其中：农村道路维护岗35人，安全饮水管理岗38人，公共环境维护岗41人，农村道路交通劝导员13人）。</v>
          </cell>
          <cell r="L107">
            <v>76.2</v>
          </cell>
        </row>
        <row r="107">
          <cell r="T107" t="str">
            <v>整合</v>
          </cell>
          <cell r="U107">
            <v>76.2</v>
          </cell>
          <cell r="V107">
            <v>76.2</v>
          </cell>
        </row>
        <row r="107">
          <cell r="AD107">
            <v>0</v>
          </cell>
          <cell r="AE107" t="str">
            <v>通过实施开发乡村公益岗位127个，可为脱贫人口提供就业岗位127个，保障127名脱贫人口稳定就业，获得年工资收入6000元。</v>
          </cell>
        </row>
        <row r="108">
          <cell r="C108" t="str">
            <v>巫溪县峰灵镇2022年度非全日制公益性岗位补助</v>
          </cell>
          <cell r="D108" t="str">
            <v>公益岗位</v>
          </cell>
          <cell r="E108" t="str">
            <v>
公益岗位</v>
          </cell>
          <cell r="F108" t="str">
            <v>新建</v>
          </cell>
          <cell r="G108" t="str">
            <v>202201-202212</v>
          </cell>
          <cell r="H108" t="str">
            <v>巫溪县峰灵镇</v>
          </cell>
          <cell r="I108" t="str">
            <v>巫溪县人力资源和社会保障局</v>
          </cell>
          <cell r="J108" t="str">
            <v>巫溪县峰灵镇人民政府</v>
          </cell>
          <cell r="K108" t="str">
            <v>开发乡村公益岗位109个（其中：农村道路维护岗30人，安全饮水管理岗30人，公共环境维护岗39人，农村道路交通劝导员10人）。</v>
          </cell>
          <cell r="L108">
            <v>65.4</v>
          </cell>
        </row>
        <row r="108">
          <cell r="T108" t="str">
            <v>整合</v>
          </cell>
          <cell r="U108">
            <v>65.4</v>
          </cell>
          <cell r="V108">
            <v>65.4</v>
          </cell>
        </row>
        <row r="108">
          <cell r="AD108">
            <v>0</v>
          </cell>
          <cell r="AE108" t="str">
            <v>通过实施开发乡村公益岗位109个，可为脱贫人口提供就业岗位109个，保障109名脱贫人口稳定就业，获得年工资收入6000元。</v>
          </cell>
        </row>
        <row r="109">
          <cell r="C109" t="str">
            <v>巫溪县蒲莲镇2022年度非全日制公益性岗位补助</v>
          </cell>
          <cell r="D109" t="str">
            <v>公益岗位</v>
          </cell>
          <cell r="E109" t="str">
            <v>
公益岗位</v>
          </cell>
          <cell r="F109" t="str">
            <v>新建</v>
          </cell>
          <cell r="G109" t="str">
            <v>202201-202212</v>
          </cell>
          <cell r="H109" t="str">
            <v>巫溪县蒲莲镇</v>
          </cell>
          <cell r="I109" t="str">
            <v>巫溪县人力资源和社会保障局</v>
          </cell>
          <cell r="J109" t="str">
            <v>巫溪县蒲莲镇人民政府</v>
          </cell>
          <cell r="K109" t="str">
            <v>开发乡村公益岗位88个（其中：农村道路维护岗25人，安全饮水管理岗25人，公共环境维护岗30人，农村道路交通劝导员8人）。</v>
          </cell>
          <cell r="L109">
            <v>52.8</v>
          </cell>
        </row>
        <row r="109">
          <cell r="T109" t="str">
            <v>整合</v>
          </cell>
          <cell r="U109">
            <v>52.8</v>
          </cell>
          <cell r="V109">
            <v>52.8</v>
          </cell>
        </row>
        <row r="109">
          <cell r="AD109">
            <v>0</v>
          </cell>
          <cell r="AE109" t="str">
            <v>通过实施开发乡村公益岗位88个，可为脱贫人口提供就业岗位88个，保障88名脱贫人口稳定就业，获得年工资收入6000元。</v>
          </cell>
        </row>
        <row r="110">
          <cell r="C110" t="str">
            <v>巫溪县朝阳镇2022年度非全日制公益性岗位补助</v>
          </cell>
          <cell r="D110" t="str">
            <v>公益岗位</v>
          </cell>
          <cell r="E110" t="str">
            <v>
公益岗位</v>
          </cell>
          <cell r="F110" t="str">
            <v>新建</v>
          </cell>
          <cell r="G110" t="str">
            <v>202201-202212</v>
          </cell>
          <cell r="H110" t="str">
            <v>巫溪县朝阳镇</v>
          </cell>
          <cell r="I110" t="str">
            <v>巫溪县人力资源和社会保障局</v>
          </cell>
          <cell r="J110" t="str">
            <v>巫溪县朝阳镇人民政府</v>
          </cell>
          <cell r="K110" t="str">
            <v>开发乡村公益岗位97个（其中：农村道路维护岗32人，安全饮水管理岗19人，公共环境维护岗41人，农村道路交通劝导员5人）。</v>
          </cell>
          <cell r="L110">
            <v>58.2</v>
          </cell>
        </row>
        <row r="110">
          <cell r="T110" t="str">
            <v>整合</v>
          </cell>
          <cell r="U110">
            <v>58.2</v>
          </cell>
          <cell r="V110">
            <v>58.2</v>
          </cell>
        </row>
        <row r="110">
          <cell r="AD110">
            <v>0</v>
          </cell>
          <cell r="AE110" t="str">
            <v>通过实施开发乡村公益岗位97个，可为脱贫人口提供就业岗位97个，保障97名脱贫人口稳定就业，获得年工资收入6000元。</v>
          </cell>
        </row>
        <row r="111">
          <cell r="C111" t="str">
            <v>巫溪县下堡镇2022年度非全日制公益性岗位补助</v>
          </cell>
          <cell r="D111" t="str">
            <v>公益岗位</v>
          </cell>
          <cell r="E111" t="str">
            <v>
公益岗位</v>
          </cell>
          <cell r="F111" t="str">
            <v>新建</v>
          </cell>
          <cell r="G111" t="str">
            <v>202201-202212</v>
          </cell>
          <cell r="H111" t="str">
            <v>巫溪县下堡镇</v>
          </cell>
          <cell r="I111" t="str">
            <v>巫溪县人力资源和社会保障局</v>
          </cell>
          <cell r="J111" t="str">
            <v>巫溪县下堡镇人民政府</v>
          </cell>
          <cell r="K111" t="str">
            <v>开发乡村公益岗位108个（其中：农村道路维护岗35人，安全饮水管理岗25人，公共环境维护岗39人，农村道路交通劝导员9人）。</v>
          </cell>
          <cell r="L111">
            <v>64.8</v>
          </cell>
        </row>
        <row r="111">
          <cell r="T111" t="str">
            <v>整合</v>
          </cell>
          <cell r="U111">
            <v>64.8</v>
          </cell>
          <cell r="V111">
            <v>64.8</v>
          </cell>
        </row>
        <row r="111">
          <cell r="AD111">
            <v>0</v>
          </cell>
          <cell r="AE111" t="str">
            <v>通过实施开发乡村公益岗位108个，可为脱贫人口提供就业岗位108个，保障108名脱贫人口稳定就业，获得年工资收入6000元。</v>
          </cell>
        </row>
        <row r="112">
          <cell r="C112" t="str">
            <v>巫溪县通城镇2022年度非全日制公益性岗位补助</v>
          </cell>
          <cell r="D112" t="str">
            <v>公益岗位</v>
          </cell>
          <cell r="E112" t="str">
            <v>
公益岗位</v>
          </cell>
          <cell r="F112" t="str">
            <v>新建</v>
          </cell>
          <cell r="G112" t="str">
            <v>202201-202212</v>
          </cell>
          <cell r="H112" t="str">
            <v>巫溪县通城镇</v>
          </cell>
          <cell r="I112" t="str">
            <v>巫溪县人力资源和社会保障局</v>
          </cell>
          <cell r="J112" t="str">
            <v>巫溪县通城镇人民政府</v>
          </cell>
          <cell r="K112" t="str">
            <v>开发乡村公益岗位111个（其中：农村道路维护岗33人，安全饮水管理岗35人，公共环境维护岗32人，农村道路交通劝导员11人）。</v>
          </cell>
          <cell r="L112">
            <v>66.6</v>
          </cell>
        </row>
        <row r="112">
          <cell r="T112" t="str">
            <v>整合</v>
          </cell>
          <cell r="U112">
            <v>66.6</v>
          </cell>
          <cell r="V112">
            <v>66.6</v>
          </cell>
        </row>
        <row r="112">
          <cell r="AD112">
            <v>0</v>
          </cell>
          <cell r="AE112" t="str">
            <v>通过实施开发乡村公益岗位111个，可为脱贫人口提供就业岗位111个，保障111名脱贫人口稳定就业，获得年工资收入6000元。</v>
          </cell>
        </row>
        <row r="113">
          <cell r="C113" t="str">
            <v>巫溪县宁厂镇2022年度非全日制公益性岗位补助</v>
          </cell>
          <cell r="D113" t="str">
            <v>公益岗位</v>
          </cell>
          <cell r="E113" t="str">
            <v>
公益岗位</v>
          </cell>
          <cell r="F113" t="str">
            <v>新建</v>
          </cell>
          <cell r="G113" t="str">
            <v>202201-202212</v>
          </cell>
          <cell r="H113" t="str">
            <v>巫溪县宁厂镇</v>
          </cell>
          <cell r="I113" t="str">
            <v>巫溪县人力资源和社会保障局</v>
          </cell>
          <cell r="J113" t="str">
            <v>巫溪县宁厂镇人民政府</v>
          </cell>
          <cell r="K113" t="str">
            <v>开发乡村公益岗位66个（其中：农村道路维护岗15人，安全饮水管理岗16人，公共环境维护岗27人，农村道路交通劝导员8人）。</v>
          </cell>
          <cell r="L113">
            <v>39.6</v>
          </cell>
        </row>
        <row r="113">
          <cell r="T113" t="str">
            <v>整合</v>
          </cell>
          <cell r="U113">
            <v>39.6</v>
          </cell>
          <cell r="V113">
            <v>39.6</v>
          </cell>
        </row>
        <row r="113">
          <cell r="AD113">
            <v>0</v>
          </cell>
          <cell r="AE113" t="str">
            <v>通过实施开发乡村公益岗位66个，可为脱贫人口提供就业岗位66个，保障66名脱贫人口稳定就业，获得年工资收入6000元。</v>
          </cell>
        </row>
        <row r="114">
          <cell r="C114" t="str">
            <v>巫溪县田坝镇2022年度非全日制公益性岗位补助</v>
          </cell>
          <cell r="D114" t="str">
            <v>公益岗位</v>
          </cell>
          <cell r="E114" t="str">
            <v>
公益岗位</v>
          </cell>
          <cell r="F114" t="str">
            <v>新建</v>
          </cell>
          <cell r="G114" t="str">
            <v>202201-202212</v>
          </cell>
          <cell r="H114" t="str">
            <v>巫溪县田坝镇</v>
          </cell>
          <cell r="I114" t="str">
            <v>巫溪县人力资源和社会保障局</v>
          </cell>
          <cell r="J114" t="str">
            <v>巫溪县田坝镇人民政府</v>
          </cell>
          <cell r="K114" t="str">
            <v>开发乡村公益岗位134个（其中：农村道路维护岗37人，安全饮水管理岗39人，公共环境维护岗43人，农村道路交通劝导员15人）。补助时间：2022年3月-2022年12月。</v>
          </cell>
          <cell r="L114">
            <v>67</v>
          </cell>
        </row>
        <row r="114">
          <cell r="T114" t="str">
            <v>整合</v>
          </cell>
          <cell r="U114">
            <v>67</v>
          </cell>
          <cell r="V114">
            <v>67</v>
          </cell>
        </row>
        <row r="114">
          <cell r="AD114">
            <v>0</v>
          </cell>
          <cell r="AE114" t="str">
            <v>通过实施开发乡村公益岗位134个，可为脱贫人口提供就业岗位134个，保障134名脱贫人口稳定就业，获得年工资收入5000元。</v>
          </cell>
        </row>
        <row r="115">
          <cell r="C115" t="str">
            <v>巫溪县土城镇2022年度非全日制公益性岗位补助</v>
          </cell>
          <cell r="D115" t="str">
            <v>公益岗位</v>
          </cell>
          <cell r="E115" t="str">
            <v>
公益岗位</v>
          </cell>
          <cell r="F115" t="str">
            <v>新建</v>
          </cell>
          <cell r="G115" t="str">
            <v>202201-202212</v>
          </cell>
          <cell r="H115" t="str">
            <v>巫溪县土城镇</v>
          </cell>
          <cell r="I115" t="str">
            <v>巫溪县人力资源和社会保障局</v>
          </cell>
          <cell r="J115" t="str">
            <v>巫溪县土城镇人民政府</v>
          </cell>
          <cell r="K115" t="str">
            <v>开发乡村公益岗位99个（其中：农村道路维护岗22人，安全饮水管理岗30人，公共环境维护岗37人，农村道路交通劝导员10人）。</v>
          </cell>
          <cell r="L115">
            <v>59.4</v>
          </cell>
        </row>
        <row r="115">
          <cell r="T115" t="str">
            <v>整合</v>
          </cell>
          <cell r="U115">
            <v>59.4</v>
          </cell>
          <cell r="V115">
            <v>59.4</v>
          </cell>
        </row>
        <row r="115">
          <cell r="AD115">
            <v>0</v>
          </cell>
          <cell r="AE115" t="str">
            <v>通过实施开发乡村公益岗位99个，可为脱贫人口提供就业岗位99个，保障99名脱贫人口稳定就业，获得年工资收入6000元。</v>
          </cell>
        </row>
        <row r="116">
          <cell r="C116" t="str">
            <v>巫溪县大河乡2022年度非全日制公益性岗位补助</v>
          </cell>
          <cell r="D116" t="str">
            <v>公益岗位</v>
          </cell>
          <cell r="E116" t="str">
            <v>
公益岗位</v>
          </cell>
          <cell r="F116" t="str">
            <v>新建</v>
          </cell>
          <cell r="G116" t="str">
            <v>202201-202212</v>
          </cell>
          <cell r="H116" t="str">
            <v>巫溪县大河乡</v>
          </cell>
          <cell r="I116" t="str">
            <v>巫溪县人力资源和社会保障局</v>
          </cell>
          <cell r="J116" t="str">
            <v>巫溪县大河乡人民政府</v>
          </cell>
          <cell r="K116" t="str">
            <v>开发乡村公益岗位88个（其中：农村道路维护岗20人，安全饮水管理岗27人，公共环境维护岗32人，农村道路交通劝导员9人）。</v>
          </cell>
          <cell r="L116">
            <v>52.8</v>
          </cell>
        </row>
        <row r="116">
          <cell r="T116" t="str">
            <v>整合</v>
          </cell>
          <cell r="U116">
            <v>52.8</v>
          </cell>
          <cell r="V116">
            <v>52.8</v>
          </cell>
        </row>
        <row r="116">
          <cell r="AD116">
            <v>0</v>
          </cell>
          <cell r="AE116" t="str">
            <v>通过实施开发乡村公益岗位88个，可为脱贫人口提供就业岗位88个，保障88名脱贫人口稳定就业，获得年工资收入6000元。</v>
          </cell>
        </row>
        <row r="117">
          <cell r="C117" t="str">
            <v>巫溪县天星乡2022年度非全日制公益性岗位补助</v>
          </cell>
          <cell r="D117" t="str">
            <v>公益岗位</v>
          </cell>
          <cell r="E117" t="str">
            <v>
公益岗位</v>
          </cell>
          <cell r="F117" t="str">
            <v>新建</v>
          </cell>
          <cell r="G117" t="str">
            <v>202201-202212</v>
          </cell>
          <cell r="H117" t="str">
            <v>巫溪县天星乡</v>
          </cell>
          <cell r="I117" t="str">
            <v>巫溪县人力资源和社会保障局</v>
          </cell>
          <cell r="J117" t="str">
            <v>巫溪县天星乡人民政府</v>
          </cell>
          <cell r="K117" t="str">
            <v>开发乡村公益岗位89个（其中：农村道路维护岗20人，安全饮水管理岗18人，公共环境维护岗44人，农村道路交通劝导员7人）。</v>
          </cell>
          <cell r="L117">
            <v>53.4</v>
          </cell>
        </row>
        <row r="117">
          <cell r="T117" t="str">
            <v>整合</v>
          </cell>
          <cell r="U117">
            <v>53.4</v>
          </cell>
          <cell r="V117">
            <v>53.4</v>
          </cell>
        </row>
        <row r="117">
          <cell r="AD117">
            <v>0</v>
          </cell>
          <cell r="AE117" t="str">
            <v>通过实施开发乡村公益岗位89个，可为脱贫人口提供就业岗位89个，保障89名脱贫人口稳定就业，获得年工资收入6000元。</v>
          </cell>
        </row>
        <row r="118">
          <cell r="C118" t="str">
            <v>巫溪县长桂乡2022年度非全日制公益性岗位补助</v>
          </cell>
          <cell r="D118" t="str">
            <v>公益岗位</v>
          </cell>
          <cell r="E118" t="str">
            <v>
公益岗位</v>
          </cell>
          <cell r="F118" t="str">
            <v>新建</v>
          </cell>
          <cell r="G118" t="str">
            <v>202201-202212</v>
          </cell>
          <cell r="H118" t="str">
            <v>巫溪县长桂乡</v>
          </cell>
          <cell r="I118" t="str">
            <v>巫溪县人力资源和社会保障局</v>
          </cell>
          <cell r="J118" t="str">
            <v>巫溪县长桂乡人民政府</v>
          </cell>
          <cell r="K118" t="str">
            <v>开发乡村公益岗位89个（其中：农村道路维护岗24人，安全饮水管理岗27人，公共环境维护岗30人，农村道路交通劝导员8人）。</v>
          </cell>
          <cell r="L118">
            <v>53.4</v>
          </cell>
        </row>
        <row r="118">
          <cell r="T118" t="str">
            <v>整合</v>
          </cell>
          <cell r="U118">
            <v>53.4</v>
          </cell>
          <cell r="V118">
            <v>53.4</v>
          </cell>
        </row>
        <row r="118">
          <cell r="AD118">
            <v>0</v>
          </cell>
          <cell r="AE118" t="str">
            <v>通过实施开发乡村公益岗位89个，可为脱贫人口提供就业岗位89个，保障89名脱贫人口稳定就业，获得年工资收入6000元。</v>
          </cell>
        </row>
        <row r="119">
          <cell r="C119" t="str">
            <v>巫溪县鱼鳞乡2022年度非全日制公益性岗位补助</v>
          </cell>
          <cell r="D119" t="str">
            <v>公益岗位</v>
          </cell>
          <cell r="E119" t="str">
            <v>
公益岗位</v>
          </cell>
          <cell r="F119" t="str">
            <v>新建</v>
          </cell>
          <cell r="G119" t="str">
            <v>202201-202212</v>
          </cell>
          <cell r="H119" t="str">
            <v>巫溪县鱼鳞乡</v>
          </cell>
          <cell r="I119" t="str">
            <v>巫溪县人力资源和社会保障局</v>
          </cell>
          <cell r="J119" t="str">
            <v>巫溪县鱼鳞乡人民政府</v>
          </cell>
          <cell r="K119" t="str">
            <v>开发乡村公益岗位66个（其中：农村道路维护岗14人，安全饮水管理岗13人，公共环境维护岗35人，农村道路交通劝导员4人）。</v>
          </cell>
          <cell r="L119">
            <v>39.6</v>
          </cell>
        </row>
        <row r="119">
          <cell r="T119" t="str">
            <v>整合</v>
          </cell>
          <cell r="U119">
            <v>39.6</v>
          </cell>
          <cell r="V119">
            <v>39.6</v>
          </cell>
        </row>
        <row r="119">
          <cell r="AD119">
            <v>0</v>
          </cell>
          <cell r="AE119" t="str">
            <v>通过实施开发乡村公益岗位66个，可为脱贫人口提供就业岗位66个，保障66名脱贫人口稳定就业，获得年工资收入6000元。</v>
          </cell>
        </row>
        <row r="120">
          <cell r="C120" t="str">
            <v>巫溪县乌龙乡2022年度非全日制公益性岗位补助</v>
          </cell>
          <cell r="D120" t="str">
            <v>公益岗位</v>
          </cell>
          <cell r="E120" t="str">
            <v>
公益岗位</v>
          </cell>
          <cell r="F120" t="str">
            <v>新建</v>
          </cell>
          <cell r="G120" t="str">
            <v>202201-202212</v>
          </cell>
          <cell r="H120" t="str">
            <v>巫溪县乌龙乡</v>
          </cell>
          <cell r="I120" t="str">
            <v>巫溪县人力资源和社会保障局</v>
          </cell>
          <cell r="J120" t="str">
            <v>巫溪县乌龙乡人民政府</v>
          </cell>
          <cell r="K120" t="str">
            <v>开发乡村公益岗位85个（其中：农村道路维护岗21人，安全饮水管理岗23人，公共环境维护岗35人，农村道路交通劝导员6人）。</v>
          </cell>
          <cell r="L120">
            <v>51</v>
          </cell>
        </row>
        <row r="120">
          <cell r="T120" t="str">
            <v>整合</v>
          </cell>
          <cell r="U120">
            <v>51</v>
          </cell>
          <cell r="V120">
            <v>51</v>
          </cell>
        </row>
        <row r="120">
          <cell r="AD120">
            <v>0</v>
          </cell>
          <cell r="AE120" t="str">
            <v>通过实施开发乡村公益岗位85个，可为脱贫人口提供就业岗位85个，保障85名脱贫人口稳定就业，获得年工资收入6000元。</v>
          </cell>
        </row>
        <row r="121">
          <cell r="C121" t="str">
            <v>巫溪县红池坝镇2022年度非全日制公益性岗位补助</v>
          </cell>
          <cell r="D121" t="str">
            <v>公益岗位</v>
          </cell>
          <cell r="E121" t="str">
            <v>
公益岗位</v>
          </cell>
          <cell r="F121" t="str">
            <v>新建</v>
          </cell>
          <cell r="G121" t="str">
            <v>202201-202212</v>
          </cell>
          <cell r="H121" t="str">
            <v>巫溪县红池坝镇</v>
          </cell>
          <cell r="I121" t="str">
            <v>巫溪县人力资源和社会保障局</v>
          </cell>
          <cell r="J121" t="str">
            <v>巫溪县红池坝镇人民政府</v>
          </cell>
          <cell r="K121" t="str">
            <v>开发乡村公益岗位123个（其中：农村道路维护岗44人，安全饮水管理岗37人，公共环境维护岗31人，农村道路交通劝导员11人）。补助时间：2022年3月-2022年12月。</v>
          </cell>
          <cell r="L121">
            <v>61.5</v>
          </cell>
        </row>
        <row r="121">
          <cell r="T121" t="str">
            <v>整合</v>
          </cell>
          <cell r="U121">
            <v>61.5</v>
          </cell>
          <cell r="V121">
            <v>61.5</v>
          </cell>
        </row>
        <row r="121">
          <cell r="AD121">
            <v>0</v>
          </cell>
          <cell r="AE121" t="str">
            <v>通过实施开发乡村公益岗位123个，可为脱贫人口提供就业岗位123个，保障123名脱贫人口稳定就业，获得年工资收入5000元。</v>
          </cell>
        </row>
        <row r="122">
          <cell r="C122" t="str">
            <v>巫溪县兰英乡2022年度非全日制公益性岗位补助</v>
          </cell>
          <cell r="D122" t="str">
            <v>公益岗位</v>
          </cell>
          <cell r="E122" t="str">
            <v>
公益岗位</v>
          </cell>
          <cell r="F122" t="str">
            <v>新建</v>
          </cell>
          <cell r="G122" t="str">
            <v>202201-202212</v>
          </cell>
          <cell r="H122" t="str">
            <v>巫溪县兰英乡</v>
          </cell>
          <cell r="I122" t="str">
            <v>巫溪县人力资源和社会保障局</v>
          </cell>
          <cell r="J122" t="str">
            <v>巫溪县兰英乡人民政府</v>
          </cell>
          <cell r="K122" t="str">
            <v>开发乡村公益岗位31个（其中：农村道路维护岗12人，安全饮水管理岗10人，公共环境维护岗7人，农村道路交通劝导员2人）。</v>
          </cell>
          <cell r="L122">
            <v>18.6</v>
          </cell>
        </row>
        <row r="122">
          <cell r="T122" t="str">
            <v>整合</v>
          </cell>
          <cell r="U122">
            <v>18.6</v>
          </cell>
          <cell r="V122">
            <v>18.6</v>
          </cell>
        </row>
        <row r="122">
          <cell r="AD122">
            <v>0</v>
          </cell>
          <cell r="AE122" t="str">
            <v>通过实施开发乡村公益岗位31个，可为脱贫人口提供就业岗位31个，保障31名脱贫人口稳定就业，获得年工资收入6000元。</v>
          </cell>
        </row>
        <row r="123">
          <cell r="C123" t="str">
            <v>巫溪县双阳乡2022年度非全日制公益性岗位补助</v>
          </cell>
          <cell r="D123" t="str">
            <v>公益岗位</v>
          </cell>
          <cell r="E123" t="str">
            <v>
公益岗位</v>
          </cell>
          <cell r="F123" t="str">
            <v>新建</v>
          </cell>
          <cell r="G123" t="str">
            <v>202201-202212</v>
          </cell>
          <cell r="H123" t="str">
            <v>巫溪县双阳乡</v>
          </cell>
          <cell r="I123" t="str">
            <v>巫溪县人力资源和社会保障局</v>
          </cell>
          <cell r="J123" t="str">
            <v>巫溪县双阳乡人民政府</v>
          </cell>
          <cell r="K123" t="str">
            <v>开发乡村公益岗位48个（其中：农村道路维护岗10人，安全饮水管理岗11人，公共环境维护岗24人，农村道路交通劝导员3人）。</v>
          </cell>
          <cell r="L123">
            <v>28.8</v>
          </cell>
        </row>
        <row r="123">
          <cell r="T123" t="str">
            <v>整合</v>
          </cell>
          <cell r="U123">
            <v>28.8</v>
          </cell>
          <cell r="V123">
            <v>28.8</v>
          </cell>
        </row>
        <row r="123">
          <cell r="AD123">
            <v>0</v>
          </cell>
          <cell r="AE123" t="str">
            <v>通过实施开发乡村公益岗位48个，可为脱贫人口提供就业岗位48个，保障48名脱贫人口稳定就业，获得年工资收入6000元。</v>
          </cell>
        </row>
        <row r="124">
          <cell r="C124" t="str">
            <v>巫溪县中梁乡2022年度非全日制公益性岗位补助</v>
          </cell>
          <cell r="D124" t="str">
            <v>公益岗位</v>
          </cell>
          <cell r="E124" t="str">
            <v>
公益岗位</v>
          </cell>
          <cell r="F124" t="str">
            <v>新建</v>
          </cell>
          <cell r="G124" t="str">
            <v>202201-202212</v>
          </cell>
          <cell r="H124" t="str">
            <v>巫溪县中梁乡</v>
          </cell>
          <cell r="I124" t="str">
            <v>巫溪县人力资源和社会保障局</v>
          </cell>
          <cell r="J124" t="str">
            <v>巫溪县中梁乡人民政府</v>
          </cell>
          <cell r="K124" t="str">
            <v>开发乡村公益岗位72个（其中：农村道路维护岗11人，安全饮水管理岗18人，公共环境维护岗38人，农村道路交通劝导员5人）。</v>
          </cell>
          <cell r="L124">
            <v>43.2</v>
          </cell>
        </row>
        <row r="124">
          <cell r="T124" t="str">
            <v>整合</v>
          </cell>
          <cell r="U124">
            <v>43.2</v>
          </cell>
          <cell r="V124">
            <v>43.2</v>
          </cell>
        </row>
        <row r="124">
          <cell r="AD124">
            <v>0</v>
          </cell>
          <cell r="AE124" t="str">
            <v>通过实施开发乡村公益岗位72个，可为脱贫人口提供就业岗位72个，保障72名脱贫人口稳定就业，获得年工资收入6000元。</v>
          </cell>
        </row>
        <row r="125">
          <cell r="C125" t="str">
            <v>巫溪县天元乡2022年度非全日制公益性岗位补助</v>
          </cell>
          <cell r="D125" t="str">
            <v>公益岗位</v>
          </cell>
          <cell r="E125" t="str">
            <v>
公益岗位</v>
          </cell>
          <cell r="F125" t="str">
            <v>新建</v>
          </cell>
          <cell r="G125" t="str">
            <v>202201-202212</v>
          </cell>
          <cell r="H125" t="str">
            <v>巫溪县天元乡</v>
          </cell>
          <cell r="I125" t="str">
            <v>巫溪县人力资源和社会保障局</v>
          </cell>
          <cell r="J125" t="str">
            <v>巫溪县天元乡人民政府</v>
          </cell>
          <cell r="K125" t="str">
            <v>开发乡村公益岗位97个（其中：农村道路维护岗33人，安全饮水管理岗26人，公共环境维护岗31人，农村道路交通劝导员7人）。</v>
          </cell>
          <cell r="L125">
            <v>58.2</v>
          </cell>
        </row>
        <row r="125">
          <cell r="T125" t="str">
            <v>整合</v>
          </cell>
          <cell r="U125">
            <v>58.2</v>
          </cell>
          <cell r="V125">
            <v>58.2</v>
          </cell>
        </row>
        <row r="125">
          <cell r="AD125">
            <v>0</v>
          </cell>
          <cell r="AE125" t="str">
            <v>通过实施开发乡村公益岗位97个，可为脱贫人口提供就业岗位97个，保障97名脱贫人口稳定就业，获得年工资收入6000元。</v>
          </cell>
        </row>
        <row r="126">
          <cell r="C126" t="str">
            <v>巫溪县花台乡2022年度非全日制公益性岗位补助</v>
          </cell>
          <cell r="D126" t="str">
            <v>公益岗位</v>
          </cell>
          <cell r="E126" t="str">
            <v>
公益岗位</v>
          </cell>
          <cell r="F126" t="str">
            <v>新建</v>
          </cell>
          <cell r="G126" t="str">
            <v>202201-202212</v>
          </cell>
          <cell r="H126" t="str">
            <v>巫溪县花台乡</v>
          </cell>
          <cell r="I126" t="str">
            <v>巫溪县人力资源和社会保障局</v>
          </cell>
          <cell r="J126" t="str">
            <v>巫溪县花台乡人民政府</v>
          </cell>
          <cell r="K126" t="str">
            <v>开发乡村公益岗位60个（其中：农村道路维护岗10人，安全饮水管理岗12人，公共环境维护岗35人，农村道路交通劝导员3人）。补助时间：2022年3月-2022年12月。</v>
          </cell>
          <cell r="L126">
            <v>30</v>
          </cell>
        </row>
        <row r="126">
          <cell r="T126" t="str">
            <v>整合</v>
          </cell>
          <cell r="U126">
            <v>30</v>
          </cell>
          <cell r="V126">
            <v>30</v>
          </cell>
        </row>
        <row r="126">
          <cell r="AD126">
            <v>0</v>
          </cell>
          <cell r="AE126" t="str">
            <v>通过实施开发乡村公益岗位60个，可为脱贫人口提供就业岗位60个，保障60名脱贫人口稳定就业，获得年工资收入5000元。</v>
          </cell>
        </row>
        <row r="127">
          <cell r="C127" t="str">
            <v>巫溪县胜利乡2022年度非全日制公益性岗位补助</v>
          </cell>
          <cell r="D127" t="str">
            <v>公益岗位</v>
          </cell>
          <cell r="E127" t="str">
            <v>
公益岗位</v>
          </cell>
          <cell r="F127" t="str">
            <v>新建</v>
          </cell>
          <cell r="G127" t="str">
            <v>202201-202212</v>
          </cell>
          <cell r="H127" t="str">
            <v>巫溪县胜利乡</v>
          </cell>
          <cell r="I127" t="str">
            <v>巫溪县人力资源和社会保障局</v>
          </cell>
          <cell r="J127" t="str">
            <v>巫溪县胜利乡人民政府</v>
          </cell>
          <cell r="K127" t="str">
            <v>开发乡村公益岗位95个（其中：农村道路维护岗32人，安全饮水管理岗24人，公共环境维护岗33人，农村道路交通劝导员6人）。</v>
          </cell>
          <cell r="L127">
            <v>57</v>
          </cell>
        </row>
        <row r="127">
          <cell r="T127" t="str">
            <v>整合</v>
          </cell>
          <cell r="U127">
            <v>57</v>
          </cell>
          <cell r="V127">
            <v>57</v>
          </cell>
        </row>
        <row r="127">
          <cell r="AD127">
            <v>0</v>
          </cell>
          <cell r="AE127" t="str">
            <v>通过实施开发乡村公益岗位95个，可为脱贫人口提供就业岗位95个，保障95名脱贫人口稳定就业，获得年工资收入6000元。</v>
          </cell>
        </row>
        <row r="128">
          <cell r="C128" t="str">
            <v>巫溪县凤凰镇2022年度非全日制公益性岗位补助</v>
          </cell>
          <cell r="D128" t="str">
            <v>公益岗位</v>
          </cell>
          <cell r="E128" t="str">
            <v>
公益岗位</v>
          </cell>
          <cell r="F128" t="str">
            <v>新建</v>
          </cell>
          <cell r="G128" t="str">
            <v>202201-202212</v>
          </cell>
          <cell r="H128" t="str">
            <v>巫溪县凤凰镇</v>
          </cell>
          <cell r="I128" t="str">
            <v>巫溪县人力资源和社会保障局</v>
          </cell>
          <cell r="J128" t="str">
            <v>巫溪县凤凰镇人民政府</v>
          </cell>
          <cell r="K128" t="str">
            <v>开发乡村公益岗位101个（其中：农村道路维护岗21人，安全饮水管理岗23人，公共环境维护岗48人，农村道路交通劝导员9人）。</v>
          </cell>
          <cell r="L128">
            <v>60.6</v>
          </cell>
        </row>
        <row r="128">
          <cell r="T128" t="str">
            <v>整合</v>
          </cell>
          <cell r="U128">
            <v>60.6</v>
          </cell>
          <cell r="V128">
            <v>60.6</v>
          </cell>
        </row>
        <row r="128">
          <cell r="AD128">
            <v>0</v>
          </cell>
          <cell r="AE128" t="str">
            <v>通过实施开发乡村公益岗位101个，可为脱贫人口提供就业岗位101个，保障101名脱贫人口稳定就业，获得年工资收入6000元。</v>
          </cell>
        </row>
        <row r="129">
          <cell r="C129" t="str">
            <v>巫溪县古路镇2022年度非全日制公益性岗位补助</v>
          </cell>
          <cell r="D129" t="str">
            <v>公益岗位</v>
          </cell>
          <cell r="E129" t="str">
            <v>
公益岗位</v>
          </cell>
          <cell r="F129" t="str">
            <v>新建</v>
          </cell>
          <cell r="G129" t="str">
            <v>202201-202212</v>
          </cell>
          <cell r="H129" t="str">
            <v>巫溪县古路镇</v>
          </cell>
          <cell r="I129" t="str">
            <v>巫溪县人力资源和社会保障局</v>
          </cell>
          <cell r="J129" t="str">
            <v>巫溪县古路镇人民政府</v>
          </cell>
          <cell r="K129" t="str">
            <v>开发乡村公益岗位154个（其中：农村道路维护岗51人，安全饮水管理岗42人，公共环境维护岗46人，农村道路交通劝导员15人）。</v>
          </cell>
          <cell r="L129">
            <v>92.4</v>
          </cell>
        </row>
        <row r="129">
          <cell r="T129" t="str">
            <v>整合</v>
          </cell>
          <cell r="U129">
            <v>92.4</v>
          </cell>
          <cell r="V129">
            <v>92.4</v>
          </cell>
        </row>
        <row r="129">
          <cell r="AD129">
            <v>0</v>
          </cell>
          <cell r="AE129" t="str">
            <v>通过实施开发乡村公益岗位154个，可为脱贫人口提供就业岗位154个，保障154名脱贫人口稳定就业，获得年工资收入6000元。</v>
          </cell>
        </row>
        <row r="130">
          <cell r="C130" t="str">
            <v>巫溪县文峰镇2022年度非全日制公益性岗位补助</v>
          </cell>
          <cell r="D130" t="str">
            <v>公益岗位</v>
          </cell>
          <cell r="E130" t="str">
            <v>
公益岗位</v>
          </cell>
          <cell r="F130" t="str">
            <v>新建</v>
          </cell>
          <cell r="G130" t="str">
            <v>202201-202212</v>
          </cell>
          <cell r="H130" t="str">
            <v>巫溪县文峰镇</v>
          </cell>
          <cell r="I130" t="str">
            <v>巫溪县人力资源和社会保障局</v>
          </cell>
          <cell r="J130" t="str">
            <v>巫溪县文峰镇人民政府</v>
          </cell>
          <cell r="K130" t="str">
            <v>开发乡村公益岗位190个（其中：农村道路维护岗83人，安全饮水管理岗42人，公共环境维护岗50人，农村道路交通劝导员15人）。</v>
          </cell>
          <cell r="L130">
            <v>114</v>
          </cell>
        </row>
        <row r="130">
          <cell r="T130" t="str">
            <v>整合</v>
          </cell>
          <cell r="U130">
            <v>114</v>
          </cell>
          <cell r="V130">
            <v>114</v>
          </cell>
        </row>
        <row r="130">
          <cell r="AD130">
            <v>0</v>
          </cell>
          <cell r="AE130" t="str">
            <v>通过实施开发乡村公益岗位190个，可为脱贫人口提供就业岗位190个，保障190名脱贫人口稳定就业，获得年工资收入6000元。</v>
          </cell>
        </row>
        <row r="131">
          <cell r="C131" t="str">
            <v>巫溪县白鹿镇2022年度非全日制公益性岗位补助</v>
          </cell>
          <cell r="D131" t="str">
            <v>公益岗位</v>
          </cell>
          <cell r="E131" t="str">
            <v>
公益岗位</v>
          </cell>
          <cell r="F131" t="str">
            <v>新建</v>
          </cell>
          <cell r="G131" t="str">
            <v>202201-202212</v>
          </cell>
          <cell r="H131" t="str">
            <v>巫溪县白鹿镇</v>
          </cell>
          <cell r="I131" t="str">
            <v>巫溪县人力资源和社会保障局</v>
          </cell>
          <cell r="J131" t="str">
            <v>巫溪县白鹿镇人民政府</v>
          </cell>
          <cell r="K131" t="str">
            <v>开发乡村公益岗位107个（其中：农村道路维护岗29人，安全饮水管理岗30人，公共环境维护岗38人，农村道路交通劝导员10人）。</v>
          </cell>
          <cell r="L131">
            <v>64.2</v>
          </cell>
        </row>
        <row r="131">
          <cell r="T131" t="str">
            <v>整合</v>
          </cell>
          <cell r="U131">
            <v>64.2</v>
          </cell>
          <cell r="V131">
            <v>64.2</v>
          </cell>
        </row>
        <row r="131">
          <cell r="AD131">
            <v>0</v>
          </cell>
          <cell r="AE131" t="str">
            <v>通过实施开发乡村公益岗位107个，可为脱贫人口提供就业岗位107个，保障107名脱贫人口稳定就业，获得年工资收入6000元。</v>
          </cell>
        </row>
        <row r="132">
          <cell r="C132" t="str">
            <v>巫溪县天元乡2022年度非全日制公益性（生态护林员）岗位补助</v>
          </cell>
          <cell r="D132" t="str">
            <v>农业生产发展</v>
          </cell>
          <cell r="E132" t="str">
            <v>
公益岗位</v>
          </cell>
          <cell r="F132" t="str">
            <v>新建</v>
          </cell>
          <cell r="G132" t="str">
            <v>202201-202212</v>
          </cell>
          <cell r="H132" t="str">
            <v>巫溪县天元乡</v>
          </cell>
          <cell r="I132" t="str">
            <v>巫溪县林业局</v>
          </cell>
          <cell r="J132" t="str">
            <v>巫溪县天元乡人民政府</v>
          </cell>
          <cell r="K132" t="str">
            <v>开发乡村生态护林员公益岗位80个补助标准：0.8万元/年。</v>
          </cell>
          <cell r="L132">
            <v>64</v>
          </cell>
        </row>
        <row r="132">
          <cell r="T132" t="str">
            <v>整合</v>
          </cell>
          <cell r="U132">
            <v>64</v>
          </cell>
          <cell r="V132">
            <v>64</v>
          </cell>
        </row>
        <row r="132">
          <cell r="AD132">
            <v>0</v>
          </cell>
          <cell r="AE132" t="str">
            <v>通过实施开发乡村生态护林员公益岗位80个，可为脱贫人口提供就业岗位80个，保障80名脱贫人口稳定就业，获得年工资收入8000元。</v>
          </cell>
        </row>
        <row r="133">
          <cell r="C133" t="str">
            <v>巫溪县红池坝镇2022年度非全日制公益性（生态护林员）岗位补助</v>
          </cell>
          <cell r="D133" t="str">
            <v>农业生产发展</v>
          </cell>
          <cell r="E133" t="str">
            <v>
公益岗位</v>
          </cell>
          <cell r="F133" t="str">
            <v>新建</v>
          </cell>
          <cell r="G133" t="str">
            <v>202201-202212</v>
          </cell>
          <cell r="H133" t="str">
            <v>巫溪县红池坝镇</v>
          </cell>
          <cell r="I133" t="str">
            <v>巫溪县林业局</v>
          </cell>
          <cell r="J133" t="str">
            <v>巫溪县红池坝镇人民政府</v>
          </cell>
          <cell r="K133" t="str">
            <v>开发乡村生态护林员公益岗位80个补助标准：0.8万元/年。</v>
          </cell>
          <cell r="L133">
            <v>64</v>
          </cell>
        </row>
        <row r="133">
          <cell r="T133" t="str">
            <v>整合</v>
          </cell>
          <cell r="U133">
            <v>64</v>
          </cell>
          <cell r="V133">
            <v>64</v>
          </cell>
        </row>
        <row r="133">
          <cell r="AD133">
            <v>0</v>
          </cell>
          <cell r="AE133" t="str">
            <v>通过实施开发乡村生态护林员公益岗位80个，可为脱贫人口提供就业岗位80个，保障80名脱贫人口稳定就业，获得年工资收入8000元。</v>
          </cell>
        </row>
        <row r="134">
          <cell r="C134" t="str">
            <v>巫溪县2022年小额到户贷款贴息补助项目</v>
          </cell>
          <cell r="D134" t="str">
            <v>金融帮扶-产</v>
          </cell>
          <cell r="E134" t="str">
            <v>扶贫小额贷款贴息</v>
          </cell>
          <cell r="F134" t="str">
            <v>新建</v>
          </cell>
          <cell r="G134" t="str">
            <v>202201-202212</v>
          </cell>
          <cell r="H134" t="str">
            <v>巫溪县</v>
          </cell>
          <cell r="I134" t="str">
            <v>巫溪县农业农村委员会</v>
          </cell>
          <cell r="J134" t="str">
            <v>巫溪县农业农村委员会</v>
          </cell>
          <cell r="K134" t="str">
            <v>为全县符合贷款贴息的脱贫户在金融机构小额到户贷款2.8亿元贴息</v>
          </cell>
          <cell r="L134">
            <v>900</v>
          </cell>
          <cell r="M134">
            <v>900</v>
          </cell>
        </row>
        <row r="134">
          <cell r="Q134" t="e">
            <v>#VALUE!</v>
          </cell>
        </row>
        <row r="134">
          <cell r="T134" t="str">
            <v>整合</v>
          </cell>
          <cell r="U134">
            <v>900</v>
          </cell>
          <cell r="V134">
            <v>900</v>
          </cell>
          <cell r="W134">
            <v>0</v>
          </cell>
        </row>
        <row r="134">
          <cell r="AD134">
            <v>0</v>
          </cell>
          <cell r="AE134" t="str">
            <v>通过对全县脱贫户在金融机构小额到户贷款2.8亿元贴息，保障全县产业发展需求的脱贫户，自主发展产业，解决6000户以上脱贫户发展资金短缺现象，实现稳定脱贫增收。</v>
          </cell>
        </row>
        <row r="135">
          <cell r="C135" t="str">
            <v>巫溪县古路镇观峰村2022年水环境综合治理项目</v>
          </cell>
          <cell r="D135" t="str">
            <v>农村基础设施建设</v>
          </cell>
          <cell r="E135" t="str">
            <v>其他</v>
          </cell>
          <cell r="F135" t="str">
            <v>新建</v>
          </cell>
          <cell r="G135" t="str">
            <v>202201-202212</v>
          </cell>
          <cell r="H135" t="str">
            <v>巫溪县古路镇观峰村</v>
          </cell>
          <cell r="I135" t="str">
            <v>巫溪县发展和改革委员会</v>
          </cell>
          <cell r="J135" t="str">
            <v>巫溪县古路镇人民政府</v>
          </cell>
          <cell r="K135" t="str">
            <v>新建取水坝1座，蓄水池2处，引水管道125m，补水管道2100米，跌水陡坡50m,抽水泵站1座，排水沟生态修复850米，整治消水洞2处。</v>
          </cell>
          <cell r="L135">
            <v>728</v>
          </cell>
          <cell r="M135">
            <v>728</v>
          </cell>
        </row>
        <row r="135">
          <cell r="Q135">
            <v>728</v>
          </cell>
          <cell r="R135">
            <v>728</v>
          </cell>
          <cell r="S135">
            <v>0</v>
          </cell>
          <cell r="T135" t="str">
            <v>整合</v>
          </cell>
          <cell r="U135">
            <v>728</v>
          </cell>
        </row>
        <row r="135">
          <cell r="W135">
            <v>0</v>
          </cell>
        </row>
        <row r="135">
          <cell r="AA135">
            <v>728</v>
          </cell>
        </row>
        <row r="135">
          <cell r="AD135">
            <v>0</v>
          </cell>
          <cell r="AE135" t="str">
            <v>通过实施新建取水坝1座，蓄水池2处，引水管道125m，补水管道2100米，跌水陡坡50m,抽水泵站1座，排水沟生态修复850米，整治消水洞2处。可改善观峰村286人用水条件，促进观峰村乡村旅游持续发展，预计带动群众务工人数65人，其中脱贫群众13人，预计发放劳务报酬110万元。</v>
          </cell>
        </row>
        <row r="136">
          <cell r="C136" t="str">
            <v>巫溪县古路镇龙泉村2022年产业园区排洪治理项目</v>
          </cell>
          <cell r="D136" t="str">
            <v>农村基础设施建设</v>
          </cell>
          <cell r="E136" t="str">
            <v>其他</v>
          </cell>
          <cell r="F136" t="str">
            <v>新建</v>
          </cell>
          <cell r="G136" t="str">
            <v>202201-202212</v>
          </cell>
          <cell r="H136" t="str">
            <v>巫溪县古路镇龙泉村</v>
          </cell>
          <cell r="I136" t="str">
            <v>巫溪县发展和改革委员会</v>
          </cell>
          <cell r="J136" t="str">
            <v>巫溪县古路镇人民政府</v>
          </cell>
          <cell r="K136" t="str">
            <v>河道治理770m，新建C20埋石砼挡墙102.92m，M7.5浆砌块石挡墙377.08m，生态修复290m，新建排洪涵洞2处。</v>
          </cell>
          <cell r="L136">
            <v>233</v>
          </cell>
          <cell r="M136">
            <v>233</v>
          </cell>
        </row>
        <row r="136">
          <cell r="Q136">
            <v>233</v>
          </cell>
          <cell r="R136">
            <v>233</v>
          </cell>
          <cell r="S136">
            <v>0</v>
          </cell>
          <cell r="T136" t="str">
            <v>整合</v>
          </cell>
          <cell r="U136">
            <v>233</v>
          </cell>
        </row>
        <row r="136">
          <cell r="W136">
            <v>0</v>
          </cell>
        </row>
        <row r="136">
          <cell r="AA136">
            <v>233</v>
          </cell>
        </row>
        <row r="136">
          <cell r="AD136">
            <v>0</v>
          </cell>
          <cell r="AE136" t="str">
            <v>通过实施河道治理770m，新建挡墙480m，生态修复290m，新建排洪涵洞2处，可解决古路镇龙泉村农业产业示范园排水泄洪问题，受益群众374人（其中脱贫人口35人）。预计带动群众务工人数40人，其中脱贫群众11人，预计发放劳务报酬36万元。</v>
          </cell>
        </row>
        <row r="137">
          <cell r="C137" t="str">
            <v>巫溪县菱角镇石安村2022年产业道路建设项目</v>
          </cell>
          <cell r="D137" t="str">
            <v>农村基础设施建设</v>
          </cell>
          <cell r="E137" t="str">
            <v>
通村、组硬化路及护栏</v>
          </cell>
          <cell r="F137" t="str">
            <v>新建</v>
          </cell>
          <cell r="G137" t="str">
            <v>202201-202212</v>
          </cell>
          <cell r="H137" t="str">
            <v>巫溪县菱角镇石安村</v>
          </cell>
          <cell r="I137" t="str">
            <v>巫溪县发展和改革委员会</v>
          </cell>
          <cell r="J137" t="str">
            <v>巫溪县菱角镇人民政府</v>
          </cell>
          <cell r="K137" t="str">
            <v>建设农村公路2092m，其中，硬化6.5m宽道路1215m；硬化4.5m宽道路177m，新修并硬化3米宽道路700m。</v>
          </cell>
          <cell r="L137">
            <v>285</v>
          </cell>
          <cell r="M137">
            <v>285</v>
          </cell>
        </row>
        <row r="137">
          <cell r="Q137">
            <v>285</v>
          </cell>
          <cell r="R137">
            <v>285</v>
          </cell>
          <cell r="S137">
            <v>0</v>
          </cell>
          <cell r="T137" t="str">
            <v>整合</v>
          </cell>
          <cell r="U137">
            <v>285</v>
          </cell>
          <cell r="V137">
            <v>285</v>
          </cell>
          <cell r="W137">
            <v>0</v>
          </cell>
        </row>
        <row r="137">
          <cell r="AD137">
            <v>0</v>
          </cell>
          <cell r="AE137" t="str">
            <v>通过实施建设农村公路2092m，能有效提升产业流通运输能力，解决群众出行困难等问题，受益群众700余人，其中，脱贫人口158人。</v>
          </cell>
        </row>
        <row r="138">
          <cell r="C138" t="str">
            <v>巫溪县蒲莲镇中柱村2022年产业道路建设项目</v>
          </cell>
          <cell r="D138" t="str">
            <v>农村基础设施建设</v>
          </cell>
          <cell r="E138" t="str">
            <v>
通村、组硬化路及护栏</v>
          </cell>
          <cell r="F138" t="str">
            <v>新建</v>
          </cell>
          <cell r="G138" t="str">
            <v>202201-202212</v>
          </cell>
          <cell r="H138" t="str">
            <v>巫溪县蒲莲镇中柱村</v>
          </cell>
          <cell r="I138" t="str">
            <v>巫溪县发展和改革委员会</v>
          </cell>
          <cell r="J138" t="str">
            <v>巫溪县蒲莲镇人民政府</v>
          </cell>
          <cell r="K138" t="str">
            <v>建设农村公路3.26公里，其中，硬化4.5米宽道路1.1公里；硬化3.5米宽道路2.16公里。</v>
          </cell>
          <cell r="L138">
            <v>265</v>
          </cell>
          <cell r="M138">
            <v>265</v>
          </cell>
        </row>
        <row r="138">
          <cell r="Q138" t="e">
            <v>#VALUE!</v>
          </cell>
        </row>
        <row r="138">
          <cell r="T138" t="str">
            <v>整合</v>
          </cell>
          <cell r="U138">
            <v>265</v>
          </cell>
          <cell r="V138">
            <v>265</v>
          </cell>
          <cell r="W138">
            <v>0</v>
          </cell>
        </row>
        <row r="138">
          <cell r="AD138">
            <v>0</v>
          </cell>
          <cell r="AE138" t="str">
            <v>通过实施建设农村公路5.42公里，可连接中柱与奉节公路，连接中柱村本村四、五社居民、老鹰茶基地和相关养殖场。有利于居民出行及相关产业发展，项目建成后，受益农户620人，其中脱贫人口180人。</v>
          </cell>
        </row>
        <row r="139">
          <cell r="C139" t="str">
            <v>巫溪县文峰镇思源村道路改扩建工程</v>
          </cell>
          <cell r="D139" t="str">
            <v>农村基础设施建设</v>
          </cell>
          <cell r="E139" t="str">
            <v>其他</v>
          </cell>
          <cell r="F139" t="str">
            <v>新建</v>
          </cell>
          <cell r="G139" t="str">
            <v>202201-202212</v>
          </cell>
          <cell r="H139" t="str">
            <v>巫溪县文峰镇思源村</v>
          </cell>
          <cell r="I139" t="str">
            <v>巫溪县发展和改革委员会</v>
          </cell>
          <cell r="J139" t="str">
            <v>巫溪县文峰镇人民政府</v>
          </cell>
          <cell r="K139" t="str">
            <v>改扩建道路3公里，原路基宽4.5米，扩建成5.5米沥青路面并完善边沟、涵洞等附属设施工程。</v>
          </cell>
          <cell r="L139">
            <v>397</v>
          </cell>
          <cell r="M139">
            <v>397</v>
          </cell>
        </row>
        <row r="139">
          <cell r="Q139">
            <v>397</v>
          </cell>
          <cell r="R139">
            <v>397</v>
          </cell>
          <cell r="S139">
            <v>0</v>
          </cell>
          <cell r="T139" t="str">
            <v>整合</v>
          </cell>
          <cell r="U139">
            <v>397</v>
          </cell>
          <cell r="V139">
            <v>397</v>
          </cell>
          <cell r="W139">
            <v>0</v>
          </cell>
        </row>
        <row r="139">
          <cell r="AD139">
            <v>0</v>
          </cell>
          <cell r="AE139" t="str">
            <v>通过实施改扩建道路3公里，有利于居民出行及相关产业发展，受益群众3000余人，其中，脱贫人口181人。</v>
          </cell>
        </row>
        <row r="140">
          <cell r="C140" t="str">
            <v>巫溪县文峰镇2022年冬桃基地建设项目</v>
          </cell>
          <cell r="D140" t="str">
            <v>农业生产发展</v>
          </cell>
          <cell r="E140" t="str">
            <v>种植养殖加工服务</v>
          </cell>
          <cell r="F140" t="str">
            <v>改扩建</v>
          </cell>
          <cell r="G140" t="str">
            <v>202201-202212</v>
          </cell>
          <cell r="H140" t="str">
            <v>巫溪县文峰镇</v>
          </cell>
          <cell r="I140" t="str">
            <v>巫溪县民族宗教事务委员会</v>
          </cell>
          <cell r="J140" t="str">
            <v>巫溪县文峰镇人民政府</v>
          </cell>
          <cell r="K140" t="str">
            <v>冬桃管护200亩，田园综合整治200亩。</v>
          </cell>
          <cell r="L140">
            <v>35</v>
          </cell>
          <cell r="M140">
            <v>35</v>
          </cell>
        </row>
        <row r="140">
          <cell r="Q140">
            <v>35</v>
          </cell>
          <cell r="R140">
            <v>35</v>
          </cell>
          <cell r="S140">
            <v>0</v>
          </cell>
          <cell r="T140" t="str">
            <v>整合</v>
          </cell>
          <cell r="U140">
            <v>35</v>
          </cell>
        </row>
        <row r="140">
          <cell r="AB140">
            <v>35</v>
          </cell>
        </row>
        <row r="140">
          <cell r="AD140">
            <v>0</v>
          </cell>
          <cell r="AE140" t="str">
            <v>通过实施冬桃管护200亩，田园综合整治200亩，提升冬桃品质，增加冬桃产量，可实现预计增收10万元，吸纳3名脱贫人口临时务工，获得务工收入2000元以上。</v>
          </cell>
        </row>
        <row r="141">
          <cell r="C141" t="str">
            <v>巫溪县天元乡2022年冬桃改良、核桃提质增效项目</v>
          </cell>
          <cell r="D141" t="str">
            <v>农业生产发展</v>
          </cell>
          <cell r="E141" t="str">
            <v>种植养殖加工服务</v>
          </cell>
          <cell r="F141" t="str">
            <v>改扩建</v>
          </cell>
          <cell r="G141" t="str">
            <v>202201-202212</v>
          </cell>
          <cell r="H141" t="str">
            <v>巫溪县天元乡天元村、宝坪村、新华村、万春村、吉龙村</v>
          </cell>
          <cell r="I141" t="str">
            <v>巫溪县民族宗教事务委员会</v>
          </cell>
          <cell r="J141" t="str">
            <v>巫溪县天元乡人民政府</v>
          </cell>
          <cell r="K141" t="str">
            <v>宝坪村、天元村1000亩冬桃技术改良、修枝、刷白、嫁接、施肥等；吉龙村300亩核桃提质增效。</v>
          </cell>
          <cell r="L141">
            <v>70</v>
          </cell>
          <cell r="M141">
            <v>70</v>
          </cell>
        </row>
        <row r="141">
          <cell r="Q141">
            <v>70</v>
          </cell>
          <cell r="R141">
            <v>70</v>
          </cell>
          <cell r="S141">
            <v>0</v>
          </cell>
          <cell r="T141" t="str">
            <v>整合</v>
          </cell>
          <cell r="U141">
            <v>70</v>
          </cell>
        </row>
        <row r="141">
          <cell r="AB141">
            <v>70</v>
          </cell>
        </row>
        <row r="141">
          <cell r="AD141">
            <v>0</v>
          </cell>
          <cell r="AE141" t="str">
            <v>通过实施对1000亩冬桃技术改良、300亩核桃提质增效，可实现村集体经济增收，吸纳脱贫人口20人以上临时务工，获得劳务报酬3000以上，带动5个村200余户农户增收，户均增收3000元。</v>
          </cell>
        </row>
        <row r="142">
          <cell r="C142" t="str">
            <v>巫溪县2022年度白果林场森林生态康养产业项目</v>
          </cell>
          <cell r="D142" t="str">
            <v>农业生产发展</v>
          </cell>
          <cell r="E142" t="str">
            <v>其他</v>
          </cell>
          <cell r="F142" t="str">
            <v>新建</v>
          </cell>
          <cell r="G142" t="str">
            <v>202201-202212</v>
          </cell>
          <cell r="H142" t="str">
            <v>巫溪县白果林场红旗管护站</v>
          </cell>
          <cell r="I142" t="str">
            <v>巫溪县林业局</v>
          </cell>
          <cell r="J142" t="str">
            <v>巫溪县林业局</v>
          </cell>
          <cell r="K142" t="str">
            <v>森林人居环境质量提升（林网、林带营造建设及垃圾处理清运设施1批）建设1000亩、退化林修复及林相改造1000亩、森林康养基础设施配套（康养步道1500米、休憩平台1个、护林防火巡护补给点1个、动物通行廊道1个）、森林人家3户等。</v>
          </cell>
          <cell r="L142">
            <v>250</v>
          </cell>
          <cell r="M142">
            <v>250</v>
          </cell>
        </row>
        <row r="142">
          <cell r="Q142" t="e">
            <v>#VALUE!</v>
          </cell>
        </row>
        <row r="142">
          <cell r="T142" t="str">
            <v>整合</v>
          </cell>
          <cell r="U142">
            <v>250</v>
          </cell>
        </row>
        <row r="142">
          <cell r="W142">
            <v>0</v>
          </cell>
        </row>
        <row r="142">
          <cell r="AC142">
            <v>250</v>
          </cell>
          <cell r="AD142">
            <v>0</v>
          </cell>
          <cell r="AE142" t="str">
            <v>通过实施人居环境质量提升1000亩，退化林修复及林相改造1000亩，森林康养步道1500米、休憩平台1个、动物通行廊道1个；森林人家3户；可带动农民就近务工50人以上（其中巩固脱贫人口务工10人以上），并获得务工收入≥25万元以上，户均增收2000元以上；当年任务完成率≥100%；项目区群众满意度≥90%以上。</v>
          </cell>
        </row>
        <row r="143">
          <cell r="C143" t="str">
            <v>巫溪县2022年雨露技工市级示范基地校培训</v>
          </cell>
          <cell r="D143" t="str">
            <v>就业帮扶</v>
          </cell>
          <cell r="E143" t="str">
            <v>技能培训</v>
          </cell>
          <cell r="F143" t="str">
            <v>续建</v>
          </cell>
          <cell r="G143" t="str">
            <v>202201-202212</v>
          </cell>
          <cell r="H143" t="str">
            <v>巫溪县</v>
          </cell>
          <cell r="I143" t="str">
            <v>巫溪县乡村振兴局</v>
          </cell>
          <cell r="J143" t="str">
            <v>巫溪县乡村振兴局</v>
          </cell>
          <cell r="K143" t="str">
            <v>700名脱贫对象、监测帮扶对象技能培训</v>
          </cell>
          <cell r="L143">
            <v>350</v>
          </cell>
        </row>
        <row r="143">
          <cell r="N143">
            <v>350</v>
          </cell>
        </row>
        <row r="143">
          <cell r="Q143">
            <v>350</v>
          </cell>
          <cell r="R143">
            <v>0</v>
          </cell>
          <cell r="S143">
            <v>350</v>
          </cell>
          <cell r="T143" t="str">
            <v>整合</v>
          </cell>
          <cell r="U143">
            <v>350</v>
          </cell>
          <cell r="V143">
            <v>0</v>
          </cell>
          <cell r="W143">
            <v>350</v>
          </cell>
        </row>
        <row r="143">
          <cell r="AD143">
            <v>0</v>
          </cell>
          <cell r="AE143" t="str">
            <v>通过实施700名脱贫对象、监测帮扶对象参与技能培训，通过培训提升带动700余名脱贫对象、监测帮扶对象就业创业技能，确保脱贫对象、监测帮扶对象能至少掌握一门专业技能，实现稳定脱贫致富。</v>
          </cell>
        </row>
        <row r="144">
          <cell r="C144" t="str">
            <v>巫溪县尖山镇垃圾中转站建设工程</v>
          </cell>
          <cell r="D144" t="str">
            <v>农村基础设施建设</v>
          </cell>
          <cell r="E144" t="str">
            <v>其他</v>
          </cell>
          <cell r="F144" t="str">
            <v>新建</v>
          </cell>
          <cell r="G144" t="str">
            <v>202201-202212</v>
          </cell>
          <cell r="H144" t="str">
            <v>巫溪县尖山镇</v>
          </cell>
          <cell r="I144" t="str">
            <v>巫溪县城市管理局</v>
          </cell>
          <cell r="J144" t="str">
            <v>巫溪县尖山镇人民政府</v>
          </cell>
          <cell r="K144" t="str">
            <v>新建垃圾中转站占地面积810.56平方米，建筑面积132.44平方米，新建垃圾中转站1座，围墙100米，截水沟105米，挡土墙33米、污水池1座等配套设施。</v>
          </cell>
          <cell r="L144">
            <v>99.6</v>
          </cell>
        </row>
        <row r="144">
          <cell r="N144">
            <v>141</v>
          </cell>
        </row>
        <row r="144">
          <cell r="T144" t="str">
            <v>整合</v>
          </cell>
          <cell r="U144">
            <v>99.6</v>
          </cell>
        </row>
        <row r="144">
          <cell r="X144">
            <v>99.6</v>
          </cell>
        </row>
        <row r="144">
          <cell r="AD144">
            <v>0</v>
          </cell>
          <cell r="AE144" t="str">
            <v>通过实施垃圾中转站建设项目，建成后可方便垃圾临时转运与收集，保护生态环境，改善生活环境，便利500户其中脱贫户70户生，提升10000人其中脱贫人口1000人生活质量。</v>
          </cell>
        </row>
        <row r="145">
          <cell r="C145" t="str">
            <v>巫溪县下堡镇垃圾中转站建设工程</v>
          </cell>
          <cell r="D145" t="str">
            <v>农村基础设施建设</v>
          </cell>
          <cell r="E145" t="str">
            <v>其他</v>
          </cell>
          <cell r="F145" t="str">
            <v>新建</v>
          </cell>
          <cell r="G145" t="str">
            <v>202201-202212</v>
          </cell>
          <cell r="H145" t="str">
            <v>巫溪县下堡镇</v>
          </cell>
          <cell r="I145" t="str">
            <v>巫溪县城市管理局</v>
          </cell>
          <cell r="J145" t="str">
            <v>巫溪县下堡镇人民政府</v>
          </cell>
          <cell r="K145" t="str">
            <v>新建垃圾中转站，占地面积385.4平方米，建筑面积132.44平方米，新建垃圾中转站1座，围墙40米，截水沟37米，以及相关配套设施等。</v>
          </cell>
          <cell r="L145">
            <v>41.4</v>
          </cell>
        </row>
        <row r="145">
          <cell r="U145">
            <v>41.4</v>
          </cell>
        </row>
        <row r="145">
          <cell r="X145">
            <v>41.4</v>
          </cell>
        </row>
        <row r="145">
          <cell r="AD145">
            <v>0</v>
          </cell>
          <cell r="AE145" t="str">
            <v>通过实施新建垃圾中转站1座，建成后可方便垃圾临时转运与收集，保护生态环境，改善生活环境，便利500户其中脱贫户70户生产生活条件。</v>
          </cell>
        </row>
        <row r="146">
          <cell r="C146" t="str">
            <v>巫溪县乡镇垃圾中转站配套垃圾压缩设备和运行轨道采购项目</v>
          </cell>
          <cell r="D146" t="str">
            <v>农村基础设施建设</v>
          </cell>
          <cell r="E146" t="str">
            <v>其他</v>
          </cell>
          <cell r="F146" t="str">
            <v>新建</v>
          </cell>
          <cell r="G146" t="str">
            <v>202201-202212</v>
          </cell>
          <cell r="H146" t="str">
            <v>巫溪县</v>
          </cell>
          <cell r="I146" t="str">
            <v>巫溪县城市管理局</v>
          </cell>
          <cell r="J146" t="str">
            <v>巫溪县城市管理局</v>
          </cell>
          <cell r="K146" t="str">
            <v>采购整体式垃圾压缩机10台、运行轨道10副。</v>
          </cell>
          <cell r="L146">
            <v>166</v>
          </cell>
        </row>
        <row r="146">
          <cell r="N146">
            <v>166</v>
          </cell>
        </row>
        <row r="146">
          <cell r="Q146">
            <v>166</v>
          </cell>
          <cell r="R146">
            <v>0</v>
          </cell>
          <cell r="S146">
            <v>166</v>
          </cell>
          <cell r="T146" t="str">
            <v>整合</v>
          </cell>
          <cell r="U146">
            <v>166</v>
          </cell>
        </row>
        <row r="146">
          <cell r="X146">
            <v>166</v>
          </cell>
        </row>
        <row r="146">
          <cell r="AD146">
            <v>0</v>
          </cell>
          <cell r="AE146" t="str">
            <v>通过实施采购垃圾压缩机10台、运行轨道10副。可提升垃圾收集处理效率，改善1000户其中脱贫人口10人群众居住环境，确保群众生产生活品质。</v>
          </cell>
        </row>
        <row r="147">
          <cell r="C147" t="str">
            <v>巫溪县农村生活垃圾分类收集箱采购项目</v>
          </cell>
          <cell r="D147" t="str">
            <v>农村基础设施建设</v>
          </cell>
          <cell r="E147" t="str">
            <v>其他</v>
          </cell>
          <cell r="F147" t="str">
            <v>新建</v>
          </cell>
          <cell r="G147" t="str">
            <v>202201-202212</v>
          </cell>
          <cell r="H147" t="str">
            <v>巫溪县</v>
          </cell>
          <cell r="I147" t="str">
            <v>巫溪县城市管理局</v>
          </cell>
          <cell r="J147" t="str">
            <v>巫溪县城市管理局</v>
          </cell>
          <cell r="K147" t="str">
            <v>采购240L垃圾分类收集箱40个，180L垃圾分类收集箱200个。</v>
          </cell>
          <cell r="L147">
            <v>111</v>
          </cell>
        </row>
        <row r="147">
          <cell r="N147">
            <v>111</v>
          </cell>
        </row>
        <row r="147">
          <cell r="Q147">
            <v>111</v>
          </cell>
          <cell r="R147">
            <v>0</v>
          </cell>
          <cell r="S147">
            <v>111</v>
          </cell>
          <cell r="T147" t="str">
            <v>整合</v>
          </cell>
          <cell r="U147">
            <v>111</v>
          </cell>
        </row>
        <row r="147">
          <cell r="X147">
            <v>111</v>
          </cell>
        </row>
        <row r="147">
          <cell r="AD147">
            <v>0</v>
          </cell>
          <cell r="AE147" t="str">
            <v>通过采购垃圾分类收集箱240个，可实现垃圾分类整理，改善1000户其中脱贫人口10人群众居住环境，确保群众生产生活品质。</v>
          </cell>
        </row>
        <row r="148">
          <cell r="C148" t="str">
            <v>巫溪县“十三五”期间易地搬迁融资贷款2022年度贴息补助</v>
          </cell>
          <cell r="D148" t="str">
            <v>金融帮扶</v>
          </cell>
          <cell r="E148" t="str">
            <v>其他</v>
          </cell>
          <cell r="F148" t="str">
            <v>续建</v>
          </cell>
          <cell r="G148" t="str">
            <v>202201-202212</v>
          </cell>
          <cell r="H148" t="str">
            <v>巫溪县</v>
          </cell>
          <cell r="I148" t="str">
            <v>巫溪县国有资产监督管理中心</v>
          </cell>
          <cell r="J148" t="str">
            <v>巫溪县信德资产有限公司</v>
          </cell>
          <cell r="K148" t="str">
            <v>“十三五”易地搬迁67657.8万元融资贷款贴息</v>
          </cell>
          <cell r="L148">
            <v>2700</v>
          </cell>
          <cell r="M148">
            <v>2700</v>
          </cell>
        </row>
        <row r="148">
          <cell r="Q148">
            <v>2700</v>
          </cell>
          <cell r="R148">
            <v>2700</v>
          </cell>
          <cell r="S148">
            <v>0</v>
          </cell>
          <cell r="T148" t="str">
            <v>整合</v>
          </cell>
          <cell r="U148">
            <v>2700</v>
          </cell>
          <cell r="V148">
            <v>2700</v>
          </cell>
          <cell r="W148">
            <v>0</v>
          </cell>
        </row>
        <row r="148">
          <cell r="AD148">
            <v>0</v>
          </cell>
          <cell r="AE148" t="str">
            <v>通过实施“十三五”易地搬迁67657.8万元融资贷款贴息，可保障十三五期间6840户23881人脱贫户住房安全，通过配套基础设施建设，改善55个集中安置点的生产生活条件。</v>
          </cell>
        </row>
        <row r="149">
          <cell r="C149" t="str">
            <v>巫溪县宁厂镇衡家涧社区至盐泉社区步道（河道）整治项目</v>
          </cell>
          <cell r="D149" t="str">
            <v>农村基础设施建设</v>
          </cell>
        </row>
        <row r="149">
          <cell r="F149" t="str">
            <v>改扩建</v>
          </cell>
          <cell r="G149" t="str">
            <v>202201-202212</v>
          </cell>
          <cell r="H149" t="str">
            <v>巫溪县衡家涧社区、盐泉社区</v>
          </cell>
          <cell r="I149" t="str">
            <v>巫溪县文化和旅游发展委员会</v>
          </cell>
          <cell r="J149" t="str">
            <v>巫溪县宁厂镇人民政府</v>
          </cell>
          <cell r="K149" t="str">
            <v>①衡家涧社区至盐泉社区人行步道（河道）基础加固1500米；②已垮塌河堤500米干式堆砌；③3500米公路边河道疏浚。</v>
          </cell>
          <cell r="L149">
            <v>50</v>
          </cell>
        </row>
        <row r="149">
          <cell r="N149">
            <v>50</v>
          </cell>
        </row>
        <row r="149">
          <cell r="Q149">
            <v>50</v>
          </cell>
          <cell r="R149">
            <v>0</v>
          </cell>
          <cell r="S149">
            <v>50</v>
          </cell>
          <cell r="T149" t="str">
            <v>整合</v>
          </cell>
          <cell r="U149">
            <v>50</v>
          </cell>
        </row>
        <row r="149">
          <cell r="Z149">
            <v>50</v>
          </cell>
        </row>
        <row r="149">
          <cell r="AD149">
            <v>0</v>
          </cell>
          <cell r="AE149" t="str">
            <v>通过实施衡家涧社区至盐泉社区人行步道基础加固，给古镇游客带来更好的观光旅游体验，促进古镇旅游发展；通过实施宝山村3社办公室旁垮方治理900立方米；达到保障110户330人，其中脱贫户38户96人安全出行，便利当地交通条件，改善生产生活条件 。</v>
          </cell>
        </row>
        <row r="150">
          <cell r="C150" t="str">
            <v>巫溪县羊桥坝水厂至彭庄提水工程</v>
          </cell>
          <cell r="D150" t="str">
            <v>农村基础设施建设</v>
          </cell>
        </row>
        <row r="150">
          <cell r="F150" t="str">
            <v>新建</v>
          </cell>
          <cell r="G150" t="str">
            <v>202201-202212</v>
          </cell>
          <cell r="H150" t="str">
            <v>巫溪县古路镇中康村、黄阳村、青龙村、彭庄村，上磺镇青庄村、梨坪村、干龙村、龙门村、九龙村</v>
          </cell>
          <cell r="I150" t="str">
            <v>巫溪县水利局</v>
          </cell>
          <cell r="J150" t="str">
            <v>巫溪县水利水电事务中心</v>
          </cell>
          <cell r="K150" t="str">
            <v>①新建泵房1座，尺寸4.5×5.0m；②吕家大淌新建高位水池1座，容积1000m³。③新建提水管D219×8mm无缝钢管1.0km，新建提水管dn250×22.7mm1.6MpaPE管1.115km；④新建配水干管dn160×14.6mm1.6MpaPE管长1.2km。（总投资277万元，本次安排123.36万元）</v>
          </cell>
          <cell r="L150">
            <v>123.36</v>
          </cell>
          <cell r="M150">
            <v>123.36</v>
          </cell>
        </row>
        <row r="150">
          <cell r="O150">
            <v>123.36</v>
          </cell>
        </row>
        <row r="150">
          <cell r="Q150">
            <v>123.36</v>
          </cell>
          <cell r="R150">
            <v>0</v>
          </cell>
          <cell r="S150">
            <v>123.36</v>
          </cell>
          <cell r="T150" t="str">
            <v>整合</v>
          </cell>
          <cell r="U150">
            <v>123.36</v>
          </cell>
        </row>
        <row r="150">
          <cell r="Y150">
            <v>123.36</v>
          </cell>
        </row>
        <row r="150">
          <cell r="AD150">
            <v>0</v>
          </cell>
          <cell r="AE150" t="str">
            <v>通过实施新建泵房1座、新建高位水池1座、新建提水管2.115千米、新建配水干管1.2千米，可提升9922人，其中脱贫人口1200人的安全供水保障水平。</v>
          </cell>
        </row>
        <row r="151">
          <cell r="C151" t="str">
            <v>巫溪县尖山水厂2022年升级改造工程</v>
          </cell>
          <cell r="D151" t="str">
            <v>农村基础设施建设</v>
          </cell>
        </row>
        <row r="151">
          <cell r="F151" t="str">
            <v>改扩建</v>
          </cell>
          <cell r="G151" t="str">
            <v>202201-202212</v>
          </cell>
          <cell r="H151" t="str">
            <v>巫溪县尖山水厂</v>
          </cell>
          <cell r="I151" t="str">
            <v>巫溪县水利局</v>
          </cell>
          <cell r="J151" t="str">
            <v>巫溪县水利水电事务中心</v>
          </cell>
          <cell r="K151" t="str">
            <v>新建边墙、取水口；新建输水管道750米DN200PE管，550米DN160PE管；新建日处理能力1000m3常规水处理设施一套，增加1500mdn110PE配水管，加药及供水用房改建1座。（总投资413.24万元）</v>
          </cell>
          <cell r="L151">
            <v>273.24</v>
          </cell>
          <cell r="M151">
            <v>273.24</v>
          </cell>
        </row>
        <row r="151">
          <cell r="O151">
            <v>273.24</v>
          </cell>
        </row>
        <row r="151">
          <cell r="Q151">
            <v>273.24</v>
          </cell>
          <cell r="R151">
            <v>0</v>
          </cell>
          <cell r="S151">
            <v>328.69</v>
          </cell>
          <cell r="T151" t="str">
            <v>整合</v>
          </cell>
          <cell r="U151">
            <v>273.24</v>
          </cell>
        </row>
        <row r="151">
          <cell r="Y151">
            <v>273.24</v>
          </cell>
        </row>
        <row r="151">
          <cell r="AD151">
            <v>0</v>
          </cell>
          <cell r="AE151" t="str">
            <v>通过实施新建边墙、取水口；新建输水管道1300米；新建常规水处理设施一套，增加1500m配水管，改建供水用房1座，可提升15000人的安全供水保障水平，其中脱贫人口3000人。</v>
          </cell>
        </row>
        <row r="152">
          <cell r="C152" t="str">
            <v>巫溪县2022年菱角镇、凤凰镇等12个村供水调节工程</v>
          </cell>
          <cell r="D152" t="str">
            <v>农村基础设施建设</v>
          </cell>
        </row>
        <row r="152">
          <cell r="F152" t="str">
            <v>新建</v>
          </cell>
          <cell r="G152" t="str">
            <v>202201-202212</v>
          </cell>
          <cell r="H152" t="str">
            <v>巫溪县菱角镇水田村、凤凰镇</v>
          </cell>
          <cell r="I152" t="str">
            <v>巫溪县水利局</v>
          </cell>
          <cell r="J152" t="str">
            <v>巫溪县水利水电事务中心</v>
          </cell>
          <cell r="K152" t="str">
            <v>新建1000m³蓄水池1口，安装PE100级给水管（1.6MPa）13000米（其中：φ160mmPE管7200米，φ50mmPE管5800米）</v>
          </cell>
          <cell r="L152">
            <v>88.66</v>
          </cell>
          <cell r="M152">
            <v>88.66</v>
          </cell>
        </row>
        <row r="152">
          <cell r="O152">
            <v>88.66</v>
          </cell>
        </row>
        <row r="152">
          <cell r="Q152">
            <v>88.66</v>
          </cell>
          <cell r="R152">
            <v>0</v>
          </cell>
          <cell r="S152">
            <v>88.66</v>
          </cell>
          <cell r="T152" t="str">
            <v>整合</v>
          </cell>
          <cell r="U152">
            <v>88.66</v>
          </cell>
        </row>
        <row r="152">
          <cell r="Y152">
            <v>88.66</v>
          </cell>
        </row>
        <row r="152">
          <cell r="AD152">
            <v>0</v>
          </cell>
          <cell r="AE152" t="str">
            <v>通过实施新建蓄水池1口，安装给水管13000米，解决菱角镇、凤凰镇等12个村24500人的季节性缺水问题；提升24500人的安全供水保障水平，其中脱贫人口2500人安全饮水。</v>
          </cell>
        </row>
        <row r="153">
          <cell r="C153" t="str">
            <v>巫溪县徐家镇洪灾蓄水池整治工程</v>
          </cell>
          <cell r="D153" t="str">
            <v>农村基础设施建设</v>
          </cell>
        </row>
        <row r="153">
          <cell r="F153" t="str">
            <v>改扩建</v>
          </cell>
          <cell r="G153" t="str">
            <v>202201-202212</v>
          </cell>
          <cell r="H153" t="str">
            <v>巫溪县徐家镇</v>
          </cell>
          <cell r="I153" t="str">
            <v>巫溪县水利局</v>
          </cell>
          <cell r="J153" t="str">
            <v>巫溪县徐家镇人民政府</v>
          </cell>
          <cell r="K153" t="str">
            <v>整治蓄水池20口、更换管道10公里</v>
          </cell>
          <cell r="L153">
            <v>30</v>
          </cell>
          <cell r="M153">
            <v>30</v>
          </cell>
        </row>
        <row r="153">
          <cell r="O153">
            <v>30</v>
          </cell>
        </row>
        <row r="153">
          <cell r="Q153">
            <v>30</v>
          </cell>
          <cell r="R153">
            <v>0</v>
          </cell>
          <cell r="S153">
            <v>30</v>
          </cell>
          <cell r="T153" t="str">
            <v>整合</v>
          </cell>
          <cell r="U153">
            <v>30</v>
          </cell>
        </row>
        <row r="153">
          <cell r="Y153">
            <v>30</v>
          </cell>
        </row>
        <row r="153">
          <cell r="AD153">
            <v>0</v>
          </cell>
          <cell r="AE153" t="str">
            <v>通过实施整治蓄水池20口、更换管道10公里，可提升水池蓄水能力，让群众能够及时、方便的获取生活用水，提升300人（其中脱贫人口28人）的安全供水保障水平。</v>
          </cell>
        </row>
        <row r="154">
          <cell r="C154" t="str">
            <v>巫溪县白鹿镇石院村滑坡损毁蓄水池和水源污染水源更换整治工程</v>
          </cell>
          <cell r="D154" t="str">
            <v>农村基础设施建设</v>
          </cell>
        </row>
        <row r="154">
          <cell r="F154" t="str">
            <v>改扩建</v>
          </cell>
          <cell r="G154" t="str">
            <v>202201-202212</v>
          </cell>
          <cell r="H154" t="str">
            <v>巫溪县白鹿镇石院村</v>
          </cell>
          <cell r="I154" t="str">
            <v>巫溪县水利局</v>
          </cell>
          <cell r="J154" t="str">
            <v>巫溪县白鹿镇人民政府</v>
          </cell>
          <cell r="K154" t="str">
            <v>蓄水池整治1口、管道更换3500米</v>
          </cell>
          <cell r="L154">
            <v>30</v>
          </cell>
          <cell r="M154">
            <v>30</v>
          </cell>
        </row>
        <row r="154">
          <cell r="O154">
            <v>30</v>
          </cell>
        </row>
        <row r="154">
          <cell r="Q154">
            <v>30</v>
          </cell>
          <cell r="R154">
            <v>0</v>
          </cell>
          <cell r="S154">
            <v>30</v>
          </cell>
          <cell r="T154" t="str">
            <v>整合</v>
          </cell>
          <cell r="U154">
            <v>30</v>
          </cell>
        </row>
        <row r="154">
          <cell r="Y154">
            <v>30</v>
          </cell>
        </row>
        <row r="154">
          <cell r="AD154">
            <v>0</v>
          </cell>
          <cell r="AE154" t="str">
            <v>通过实施蓄水池整治1口、管道更换3500米，可提升水池蓄水能力，让群众能够及时、方便的获取生活用水，提升120人，其中脱贫人口28人的安全供水保障水平</v>
          </cell>
        </row>
        <row r="155">
          <cell r="C155" t="str">
            <v>巫溪县田坝镇石堰村2社蓄水池整治工程</v>
          </cell>
          <cell r="D155" t="str">
            <v>农村基础设施建设</v>
          </cell>
        </row>
        <row r="155">
          <cell r="F155" t="str">
            <v>改扩建</v>
          </cell>
          <cell r="G155" t="str">
            <v>202201-202212</v>
          </cell>
          <cell r="H155" t="str">
            <v>巫溪县田坝镇石堰村</v>
          </cell>
          <cell r="I155" t="str">
            <v>巫溪县水利局</v>
          </cell>
          <cell r="J155" t="str">
            <v>巫溪县田坝镇人民政府</v>
          </cell>
          <cell r="K155" t="str">
            <v>800方蓄水池整治</v>
          </cell>
          <cell r="L155">
            <v>15</v>
          </cell>
          <cell r="M155">
            <v>15</v>
          </cell>
        </row>
        <row r="155">
          <cell r="O155">
            <v>15</v>
          </cell>
        </row>
        <row r="155">
          <cell r="Q155">
            <v>15</v>
          </cell>
          <cell r="R155">
            <v>0</v>
          </cell>
          <cell r="S155">
            <v>15</v>
          </cell>
          <cell r="T155" t="str">
            <v>整合</v>
          </cell>
          <cell r="U155">
            <v>15</v>
          </cell>
        </row>
        <row r="155">
          <cell r="Y155">
            <v>15</v>
          </cell>
        </row>
        <row r="155">
          <cell r="AD155">
            <v>0</v>
          </cell>
          <cell r="AE155" t="str">
            <v>通过实施对800方蓄水池整治，可提升水池蓄水能力，解决294人，其中脱贫人口64人的安全供水保障水平。</v>
          </cell>
        </row>
        <row r="156">
          <cell r="C156" t="str">
            <v>巫溪县柏杨街道新华社区文家坪抽水工程</v>
          </cell>
          <cell r="D156" t="str">
            <v>农村基础设施建设</v>
          </cell>
        </row>
        <row r="156">
          <cell r="F156" t="str">
            <v>新建/改扩建</v>
          </cell>
          <cell r="G156" t="str">
            <v>202201-202212</v>
          </cell>
          <cell r="H156" t="str">
            <v>巫溪县柏杨街道新华社区文家坪</v>
          </cell>
          <cell r="I156" t="str">
            <v>巫溪县水利局</v>
          </cell>
          <cell r="J156" t="str">
            <v>巫溪县柏杨街道办事处</v>
          </cell>
          <cell r="K156" t="str">
            <v>新建50m³清水池1口，整治蓄水池1口，新建泵房1座，配套抽水设备2套，380V线路300米，铺设管道1800米（φ75mm100米，φ90mm600米，DN80（壁厚4mm）无缝钢钢管1100米）</v>
          </cell>
          <cell r="L156">
            <v>54.79</v>
          </cell>
          <cell r="M156">
            <v>54.79</v>
          </cell>
        </row>
        <row r="156">
          <cell r="O156">
            <v>54.79</v>
          </cell>
        </row>
        <row r="156">
          <cell r="Q156">
            <v>54.79</v>
          </cell>
          <cell r="R156">
            <v>0</v>
          </cell>
          <cell r="S156">
            <v>54.79</v>
          </cell>
          <cell r="T156" t="str">
            <v>整合</v>
          </cell>
          <cell r="U156">
            <v>54.79</v>
          </cell>
        </row>
        <row r="156">
          <cell r="Y156">
            <v>54.79</v>
          </cell>
        </row>
        <row r="156">
          <cell r="AD156">
            <v>0</v>
          </cell>
          <cell r="AE156" t="str">
            <v>通过实施新建清水池1口，整治蓄水池1口，新建泵房1座，配套抽水设备2套，380V线路300米，铺设管道1800米，可使群众能够及时、方便的获取生活用水，提升480人，其中脱贫人口31人的安全供水保障水平</v>
          </cell>
        </row>
        <row r="157">
          <cell r="C157" t="str">
            <v>巫溪县蒲莲百安村1社岩湾新建蓄水池工程</v>
          </cell>
          <cell r="D157" t="str">
            <v>农村基础设施建设</v>
          </cell>
        </row>
        <row r="157">
          <cell r="F157" t="str">
            <v>新建</v>
          </cell>
          <cell r="G157" t="str">
            <v>202201-202212</v>
          </cell>
          <cell r="H157" t="str">
            <v>巫溪县蒲莲百安村1社</v>
          </cell>
          <cell r="I157" t="str">
            <v>巫溪县水利局</v>
          </cell>
          <cell r="J157" t="str">
            <v>巫溪县水利水电事务中心</v>
          </cell>
          <cell r="K157" t="str">
            <v>新建清水池1口200m³，铺设管道3500米</v>
          </cell>
          <cell r="L157">
            <v>20.1</v>
          </cell>
          <cell r="M157">
            <v>20.1</v>
          </cell>
        </row>
        <row r="157">
          <cell r="O157">
            <v>20.1</v>
          </cell>
        </row>
        <row r="157">
          <cell r="Q157">
            <v>20.1</v>
          </cell>
          <cell r="R157">
            <v>0</v>
          </cell>
          <cell r="S157">
            <v>20.1</v>
          </cell>
          <cell r="T157" t="str">
            <v>整合</v>
          </cell>
          <cell r="U157">
            <v>20.1</v>
          </cell>
        </row>
        <row r="157">
          <cell r="Y157">
            <v>20.1</v>
          </cell>
        </row>
        <row r="157">
          <cell r="AD157">
            <v>0</v>
          </cell>
          <cell r="AE157" t="str">
            <v>通过实施新建清水池1口，铺设管道3500米，可使群众能够及时、方便的获取生活用水，提升132人，其中脱贫人口23人的安全供水保障水平。</v>
          </cell>
        </row>
        <row r="158">
          <cell r="C158" t="str">
            <v>巫溪县土城镇黄龙村左军仓等片饮水安全巩固提升工程</v>
          </cell>
          <cell r="D158" t="str">
            <v>农村基础设施建设</v>
          </cell>
        </row>
        <row r="158">
          <cell r="F158" t="str">
            <v>改扩建</v>
          </cell>
          <cell r="G158" t="str">
            <v>202201-202212</v>
          </cell>
          <cell r="H158" t="str">
            <v>巫溪县土城镇黄龙村</v>
          </cell>
          <cell r="I158" t="str">
            <v>巫溪县水利局</v>
          </cell>
          <cell r="J158" t="str">
            <v>巫溪县水利水电事务中心</v>
          </cell>
          <cell r="K158" t="str">
            <v>整治500m³蓄水池1口，50m³蓄水池1口，新建1m³集水池2口，40m³蓄水池1口，20m³蓄水池1口，安装PE100级给水管（1.6MPa）6000米（其中：φ40PE管1000米，φ32PE管1000米，φ25PE管4000米）</v>
          </cell>
          <cell r="L158">
            <v>33.55</v>
          </cell>
          <cell r="M158">
            <v>33.55</v>
          </cell>
        </row>
        <row r="158">
          <cell r="O158">
            <v>33.55</v>
          </cell>
        </row>
        <row r="158">
          <cell r="Q158">
            <v>33.55</v>
          </cell>
          <cell r="R158">
            <v>0</v>
          </cell>
          <cell r="S158">
            <v>33.55</v>
          </cell>
          <cell r="T158" t="str">
            <v>整合</v>
          </cell>
          <cell r="U158">
            <v>33.55</v>
          </cell>
        </row>
        <row r="158">
          <cell r="Y158">
            <v>33.55</v>
          </cell>
        </row>
        <row r="158">
          <cell r="AD158">
            <v>0</v>
          </cell>
          <cell r="AE158" t="str">
            <v>通过实施整治蓄水池2口，新建集水池2口、蓄水池2口，20m³蓄水池1口，安装给水管6000米，可使群众能够及时、方便的获取生活用水，提升48人，其中脱贫人口8人的饮水保障水平。</v>
          </cell>
        </row>
        <row r="159">
          <cell r="C159" t="str">
            <v>巫溪县尖山镇百步村1-4社供水管网工程</v>
          </cell>
          <cell r="D159" t="str">
            <v>农村基础设施建设</v>
          </cell>
        </row>
        <row r="159">
          <cell r="F159" t="str">
            <v>新建</v>
          </cell>
          <cell r="G159" t="str">
            <v>202201-202212</v>
          </cell>
          <cell r="H159" t="str">
            <v>巫溪县尖山镇百步村</v>
          </cell>
          <cell r="I159" t="str">
            <v>巫溪县水利局</v>
          </cell>
          <cell r="J159" t="str">
            <v>巫溪县水利水电事务中心</v>
          </cell>
          <cell r="K159" t="str">
            <v>铺设φ63mm管道4000米，φ50mm管道3000米，φ40mm管道5000米，φ32mm管道3000米，φ25mm管道5000米，φ20mm管道5000米，公路破槽42处</v>
          </cell>
          <cell r="L159">
            <v>65.45</v>
          </cell>
          <cell r="M159">
            <v>65.45</v>
          </cell>
        </row>
        <row r="159">
          <cell r="O159">
            <v>65.45</v>
          </cell>
        </row>
        <row r="159">
          <cell r="S159">
            <v>65.45</v>
          </cell>
          <cell r="T159" t="str">
            <v>整合</v>
          </cell>
          <cell r="U159">
            <v>65.45</v>
          </cell>
        </row>
        <row r="159">
          <cell r="Y159">
            <v>65.45</v>
          </cell>
        </row>
        <row r="159">
          <cell r="AD159">
            <v>0</v>
          </cell>
          <cell r="AE159" t="str">
            <v>通过安装管道25000米、公路破槽42处，可使群众能够及时、方便的获取生活用水，提升1117人（其中脱贫人口165人）的饮水保障水平。</v>
          </cell>
        </row>
        <row r="160">
          <cell r="C160" t="str">
            <v>巫溪县峰灵镇金坪村2022年石磙槽康家槽提水工程管道防腐工程</v>
          </cell>
          <cell r="D160" t="str">
            <v>农村基础设施建设</v>
          </cell>
        </row>
        <row r="160">
          <cell r="F160" t="str">
            <v>新建</v>
          </cell>
          <cell r="G160" t="str">
            <v>202201-202212</v>
          </cell>
          <cell r="H160" t="str">
            <v>巫溪县峰灵镇金坪村</v>
          </cell>
          <cell r="I160" t="str">
            <v>巫溪县水利局</v>
          </cell>
          <cell r="J160" t="str">
            <v>巫溪县峰灵镇人民政府</v>
          </cell>
          <cell r="K160" t="str">
            <v>新增供水管道防腐1800米</v>
          </cell>
          <cell r="L160">
            <v>5.02</v>
          </cell>
          <cell r="M160">
            <v>5.02</v>
          </cell>
        </row>
        <row r="160">
          <cell r="O160">
            <v>5.02</v>
          </cell>
        </row>
        <row r="160">
          <cell r="Q160">
            <v>5.02</v>
          </cell>
        </row>
        <row r="160">
          <cell r="S160">
            <v>5.02</v>
          </cell>
          <cell r="T160" t="str">
            <v>整合</v>
          </cell>
          <cell r="U160">
            <v>5.02</v>
          </cell>
        </row>
        <row r="160">
          <cell r="Y160">
            <v>5.02</v>
          </cell>
        </row>
        <row r="160">
          <cell r="AD160">
            <v>0</v>
          </cell>
          <cell r="AE160" t="str">
            <v>通过实施新增供水管道防腐1800米，可改善80人，其中脱贫人口12人安全饮水管道使用年限，提升饮水保障水平。</v>
          </cell>
        </row>
        <row r="161">
          <cell r="C161" t="str">
            <v>巫溪县尖山镇尖山村安全水利提升项目</v>
          </cell>
          <cell r="D161" t="str">
            <v>农村基础设施建设</v>
          </cell>
        </row>
        <row r="161">
          <cell r="F161" t="str">
            <v>新建</v>
          </cell>
          <cell r="G161" t="str">
            <v>202201-202212</v>
          </cell>
          <cell r="H161" t="str">
            <v>巫溪县尖山镇尖山村</v>
          </cell>
          <cell r="I161" t="str">
            <v>巫溪县水利局</v>
          </cell>
          <cell r="J161" t="str">
            <v>巫溪县水利水电事务中心</v>
          </cell>
          <cell r="K161" t="str">
            <v>新建过滤池1口，集水池1口，300方水池1口</v>
          </cell>
          <cell r="L161">
            <v>22.43</v>
          </cell>
          <cell r="M161">
            <v>22.43</v>
          </cell>
        </row>
        <row r="161">
          <cell r="O161">
            <v>22.43</v>
          </cell>
        </row>
        <row r="161">
          <cell r="Q161">
            <v>22.43</v>
          </cell>
          <cell r="R161">
            <v>0</v>
          </cell>
          <cell r="S161">
            <v>22.43</v>
          </cell>
          <cell r="T161" t="str">
            <v>整合</v>
          </cell>
          <cell r="U161">
            <v>22.43</v>
          </cell>
        </row>
        <row r="161">
          <cell r="Y161">
            <v>22.43</v>
          </cell>
        </row>
        <row r="161">
          <cell r="AD161">
            <v>0</v>
          </cell>
          <cell r="AE161" t="str">
            <v>通过新建过滤池1口，集水池1口，水池1口，可及时储备人畜饮水，避免干旱季因蓄水不及时造成的缺水问题，可提升153人（其中脱贫人口36人）的饮水保障水平</v>
          </cell>
        </row>
        <row r="162">
          <cell r="C162" t="str">
            <v>巫溪县朝阳镇供水站改扩建工程</v>
          </cell>
          <cell r="D162" t="str">
            <v>农村基础设施建设</v>
          </cell>
        </row>
        <row r="162">
          <cell r="F162" t="str">
            <v>新建</v>
          </cell>
          <cell r="G162" t="str">
            <v>202201-202212</v>
          </cell>
          <cell r="H162" t="str">
            <v>巫溪县朝阳镇朝阳村</v>
          </cell>
          <cell r="I162" t="str">
            <v>巫溪县水利局</v>
          </cell>
          <cell r="J162" t="str">
            <v>巫溪县水利水电事务中心</v>
          </cell>
          <cell r="K162" t="str">
            <v>新建微动力超滤膜净水装备800m³/d一套，新建朝阳水厂进场道路390米，硬化泵站道路65米</v>
          </cell>
          <cell r="L162">
            <v>210</v>
          </cell>
          <cell r="M162">
            <v>210</v>
          </cell>
        </row>
        <row r="162">
          <cell r="O162">
            <v>210</v>
          </cell>
        </row>
        <row r="162">
          <cell r="Q162">
            <v>210</v>
          </cell>
          <cell r="R162">
            <v>0</v>
          </cell>
          <cell r="S162">
            <v>210</v>
          </cell>
          <cell r="T162" t="str">
            <v>整合</v>
          </cell>
          <cell r="U162">
            <v>210</v>
          </cell>
        </row>
        <row r="162">
          <cell r="Y162">
            <v>210</v>
          </cell>
        </row>
        <row r="162">
          <cell r="AD162">
            <v>0</v>
          </cell>
          <cell r="AE162" t="str">
            <v>通过新建净水装备一套，新建道路390米，硬化道路65米，可提高饮水水质，提升人8980人，其中脱贫人口240人的饮水保障水平。</v>
          </cell>
        </row>
        <row r="163">
          <cell r="C163" t="str">
            <v>巫溪县峰灵镇龙安村引水至城厢镇杨家村2社龙洞湾应急管道工程</v>
          </cell>
          <cell r="D163" t="str">
            <v>农村基础设施建设</v>
          </cell>
        </row>
        <row r="163">
          <cell r="F163" t="str">
            <v>新建</v>
          </cell>
          <cell r="G163" t="str">
            <v>202201-202212</v>
          </cell>
          <cell r="H163" t="str">
            <v>巫溪县峰灵镇龙安村、巫溪县城厢镇杨家村</v>
          </cell>
          <cell r="I163" t="str">
            <v>巫溪县水利局</v>
          </cell>
          <cell r="J163" t="str">
            <v>巫溪县城厢镇人民政府</v>
          </cell>
          <cell r="K163" t="str">
            <v>安装φ50mm管道200米、φ32mm管道5800米、50口径的水表1只</v>
          </cell>
          <cell r="L163">
            <v>9.4</v>
          </cell>
          <cell r="M163">
            <v>9.4</v>
          </cell>
        </row>
        <row r="163">
          <cell r="O163">
            <v>9.4</v>
          </cell>
        </row>
        <row r="163">
          <cell r="T163" t="str">
            <v>整合</v>
          </cell>
          <cell r="U163">
            <v>9.4</v>
          </cell>
        </row>
        <row r="163">
          <cell r="Y163">
            <v>9.4</v>
          </cell>
        </row>
        <row r="163">
          <cell r="AD163">
            <v>0</v>
          </cell>
          <cell r="AE163" t="str">
            <v>通过安装管道6050米、水表1只，可使群众能够及时、方便的获取生活用水，提升人6000人，其中脱贫人口1500人的安全饮水水平。</v>
          </cell>
        </row>
        <row r="164">
          <cell r="C164" t="str">
            <v>巫溪县城厢镇杨坪村5社蓄水池工程</v>
          </cell>
          <cell r="D164" t="str">
            <v>农村基础设施建设</v>
          </cell>
        </row>
        <row r="164">
          <cell r="F164" t="str">
            <v>新建</v>
          </cell>
          <cell r="G164" t="str">
            <v>202201-202212</v>
          </cell>
          <cell r="H164" t="str">
            <v>巫溪县城厢镇杨坪村</v>
          </cell>
          <cell r="I164" t="str">
            <v>巫溪县水利局</v>
          </cell>
          <cell r="J164" t="str">
            <v>巫溪县城厢镇人民政府</v>
          </cell>
          <cell r="K164" t="str">
            <v>新建500方蓄水池1口</v>
          </cell>
          <cell r="L164">
            <v>22</v>
          </cell>
          <cell r="M164">
            <v>22</v>
          </cell>
        </row>
        <row r="164">
          <cell r="O164">
            <v>22</v>
          </cell>
        </row>
        <row r="164">
          <cell r="Q164">
            <v>22</v>
          </cell>
          <cell r="R164">
            <v>0</v>
          </cell>
          <cell r="S164">
            <v>22</v>
          </cell>
          <cell r="T164" t="str">
            <v>整合</v>
          </cell>
          <cell r="U164">
            <v>22</v>
          </cell>
        </row>
        <row r="164">
          <cell r="Y164">
            <v>22</v>
          </cell>
        </row>
        <row r="164">
          <cell r="AD164">
            <v>0</v>
          </cell>
          <cell r="AE164" t="str">
            <v>通过新建500方蓄水池1口，可提升人82人，其中脱贫人口10人的安全饮水水平，灌溉农田300亩带动产业发展。</v>
          </cell>
        </row>
        <row r="165">
          <cell r="C165" t="str">
            <v>巫溪县羊桥坝水厂引水到塘坊镇双塘村10社供水管道工程</v>
          </cell>
          <cell r="D165" t="str">
            <v>农村基础设施建设</v>
          </cell>
        </row>
        <row r="165">
          <cell r="F165" t="str">
            <v>新建</v>
          </cell>
          <cell r="G165" t="str">
            <v>202201-202212</v>
          </cell>
          <cell r="H165" t="str">
            <v>塘坊镇双塘村</v>
          </cell>
          <cell r="I165" t="str">
            <v>巫溪县水利局</v>
          </cell>
          <cell r="J165" t="str">
            <v>巫溪县水利水电事务中心</v>
          </cell>
          <cell r="K165" t="str">
            <v>铺设φ63mm、φ50mm、φ40mm、φ25mm管道8000米</v>
          </cell>
          <cell r="L165">
            <v>10</v>
          </cell>
          <cell r="M165">
            <v>10</v>
          </cell>
        </row>
        <row r="165">
          <cell r="O165">
            <v>10</v>
          </cell>
        </row>
        <row r="165">
          <cell r="Q165">
            <v>10</v>
          </cell>
        </row>
        <row r="165">
          <cell r="S165">
            <v>10</v>
          </cell>
          <cell r="T165" t="str">
            <v>整合</v>
          </cell>
          <cell r="U165">
            <v>10</v>
          </cell>
        </row>
        <row r="165">
          <cell r="Y165">
            <v>10</v>
          </cell>
        </row>
        <row r="165">
          <cell r="AD165">
            <v>0</v>
          </cell>
          <cell r="AE165" t="str">
            <v>通过铺设管道8153米，可使群众能够及时、方便的获取生活用水，提升80人其中脱贫人口15人的安全饮水条件。</v>
          </cell>
        </row>
        <row r="166">
          <cell r="C166" t="str">
            <v>巫溪县古路镇万乐村供水工程规范化建设与管理项目变更调整</v>
          </cell>
          <cell r="D166" t="str">
            <v>农村基础设施建设</v>
          </cell>
        </row>
        <row r="166">
          <cell r="F166" t="str">
            <v>续建</v>
          </cell>
          <cell r="G166" t="str">
            <v>202201-202212</v>
          </cell>
          <cell r="H166" t="str">
            <v>古路镇万乐村</v>
          </cell>
          <cell r="I166" t="str">
            <v>巫溪县水利局</v>
          </cell>
          <cell r="J166" t="str">
            <v>巫溪县水利水电事务中心</v>
          </cell>
          <cell r="K166" t="str">
            <v>新建50方水池1口,100方水池1口，提水工程1处，超滤净化水厂1座及自动化设施，铺设钢管1500米 ，PE管道8000米，厂区挡墙2处</v>
          </cell>
          <cell r="L166">
            <v>220</v>
          </cell>
          <cell r="M166">
            <v>220</v>
          </cell>
        </row>
        <row r="166">
          <cell r="O166">
            <v>220</v>
          </cell>
        </row>
        <row r="166">
          <cell r="Q166">
            <v>220</v>
          </cell>
        </row>
        <row r="166">
          <cell r="S166">
            <v>220</v>
          </cell>
          <cell r="T166" t="str">
            <v>整合</v>
          </cell>
          <cell r="U166">
            <v>220</v>
          </cell>
        </row>
        <row r="166">
          <cell r="Y166">
            <v>220</v>
          </cell>
        </row>
        <row r="166">
          <cell r="AD166">
            <v>0</v>
          </cell>
          <cell r="AE166" t="str">
            <v>通过新建50方水池1口,100方水池1口，提水工程1处，超滤净化水厂1座及自动化设施，铺设钢管1500米 ，PE管道8000米，厂区挡墙2处，可提升1133人其中脱贫人口200人的安全饮水保障水平</v>
          </cell>
        </row>
        <row r="167">
          <cell r="C167" t="str">
            <v>巫溪县中梁乡银水社区安置点河堤整治（三期）工程</v>
          </cell>
          <cell r="D167" t="str">
            <v>农村基础设施建设</v>
          </cell>
          <cell r="E167" t="str">
            <v>其他</v>
          </cell>
          <cell r="F167" t="str">
            <v>新建</v>
          </cell>
          <cell r="G167" t="str">
            <v>202201-202212</v>
          </cell>
          <cell r="H167" t="str">
            <v>巫溪县中梁乡银水社区</v>
          </cell>
          <cell r="I167" t="str">
            <v>巫溪县水利局</v>
          </cell>
          <cell r="J167" t="str">
            <v>巫溪县中梁乡人民政府</v>
          </cell>
          <cell r="K167" t="str">
            <v>①整治河堤右岸1015米；②左岸开挖护坡长126.27米，新建C20埋石砼镇脚150米；③新建C20砼护坡长1405米；④新建下河步道2处，新建3处小型拦沙坎。</v>
          </cell>
          <cell r="L167">
            <v>600</v>
          </cell>
        </row>
        <row r="167">
          <cell r="N167">
            <v>600</v>
          </cell>
        </row>
        <row r="167">
          <cell r="Q167">
            <v>600</v>
          </cell>
          <cell r="R167">
            <v>0</v>
          </cell>
          <cell r="S167">
            <v>600</v>
          </cell>
          <cell r="T167" t="str">
            <v>整合</v>
          </cell>
          <cell r="U167">
            <v>600</v>
          </cell>
        </row>
        <row r="167">
          <cell r="Z167">
            <v>600</v>
          </cell>
        </row>
        <row r="167">
          <cell r="AD167">
            <v>0</v>
          </cell>
          <cell r="AE167" t="str">
            <v>通过整治河堤右岸1015米，新建埋石砼镇脚150米，新建护坡1405米等，可改善下游沿线居民1000人（其中脱贫人口50人）生命财产安全，减少洪灾损失，同时，保障下游沿线居民房屋和人身财产安全。</v>
          </cell>
        </row>
        <row r="168">
          <cell r="C168" t="str">
            <v>巫溪县2021年农村公路安全生命防护栏工程</v>
          </cell>
          <cell r="D168" t="str">
            <v>农村基础设施建设</v>
          </cell>
          <cell r="E168" t="str">
            <v>通村、组硬化路及护栏</v>
          </cell>
          <cell r="F168" t="str">
            <v>续建</v>
          </cell>
          <cell r="G168" t="str">
            <v>202201-202212</v>
          </cell>
          <cell r="H168" t="str">
            <v>巫溪县</v>
          </cell>
          <cell r="I168" t="str">
            <v>巫溪县交通局</v>
          </cell>
          <cell r="J168" t="str">
            <v>巫溪县公路事务中心</v>
          </cell>
          <cell r="K168" t="str">
            <v>2021年度农村公路护栏建设261公里（项目总投资3500万元，已安排3000万元，本年度安排500万元）。</v>
          </cell>
          <cell r="L168">
            <v>500</v>
          </cell>
          <cell r="M168">
            <v>2000</v>
          </cell>
        </row>
        <row r="168">
          <cell r="Q168">
            <v>2000</v>
          </cell>
        </row>
        <row r="168">
          <cell r="T168" t="str">
            <v>整合</v>
          </cell>
          <cell r="U168">
            <v>500</v>
          </cell>
          <cell r="V168">
            <v>500</v>
          </cell>
          <cell r="W168">
            <v>0</v>
          </cell>
        </row>
        <row r="168">
          <cell r="AD168">
            <v>0</v>
          </cell>
          <cell r="AE168" t="str">
            <v>通过实施护栏建设261公里，可解决52573人出行安全问题，增加出行安全保障率，其中脱贫人口4106人。</v>
          </cell>
        </row>
        <row r="169">
          <cell r="C169" t="str">
            <v>巫溪县2022年农村公路安全生命防护栏工程</v>
          </cell>
          <cell r="D169" t="str">
            <v>农村基础设施建设</v>
          </cell>
          <cell r="E169" t="str">
            <v>通村、组硬化路及护栏</v>
          </cell>
          <cell r="F169" t="str">
            <v>续建</v>
          </cell>
          <cell r="G169" t="str">
            <v>202201-202212</v>
          </cell>
          <cell r="H169" t="str">
            <v>巫溪县</v>
          </cell>
          <cell r="I169" t="str">
            <v>巫溪县交通局</v>
          </cell>
          <cell r="J169" t="str">
            <v>巫溪县公路事务中心</v>
          </cell>
          <cell r="K169" t="str">
            <v>2022年度农村公路护栏建设200公里（今年安排1500万元）。</v>
          </cell>
          <cell r="L169">
            <v>1500</v>
          </cell>
        </row>
        <row r="169">
          <cell r="T169" t="str">
            <v>整合</v>
          </cell>
          <cell r="U169">
            <v>1500</v>
          </cell>
          <cell r="V169">
            <v>1500</v>
          </cell>
        </row>
        <row r="169">
          <cell r="AD169">
            <v>0</v>
          </cell>
          <cell r="AE169" t="str">
            <v>通过实施护栏建设200公里。可解决49857人出行安全问题，增加出行安全保障率，其中脱贫人口3684人。</v>
          </cell>
        </row>
        <row r="170">
          <cell r="C170" t="str">
            <v>巫溪县菱角镇险岩子至九盘公路改建工程</v>
          </cell>
          <cell r="D170" t="str">
            <v>农村基础设施建设</v>
          </cell>
          <cell r="E170" t="str">
            <v>通村、组硬化路及护栏</v>
          </cell>
          <cell r="F170" t="str">
            <v>新建</v>
          </cell>
          <cell r="G170" t="str">
            <v>202201-202212</v>
          </cell>
          <cell r="H170" t="str">
            <v>巫溪县菱角镇九盘村、石安村、新民村、鱼堰村、望乐村</v>
          </cell>
          <cell r="I170" t="str">
            <v>巫溪县交通局</v>
          </cell>
          <cell r="J170" t="str">
            <v>巫溪县菱角镇人民政府</v>
          </cell>
          <cell r="K170" t="str">
            <v>按宜宽则宽标准改建公路6.52公里，路面宽度4.5-6.5米，沥青路面。（项目估算投资1770万元，本年安排1000万元）</v>
          </cell>
          <cell r="L170">
            <v>1000</v>
          </cell>
          <cell r="M170">
            <v>600</v>
          </cell>
        </row>
        <row r="170">
          <cell r="P170">
            <v>400</v>
          </cell>
          <cell r="Q170">
            <v>600</v>
          </cell>
          <cell r="R170">
            <v>600</v>
          </cell>
          <cell r="S170">
            <v>0</v>
          </cell>
          <cell r="T170" t="str">
            <v>整合</v>
          </cell>
          <cell r="U170">
            <v>600</v>
          </cell>
          <cell r="V170">
            <v>600</v>
          </cell>
          <cell r="W170">
            <v>0</v>
          </cell>
        </row>
        <row r="170">
          <cell r="AD170">
            <v>400</v>
          </cell>
          <cell r="AE170" t="str">
            <v>通过改建公路6.52公里，项目建成后可改善10500人的出行条件，其中脱贫人口1869人。同时有效提升农产品对外运输条件。</v>
          </cell>
        </row>
        <row r="171">
          <cell r="C171" t="str">
            <v>巫溪县土城镇土城社区桥梁建设工程</v>
          </cell>
          <cell r="D171" t="str">
            <v>农村基础设施建设</v>
          </cell>
        </row>
        <row r="171">
          <cell r="F171" t="str">
            <v>新建</v>
          </cell>
          <cell r="G171" t="str">
            <v>202201-202212</v>
          </cell>
          <cell r="H171" t="str">
            <v>巫溪县土城镇土城社区</v>
          </cell>
          <cell r="I171" t="str">
            <v>巫溪县交通局</v>
          </cell>
          <cell r="J171" t="str">
            <v>巫溪县土城镇人民政府</v>
          </cell>
          <cell r="K171" t="str">
            <v>①新建一座车行桥（宽9米，长50.88米、桥墩建设）。②引道建设（改扩建长89米，宽2米;新建63米，宽5.5米。）</v>
          </cell>
          <cell r="L171">
            <v>350</v>
          </cell>
          <cell r="M171">
            <v>350</v>
          </cell>
        </row>
        <row r="171">
          <cell r="Q171">
            <v>350</v>
          </cell>
          <cell r="R171">
            <v>350</v>
          </cell>
          <cell r="S171">
            <v>0</v>
          </cell>
          <cell r="T171" t="str">
            <v>整合</v>
          </cell>
          <cell r="U171">
            <v>350</v>
          </cell>
          <cell r="V171">
            <v>350</v>
          </cell>
          <cell r="W171">
            <v>0</v>
          </cell>
        </row>
        <row r="171">
          <cell r="AD171">
            <v>0</v>
          </cell>
          <cell r="AE171" t="str">
            <v>通过该项目实施可解决196人（其中脱贫人口90人）覆盖120亩农田种植发展，改善生产条件，增加经济收益，方便群众安全出行。</v>
          </cell>
        </row>
        <row r="172">
          <cell r="C172" t="str">
            <v>巫溪县中梁乡2022年核桃提质增效建设项目</v>
          </cell>
          <cell r="D172" t="str">
            <v>农业生产发展</v>
          </cell>
          <cell r="E172" t="str">
            <v>种植养殖加工服务</v>
          </cell>
          <cell r="F172" t="str">
            <v>改扩建</v>
          </cell>
          <cell r="G172" t="str">
            <v>202201-202212</v>
          </cell>
          <cell r="H172" t="str">
            <v>巫溪县中梁乡石锣村</v>
          </cell>
          <cell r="I172" t="str">
            <v>巫溪县林业局</v>
          </cell>
          <cell r="J172" t="str">
            <v>巫溪县中梁乡人民政府</v>
          </cell>
          <cell r="K172" t="str">
            <v>核桃标准管护1000亩，其中全年管400亩，冬管600亩</v>
          </cell>
          <cell r="L172">
            <v>42</v>
          </cell>
        </row>
        <row r="172">
          <cell r="U172">
            <v>42</v>
          </cell>
          <cell r="V172">
            <v>42</v>
          </cell>
        </row>
        <row r="172">
          <cell r="AD172">
            <v>0</v>
          </cell>
          <cell r="AE172" t="str">
            <v>通过实施核桃标准管护1000亩，可提升核桃产值与产量，通过产业发展，巩固脱贫攻坚成果和助推乡村产业振兴，受益人口200人其中脱贫人口60人。</v>
          </cell>
        </row>
        <row r="173">
          <cell r="C173" t="str">
            <v>巫溪县田坝镇2022年核桃提质增效建设项目</v>
          </cell>
          <cell r="D173" t="str">
            <v>农业生产发展</v>
          </cell>
          <cell r="E173" t="str">
            <v>种植养殖加工服务</v>
          </cell>
          <cell r="F173" t="str">
            <v>改扩建</v>
          </cell>
          <cell r="G173" t="str">
            <v>202201-202212</v>
          </cell>
          <cell r="H173" t="str">
            <v>巫溪县田坝镇田坝村、黄草村</v>
          </cell>
          <cell r="I173" t="str">
            <v>巫溪县林业局</v>
          </cell>
          <cell r="J173" t="str">
            <v>巫溪县田坝镇人民政府</v>
          </cell>
          <cell r="K173" t="str">
            <v>核桃标准管护1000亩（全年管）</v>
          </cell>
          <cell r="L173">
            <v>48</v>
          </cell>
        </row>
        <row r="173">
          <cell r="U173">
            <v>48</v>
          </cell>
          <cell r="V173">
            <v>48</v>
          </cell>
        </row>
        <row r="173">
          <cell r="AD173">
            <v>0</v>
          </cell>
          <cell r="AE173" t="str">
            <v>通过实施核桃标准管护1000亩，可提升核桃产值与产量，通过产业发展，巩固脱贫攻坚成果和助推乡村产业振兴，受益人口60人其中脱贫人口15人。</v>
          </cell>
        </row>
        <row r="174">
          <cell r="C174" t="str">
            <v>巫溪县上磺镇2022年核桃提质增效建设项目</v>
          </cell>
          <cell r="D174" t="str">
            <v>农业生产发展</v>
          </cell>
          <cell r="E174" t="str">
            <v>种植养殖加工服务</v>
          </cell>
          <cell r="F174" t="str">
            <v>改扩建</v>
          </cell>
          <cell r="G174" t="str">
            <v>202201-202212</v>
          </cell>
          <cell r="H174" t="str">
            <v>巫溪县上磺镇焦山村等</v>
          </cell>
          <cell r="I174" t="str">
            <v>巫溪县林业局</v>
          </cell>
          <cell r="J174" t="str">
            <v>巫溪县上磺镇人民政府</v>
          </cell>
          <cell r="K174" t="str">
            <v>核桃标准管护800亩（全年管）</v>
          </cell>
          <cell r="L174">
            <v>48</v>
          </cell>
        </row>
        <row r="174">
          <cell r="U174">
            <v>48</v>
          </cell>
          <cell r="V174">
            <v>48</v>
          </cell>
        </row>
        <row r="174">
          <cell r="AD174">
            <v>0</v>
          </cell>
          <cell r="AE174" t="str">
            <v>通过实施核桃标准管护800亩，可提升核桃产值与产量，通过产业发展，巩固脱贫攻坚成果和助推乡村产业振兴，受益人口650人其中脱贫人口85人。</v>
          </cell>
        </row>
        <row r="175">
          <cell r="C175" t="str">
            <v>巫溪县鱼鳞乡2022年核桃提质增效建设项目</v>
          </cell>
          <cell r="D175" t="str">
            <v>农业生产发展</v>
          </cell>
          <cell r="E175" t="str">
            <v>种植养殖加工服务</v>
          </cell>
          <cell r="F175" t="str">
            <v>改扩建</v>
          </cell>
          <cell r="G175" t="str">
            <v>202201-202212</v>
          </cell>
          <cell r="H175" t="str">
            <v>巫溪县鱼鳞乡长岗村等</v>
          </cell>
          <cell r="I175" t="str">
            <v>巫溪县林业局</v>
          </cell>
          <cell r="J175" t="str">
            <v>巫溪县鱼鳞乡人民政府</v>
          </cell>
          <cell r="K175" t="str">
            <v>核桃标准管护1200亩，其中全年管400亩，冬管800亩</v>
          </cell>
          <cell r="L175">
            <v>48</v>
          </cell>
        </row>
        <row r="175">
          <cell r="U175">
            <v>48</v>
          </cell>
          <cell r="V175">
            <v>48</v>
          </cell>
        </row>
        <row r="175">
          <cell r="AD175">
            <v>0</v>
          </cell>
          <cell r="AE175" t="str">
            <v>通过实施核桃标准管护1200亩，可提升核桃产值与产量，通过产业发展，巩固脱贫攻坚成果和助推乡村产业振兴，受益人口530人其中脱贫人口50人。</v>
          </cell>
        </row>
        <row r="176">
          <cell r="C176" t="str">
            <v>巫溪县古路镇2022年核桃提质增效建设项目</v>
          </cell>
          <cell r="D176" t="str">
            <v>农业生产发展</v>
          </cell>
          <cell r="E176" t="str">
            <v>种植养殖加工服务</v>
          </cell>
          <cell r="F176" t="str">
            <v>改扩建</v>
          </cell>
          <cell r="G176" t="str">
            <v>202201-202212</v>
          </cell>
          <cell r="H176" t="str">
            <v>巫溪县古路镇得胜村、大泉、龙坪、青龙等</v>
          </cell>
          <cell r="I176" t="str">
            <v>巫溪县林业局</v>
          </cell>
          <cell r="J176" t="str">
            <v>巫溪县古路镇人民政府</v>
          </cell>
          <cell r="K176" t="str">
            <v>核桃标准管护3500亩（冬管），其中得胜1000亩，大泉2000亩，龙坪250亩，青龙250亩</v>
          </cell>
          <cell r="L176">
            <v>105</v>
          </cell>
        </row>
        <row r="176">
          <cell r="U176">
            <v>105</v>
          </cell>
          <cell r="V176">
            <v>105</v>
          </cell>
        </row>
        <row r="176">
          <cell r="AD176">
            <v>0</v>
          </cell>
          <cell r="AE176" t="str">
            <v>通过实施核桃标准管护3500亩，可提升核桃产值与产量，通过产业发展，巩固脱贫攻坚成果和助推乡村产业振兴，受益人口750人其中脱贫人口50人。</v>
          </cell>
        </row>
        <row r="177">
          <cell r="C177" t="str">
            <v>巫溪县双阳乡2022年核桃提质增效建设项目</v>
          </cell>
          <cell r="D177" t="str">
            <v>农业生产发展</v>
          </cell>
          <cell r="E177" t="str">
            <v>种植养殖加工服务</v>
          </cell>
          <cell r="F177" t="str">
            <v>改扩建</v>
          </cell>
          <cell r="G177" t="str">
            <v>202201-202212</v>
          </cell>
          <cell r="H177" t="str">
            <v>巫溪县双阳乡七龙、双阳等村</v>
          </cell>
          <cell r="I177" t="str">
            <v>巫溪县林业局</v>
          </cell>
          <cell r="J177" t="str">
            <v>巫溪县双阳乡人民政府</v>
          </cell>
          <cell r="K177" t="str">
            <v>管护本土核桃老树4000株</v>
          </cell>
          <cell r="L177">
            <v>20</v>
          </cell>
        </row>
        <row r="177">
          <cell r="U177">
            <v>20</v>
          </cell>
          <cell r="V177">
            <v>20</v>
          </cell>
        </row>
        <row r="177">
          <cell r="AD177">
            <v>0</v>
          </cell>
          <cell r="AE177" t="str">
            <v>通过实施管护本土核桃老树4000株，可提升核桃产值与产量，通过产业发展，巩固脱贫攻坚成果和助推乡村产业振兴，受益人口200人其中脱贫人口50人。</v>
          </cell>
        </row>
        <row r="178">
          <cell r="C178" t="str">
            <v>巫溪县胜利乡2022年核桃提质增效建设项目</v>
          </cell>
          <cell r="D178" t="str">
            <v>农业生产发展</v>
          </cell>
          <cell r="E178" t="str">
            <v>种植养殖加工服务</v>
          </cell>
          <cell r="F178" t="str">
            <v>改扩建</v>
          </cell>
          <cell r="G178" t="str">
            <v>202201-202212</v>
          </cell>
          <cell r="H178" t="str">
            <v>巫溪县胜利乡健农村</v>
          </cell>
          <cell r="I178" t="str">
            <v>巫溪县林业局</v>
          </cell>
          <cell r="J178" t="str">
            <v>巫溪县胜利乡人民政府</v>
          </cell>
          <cell r="K178" t="str">
            <v>核桃标准管护400亩（全年）</v>
          </cell>
          <cell r="L178">
            <v>24</v>
          </cell>
        </row>
        <row r="178">
          <cell r="U178">
            <v>24</v>
          </cell>
          <cell r="V178">
            <v>24</v>
          </cell>
        </row>
        <row r="178">
          <cell r="AD178">
            <v>0</v>
          </cell>
          <cell r="AE178" t="str">
            <v>通过实施核桃标准管护400亩，可提升核桃产值与产量，通过产业发展，巩固脱贫攻坚成果和助推乡村产业振兴，受益人口30人其中脱贫人口10人。</v>
          </cell>
        </row>
        <row r="179">
          <cell r="C179" t="str">
            <v>巫溪县徐家镇2022年核桃提质增效建设项目</v>
          </cell>
          <cell r="D179" t="str">
            <v>农业生产发展</v>
          </cell>
          <cell r="E179" t="str">
            <v>种植养殖加工服务</v>
          </cell>
          <cell r="F179" t="str">
            <v>改扩建</v>
          </cell>
          <cell r="G179" t="str">
            <v>202201-202212</v>
          </cell>
          <cell r="H179" t="str">
            <v>巫溪县徐家镇安阳村</v>
          </cell>
          <cell r="I179" t="str">
            <v>巫溪县林业局</v>
          </cell>
          <cell r="J179" t="str">
            <v>巫溪县徐家镇人民政府</v>
          </cell>
          <cell r="K179" t="str">
            <v>核桃嫁接改造8500株</v>
          </cell>
          <cell r="L179">
            <v>30</v>
          </cell>
        </row>
        <row r="179">
          <cell r="U179">
            <v>30</v>
          </cell>
          <cell r="V179">
            <v>30</v>
          </cell>
        </row>
        <row r="179">
          <cell r="AD179">
            <v>0</v>
          </cell>
          <cell r="AE179" t="str">
            <v>通过实施核桃嫁接改造8500株，对老品种实施嫁接改造，嫁接成活后，可使核桃树良种化，提升挂果质量，增加收入，持续巩固脱贫攻坚成果和助推乡村产业振兴，受益人口150人其中脱贫人口30人。</v>
          </cell>
        </row>
        <row r="180">
          <cell r="C180" t="str">
            <v>巫溪县长桂乡2022年核桃提质增效建设项目</v>
          </cell>
          <cell r="D180" t="str">
            <v>农业生产发展</v>
          </cell>
          <cell r="E180" t="str">
            <v>种植养殖加工服务</v>
          </cell>
          <cell r="F180" t="str">
            <v>改扩建</v>
          </cell>
          <cell r="G180" t="str">
            <v>202201-202212</v>
          </cell>
          <cell r="H180" t="str">
            <v>巫溪县长桂乡孔梁村等</v>
          </cell>
          <cell r="I180" t="str">
            <v>巫溪县林业局</v>
          </cell>
          <cell r="J180" t="str">
            <v>巫溪县长桂乡人民政府</v>
          </cell>
          <cell r="K180" t="str">
            <v>核桃嫁接改造5143株</v>
          </cell>
          <cell r="L180">
            <v>18</v>
          </cell>
        </row>
        <row r="180">
          <cell r="U180">
            <v>18</v>
          </cell>
          <cell r="V180">
            <v>18</v>
          </cell>
        </row>
        <row r="180">
          <cell r="AD180">
            <v>0</v>
          </cell>
          <cell r="AE180" t="str">
            <v>通过实施核桃嫁接改造5143株，对老品种实施嫁接改造，嫁接成活后，可使核桃树良种化，提升挂果质量，增加收入，持续巩固脱贫攻坚成果和助推乡村产业振兴，受益人口100人其中脱贫人口30人。</v>
          </cell>
        </row>
        <row r="181">
          <cell r="C181" t="str">
            <v>巫溪县天元乡2022年核桃提质增效建设项目</v>
          </cell>
          <cell r="D181" t="str">
            <v>农业生产发展</v>
          </cell>
          <cell r="E181" t="str">
            <v>种植养殖加工服务</v>
          </cell>
          <cell r="F181" t="str">
            <v>改扩建</v>
          </cell>
          <cell r="G181" t="str">
            <v>202201-202212</v>
          </cell>
          <cell r="H181" t="str">
            <v>巫溪县天元乡吉龙、新田村</v>
          </cell>
          <cell r="I181" t="str">
            <v>巫溪县林业局</v>
          </cell>
          <cell r="J181" t="str">
            <v>巫溪县天元乡人民政府</v>
          </cell>
          <cell r="K181" t="str">
            <v>核桃标准管护550亩（全年）</v>
          </cell>
          <cell r="L181">
            <v>33</v>
          </cell>
        </row>
        <row r="181">
          <cell r="U181">
            <v>33</v>
          </cell>
          <cell r="V181">
            <v>33</v>
          </cell>
        </row>
        <row r="181">
          <cell r="AD181">
            <v>0</v>
          </cell>
          <cell r="AE181" t="str">
            <v>通过实施核桃标准管护550亩，可提升核桃产值与产量，通过产业发展，巩固脱贫攻坚成果和助推乡村产业振兴，受益人口50人其中脱贫人口15人。</v>
          </cell>
        </row>
        <row r="182">
          <cell r="C182" t="str">
            <v>巫溪县塘坊镇2020年核桃提质增效建设项目</v>
          </cell>
          <cell r="D182" t="str">
            <v>农业生产发展</v>
          </cell>
        </row>
        <row r="182">
          <cell r="F182" t="str">
            <v>改扩建</v>
          </cell>
          <cell r="G182" t="str">
            <v>202201-202212</v>
          </cell>
          <cell r="H182" t="str">
            <v>巫溪县塘坊镇安乐村</v>
          </cell>
          <cell r="I182" t="str">
            <v>巫溪县林业局</v>
          </cell>
          <cell r="J182" t="str">
            <v>巫溪县塘坊镇人民政府</v>
          </cell>
          <cell r="K182" t="str">
            <v>通过实施核桃管护150亩，当地村民受益人口11人（其中脱贫人口2人）；人年均增收400元以上。</v>
          </cell>
          <cell r="L182">
            <v>4.5</v>
          </cell>
        </row>
        <row r="182">
          <cell r="U182">
            <v>4.5</v>
          </cell>
          <cell r="V182">
            <v>4.5</v>
          </cell>
        </row>
        <row r="182">
          <cell r="AD182">
            <v>0</v>
          </cell>
          <cell r="AE182" t="str">
            <v>通过实施核桃标准管护150亩，可提升核桃产值与产量，通过产业发展，巩固脱贫攻坚成果和助推乡村产业振兴，受益人口10人其中脱贫人口3人。</v>
          </cell>
        </row>
        <row r="183">
          <cell r="C183" t="str">
            <v>巫溪县2022年核桃技术试验示范建设项目</v>
          </cell>
          <cell r="D183" t="str">
            <v>农业生产发展</v>
          </cell>
          <cell r="E183" t="str">
            <v>种植养殖加工服务</v>
          </cell>
          <cell r="F183" t="str">
            <v>新建</v>
          </cell>
          <cell r="G183" t="str">
            <v>202201-202212</v>
          </cell>
          <cell r="H183" t="str">
            <v>巫溪县严家、安乐、望乐村、猫儿背林场</v>
          </cell>
          <cell r="I183" t="str">
            <v>巫溪县林业局</v>
          </cell>
          <cell r="J183" t="str">
            <v>巫溪县造林绿化中心</v>
          </cell>
          <cell r="K183" t="str">
            <v>核桃科研基地750亩</v>
          </cell>
          <cell r="L183">
            <v>79.5</v>
          </cell>
        </row>
        <row r="183">
          <cell r="U183">
            <v>79.5</v>
          </cell>
          <cell r="V183">
            <v>79.5</v>
          </cell>
        </row>
        <row r="183">
          <cell r="AD183">
            <v>0</v>
          </cell>
          <cell r="AE183" t="str">
            <v>通过实施核桃科研基地750亩，开展核桃技术试验示范，进一步加强核桃种植技术，提升核桃种植技术水平，增加核桃产值与产量，增加100人脱贫人口20人收入。</v>
          </cell>
        </row>
        <row r="184">
          <cell r="C184" t="str">
            <v>巫溪县天元乡2022年度水果产业提质增效项目</v>
          </cell>
          <cell r="D184" t="str">
            <v>农业生产发展</v>
          </cell>
          <cell r="E184" t="str">
            <v>产业项目</v>
          </cell>
          <cell r="F184" t="str">
            <v>改扩建</v>
          </cell>
          <cell r="G184" t="str">
            <v>202201-202212</v>
          </cell>
          <cell r="H184" t="str">
            <v>巫溪县宝坪、天元、新华、吉龙、万春村</v>
          </cell>
          <cell r="I184" t="str">
            <v>巫溪县乡村振兴局</v>
          </cell>
          <cell r="J184" t="str">
            <v>巫溪县天元乡人民政府</v>
          </cell>
          <cell r="K184" t="str">
            <v>水果管护2000亩（其中：冬桃1000亩、李子300亩、梨600亩、大櫻桃100亩）</v>
          </cell>
          <cell r="L184">
            <v>40</v>
          </cell>
        </row>
        <row r="184">
          <cell r="U184">
            <v>40</v>
          </cell>
          <cell r="V184">
            <v>40</v>
          </cell>
        </row>
        <row r="184">
          <cell r="AD184">
            <v>0</v>
          </cell>
          <cell r="AE184" t="str">
            <v>通过实施水果管护2000亩，实行购买服务，实现村集体经济增收5万元，带动6个村300余户农户增收，其中脱贫户150户500人，户均增收3000元。</v>
          </cell>
        </row>
        <row r="185">
          <cell r="C185" t="str">
            <v>巫溪县中梁乡星溪村2022年产业管护提质增效项目</v>
          </cell>
          <cell r="D185" t="str">
            <v>农业生产发展</v>
          </cell>
          <cell r="E185" t="str">
            <v>种植养殖加工服务</v>
          </cell>
          <cell r="F185" t="str">
            <v>新建</v>
          </cell>
          <cell r="G185" t="str">
            <v>202201-202212</v>
          </cell>
          <cell r="H185" t="str">
            <v>巫溪县中梁乡星溪村</v>
          </cell>
          <cell r="I185" t="str">
            <v>巫溪县乡村振兴局</v>
          </cell>
          <cell r="J185" t="str">
            <v>巫溪县中梁乡人民政府</v>
          </cell>
          <cell r="K185" t="str">
            <v>冬桃90亩，青花椒30亩提质增效，芦笋管护20亩；包括:施肥、修枝剪形、病虫防治等。</v>
          </cell>
          <cell r="L185">
            <v>4.2</v>
          </cell>
        </row>
        <row r="185">
          <cell r="U185">
            <v>4.2</v>
          </cell>
          <cell r="V185">
            <v>4.2</v>
          </cell>
        </row>
        <row r="185">
          <cell r="AD185">
            <v>0</v>
          </cell>
          <cell r="AE185" t="str">
            <v>通过实施冬桃90亩，青花椒30亩提质增效，芦笋管护20亩；可使产业提质增效140亩，项目建成丰产后，可实现星溪村80人人均增加产业收入300元以上，其中脱贫人口20人，产业发展可持续5年。</v>
          </cell>
        </row>
        <row r="186">
          <cell r="C186" t="str">
            <v>巫溪县中梁乡石锣村2022年青脆李管护提质增效项目</v>
          </cell>
          <cell r="D186" t="str">
            <v>农业生产发展</v>
          </cell>
          <cell r="E186" t="str">
            <v>种植养殖加工服务</v>
          </cell>
          <cell r="F186" t="str">
            <v>新建</v>
          </cell>
          <cell r="G186" t="str">
            <v>202201-202212</v>
          </cell>
          <cell r="H186" t="str">
            <v>巫溪县中梁乡石锣村</v>
          </cell>
          <cell r="I186" t="str">
            <v>巫溪县乡村振兴局</v>
          </cell>
          <cell r="J186" t="str">
            <v>巫溪县中梁乡人民政府</v>
          </cell>
          <cell r="K186" t="str">
            <v>管护青脆李150亩；包括:施肥、修枝剪形、病虫防治等。</v>
          </cell>
          <cell r="L186">
            <v>4.5</v>
          </cell>
        </row>
        <row r="186">
          <cell r="U186">
            <v>4.5</v>
          </cell>
          <cell r="V186">
            <v>4.5</v>
          </cell>
        </row>
        <row r="186">
          <cell r="AE186" t="str">
            <v>通过实施青脆李管护150亩；可提高青脆李产值与产量，项目建成丰产后，可实现石锣村60人人均增加产业收入300元以上，其中脱贫人口10人，产业发展可持续5年。</v>
          </cell>
        </row>
        <row r="187">
          <cell r="C187" t="str">
            <v>巫溪县上磺镇2022年脆李老果园提质增效项目</v>
          </cell>
          <cell r="D187" t="str">
            <v>农业生产发展</v>
          </cell>
          <cell r="E187" t="str">
            <v>种植养殖加工服务</v>
          </cell>
          <cell r="F187" t="str">
            <v>改扩建</v>
          </cell>
          <cell r="G187" t="str">
            <v>202201-202212</v>
          </cell>
          <cell r="H187" t="str">
            <v>巫溪县上磺镇</v>
          </cell>
          <cell r="I187" t="str">
            <v>巫溪县乡村振兴局</v>
          </cell>
          <cell r="J187" t="str">
            <v>巫溪县上磺镇人民政府</v>
          </cell>
          <cell r="K187" t="str">
            <v>脆李统防统治1500亩（300元/亩）。</v>
          </cell>
          <cell r="L187">
            <v>45</v>
          </cell>
        </row>
        <row r="187">
          <cell r="U187">
            <v>45</v>
          </cell>
          <cell r="V187">
            <v>45</v>
          </cell>
        </row>
        <row r="187">
          <cell r="AD187">
            <v>0</v>
          </cell>
          <cell r="AE187" t="str">
            <v>通过对1500亩青脆李统防统治，提高果园品质，增加产量，项目建成后预计可实现年增收1000元以上。</v>
          </cell>
        </row>
        <row r="188">
          <cell r="C188" t="str">
            <v>巫溪县大河乡民主村2022年果树管护项目</v>
          </cell>
          <cell r="D188" t="str">
            <v>农业生产发展</v>
          </cell>
          <cell r="E188" t="str">
            <v>种植养殖加工服务</v>
          </cell>
          <cell r="F188" t="str">
            <v>新建</v>
          </cell>
          <cell r="G188" t="str">
            <v>202201-202212</v>
          </cell>
          <cell r="H188" t="str">
            <v>巫溪县大河乡民主村</v>
          </cell>
          <cell r="I188" t="str">
            <v>巫溪县乡村振兴局</v>
          </cell>
          <cell r="J188" t="str">
            <v>巫溪县大河乡人民政府</v>
          </cell>
          <cell r="K188" t="str">
            <v>青脆李及耙耙柑管护250亩。</v>
          </cell>
          <cell r="L188">
            <v>7.5</v>
          </cell>
        </row>
        <row r="188">
          <cell r="U188">
            <v>7.5</v>
          </cell>
          <cell r="V188">
            <v>7.5</v>
          </cell>
        </row>
        <row r="188">
          <cell r="AD188">
            <v>0</v>
          </cell>
          <cell r="AE188" t="str">
            <v>通过对250亩青脆李及耙耙柑管护，可提升青脆李及耙耙柑品质，增加产量，项目建成后，可实现受益127人，其中脱贫人口40人户均年增收500元以上。</v>
          </cell>
        </row>
        <row r="189">
          <cell r="C189" t="str">
            <v>巫溪县大河乡2022年双村村青脆李、沃柑采摘园管护项目</v>
          </cell>
          <cell r="D189" t="str">
            <v>农业生产发展</v>
          </cell>
          <cell r="E189" t="str">
            <v>种植养殖加工服务</v>
          </cell>
          <cell r="F189" t="str">
            <v>新建</v>
          </cell>
          <cell r="G189" t="str">
            <v>202201-202212</v>
          </cell>
          <cell r="H189" t="str">
            <v>巫溪县大河乡双村村</v>
          </cell>
          <cell r="I189" t="str">
            <v>巫溪县乡村振兴局</v>
          </cell>
          <cell r="J189" t="str">
            <v>巫溪县大河乡人民政府</v>
          </cell>
          <cell r="K189" t="str">
            <v>青脆李管护60亩、沃柑管护150亩（含除草、施肥、修枝、刷白等）。</v>
          </cell>
          <cell r="L189">
            <v>6.3</v>
          </cell>
        </row>
        <row r="189">
          <cell r="U189">
            <v>6.3</v>
          </cell>
          <cell r="V189">
            <v>6.3</v>
          </cell>
        </row>
        <row r="189">
          <cell r="AD189">
            <v>0</v>
          </cell>
          <cell r="AE189" t="str">
            <v>通过实施果树管护210亩，,可提升青脆李及沃柑品质，增加产量，项目建成后，可实现受益174人，其中脱贫人口80人户均年增收2000元以上。</v>
          </cell>
        </row>
        <row r="190">
          <cell r="C190" t="str">
            <v>巫溪县乌龙乡2022年度青脆李、黄桃管护项目</v>
          </cell>
          <cell r="D190" t="str">
            <v>农业生产发展</v>
          </cell>
          <cell r="E190" t="str">
            <v>产业项目</v>
          </cell>
          <cell r="F190" t="str">
            <v>改扩建</v>
          </cell>
          <cell r="G190" t="str">
            <v>202201-202212</v>
          </cell>
          <cell r="H190" t="str">
            <v>巫溪县乌龙乡</v>
          </cell>
          <cell r="I190" t="str">
            <v>巫溪县乡村振兴局</v>
          </cell>
          <cell r="J190" t="str">
            <v>巫溪县乌龙乡人民政府</v>
          </cell>
          <cell r="K190" t="str">
            <v>青脆李管护900亩、黄桃管护100亩，青脆李品种改良1000株（高结换种），青脆李避雨设施配置700亩。</v>
          </cell>
          <cell r="L190">
            <v>53</v>
          </cell>
        </row>
        <row r="190">
          <cell r="U190">
            <v>53</v>
          </cell>
          <cell r="V190">
            <v>53</v>
          </cell>
        </row>
        <row r="190">
          <cell r="AD190">
            <v>0</v>
          </cell>
          <cell r="AE190" t="str">
            <v>通过实施青脆李管护900亩，黄桃管护100亩，青脆李品种改良1000株，建设避雨设施配置700亩。可提高青脆李与黄桃产值与产量，使乌龙乡青脆李产业得到有利发展，调动种植积极性，可使125户户均增收3000元以上。</v>
          </cell>
        </row>
        <row r="191">
          <cell r="C191" t="str">
            <v>巫溪县红池坝镇2022年产业提质增效项目</v>
          </cell>
          <cell r="D191" t="str">
            <v>农业生产发展</v>
          </cell>
          <cell r="E191" t="str">
            <v>产业项目</v>
          </cell>
          <cell r="F191" t="str">
            <v>新建</v>
          </cell>
          <cell r="G191" t="str">
            <v>202201-202212</v>
          </cell>
          <cell r="H191" t="str">
            <v>巫溪县红池坝镇</v>
          </cell>
          <cell r="I191" t="str">
            <v>巫溪县乡村振兴局</v>
          </cell>
          <cell r="J191" t="str">
            <v>巫溪县红池坝镇人民政府</v>
          </cell>
          <cell r="K191" t="str">
            <v>①管护茶叶4500亩，经果管护4000亩，花椒管护1400亩（其中九叶青花椒880亩，红花椒520亩）。②种植辣椒300亩。③果园避雨设施850亩。</v>
          </cell>
          <cell r="L191">
            <v>429.64</v>
          </cell>
          <cell r="M191">
            <v>429.64</v>
          </cell>
        </row>
        <row r="191">
          <cell r="Q191">
            <v>429.64</v>
          </cell>
          <cell r="R191">
            <v>429.64</v>
          </cell>
          <cell r="S191">
            <v>0</v>
          </cell>
          <cell r="T191" t="str">
            <v>整合</v>
          </cell>
          <cell r="U191">
            <v>429.64</v>
          </cell>
          <cell r="V191">
            <v>429.64</v>
          </cell>
          <cell r="W191">
            <v>0</v>
          </cell>
        </row>
        <row r="191">
          <cell r="AD191">
            <v>0</v>
          </cell>
          <cell r="AE191" t="str">
            <v>通过实施茶叶管护4500亩，果树管护4000亩，花椒管护1400亩，种植辣椒300亩，850亩果园搭建避雨设施，组建技术服务队伍，从事全镇农业产业技术指导、服务及推广、果树修剪管护等,项目建成后，可实现使红池坝镇1000人人均增加收入500元以上，其中脱贫人口500人，产业发展可持续3年以上，同时可带动辖区乡村旅游发展的目标。</v>
          </cell>
        </row>
        <row r="192">
          <cell r="C192" t="str">
            <v>巫溪县乌龙乡2022年度荆竹藤编织项目</v>
          </cell>
          <cell r="D192" t="str">
            <v>农业生产发展</v>
          </cell>
        </row>
        <row r="192">
          <cell r="F192" t="str">
            <v>新建</v>
          </cell>
          <cell r="G192" t="str">
            <v>202201-202212</v>
          </cell>
          <cell r="H192" t="str">
            <v>巫溪县乌龙乡水浒村</v>
          </cell>
          <cell r="I192" t="str">
            <v>巫溪县乡村振兴局</v>
          </cell>
          <cell r="J192" t="str">
            <v>巫溪县乌龙乡人民政府</v>
          </cell>
          <cell r="K192" t="str">
            <v>新建荆竹藤编厂篷1处，仓储室80㎡，机械设备1套</v>
          </cell>
          <cell r="L192">
            <v>50</v>
          </cell>
        </row>
        <row r="192">
          <cell r="O192">
            <v>50</v>
          </cell>
        </row>
        <row r="192">
          <cell r="U192">
            <v>50</v>
          </cell>
          <cell r="V192">
            <v>50</v>
          </cell>
        </row>
        <row r="192">
          <cell r="AD192">
            <v>0</v>
          </cell>
          <cell r="AE192" t="str">
            <v>通过实施新建荆竹藤编厂篷1处，仓储室80㎡，机械设备1套，可增加水浒村村集体经济，带动藤编人员务工增收2000元以上，增加就业岗位。</v>
          </cell>
        </row>
        <row r="193">
          <cell r="C193" t="str">
            <v>巫溪县乌龙乡银洞社区黄桃、金桔等多品种水果种植项目</v>
          </cell>
          <cell r="D193" t="str">
            <v>农业生产发展</v>
          </cell>
        </row>
        <row r="193">
          <cell r="F193" t="str">
            <v>新建</v>
          </cell>
          <cell r="G193" t="str">
            <v>202201-202212</v>
          </cell>
          <cell r="H193" t="str">
            <v>巫溪县乌龙乡银洞社区</v>
          </cell>
          <cell r="I193" t="str">
            <v>巫溪县乡村振兴局</v>
          </cell>
          <cell r="J193" t="str">
            <v>巫溪县乌龙乡人民政府</v>
          </cell>
          <cell r="K193" t="str">
            <v>在银洞社区周边新发展黄桃、金桔等200亩，管护200亩。</v>
          </cell>
          <cell r="L193">
            <v>140</v>
          </cell>
        </row>
        <row r="193">
          <cell r="O193">
            <v>140</v>
          </cell>
        </row>
        <row r="193">
          <cell r="U193">
            <v>140</v>
          </cell>
          <cell r="V193">
            <v>140</v>
          </cell>
        </row>
        <row r="193">
          <cell r="AD193">
            <v>0</v>
          </cell>
          <cell r="AE193" t="str">
            <v>通过实施种植管护黄桃、金桔等200亩，可达到银洞社区产业有效发展，促进社区产业项目发展，带动村民务工、种植约30户95人，户均增收2000元以上。</v>
          </cell>
        </row>
        <row r="194">
          <cell r="C194" t="str">
            <v>巫溪县乌龙乡2022年度猕猴桃种植项目</v>
          </cell>
          <cell r="D194" t="str">
            <v>农业生产发展</v>
          </cell>
        </row>
        <row r="194">
          <cell r="F194" t="str">
            <v>新建</v>
          </cell>
          <cell r="G194" t="str">
            <v>202201-202212</v>
          </cell>
          <cell r="H194" t="str">
            <v>巫溪县乌龙乡鸳鸯村</v>
          </cell>
          <cell r="I194" t="str">
            <v>巫溪县乡村振兴局</v>
          </cell>
          <cell r="J194" t="str">
            <v>巫溪县乌龙乡人民政府</v>
          </cell>
          <cell r="K194" t="str">
            <v>猕猴桃种植250亩，购买喷雾机5台。</v>
          </cell>
          <cell r="L194">
            <v>125</v>
          </cell>
        </row>
        <row r="194">
          <cell r="O194">
            <v>125</v>
          </cell>
        </row>
        <row r="194">
          <cell r="U194">
            <v>125</v>
          </cell>
          <cell r="V194">
            <v>125</v>
          </cell>
        </row>
        <row r="194">
          <cell r="AD194">
            <v>0</v>
          </cell>
          <cell r="AE194" t="str">
            <v>通过实施猕猴桃种植250亩，购买喷雾机5台。项目建成后3年后有产值，项目实施可让种植户户均年收入增加1000元。</v>
          </cell>
        </row>
        <row r="195">
          <cell r="C195" t="str">
            <v>巫溪县乌龙乡2022年度独活种植项目</v>
          </cell>
          <cell r="D195" t="str">
            <v>农业生产发展</v>
          </cell>
        </row>
        <row r="195">
          <cell r="F195" t="str">
            <v>新建</v>
          </cell>
          <cell r="G195" t="str">
            <v>202201-202212</v>
          </cell>
          <cell r="H195" t="str">
            <v>巫溪县乌龙乡鸳鸯、高竹村</v>
          </cell>
          <cell r="I195" t="str">
            <v>巫溪县乡村振兴局</v>
          </cell>
          <cell r="J195" t="str">
            <v>巫溪县乌龙乡人民政府</v>
          </cell>
          <cell r="K195" t="str">
            <v>林下种植独活500亩，新建独活炕房6座。</v>
          </cell>
          <cell r="L195">
            <v>60</v>
          </cell>
        </row>
        <row r="195">
          <cell r="O195">
            <v>60</v>
          </cell>
        </row>
        <row r="195">
          <cell r="U195">
            <v>60</v>
          </cell>
          <cell r="V195">
            <v>60</v>
          </cell>
        </row>
        <row r="195">
          <cell r="AD195">
            <v>0</v>
          </cell>
          <cell r="AE195" t="str">
            <v>通过实施林下种植独活500亩，新建独活炕房6座。可新增独活500亩，有效解决独活烘干问题，同时提高独活质量，提升销售价格，可带动60户实现增收，大力发展独活种植产业，实现群众稳定增收，户均增收2000元。</v>
          </cell>
        </row>
        <row r="196">
          <cell r="C196" t="str">
            <v>巫溪县乌龙乡大溪村2022年翠冠梨种植项目</v>
          </cell>
          <cell r="D196" t="str">
            <v>农业生产发展</v>
          </cell>
        </row>
        <row r="196">
          <cell r="F196" t="str">
            <v>新建</v>
          </cell>
          <cell r="G196" t="str">
            <v>202201-202212</v>
          </cell>
          <cell r="H196" t="str">
            <v>巫溪县乌龙乡大溪村</v>
          </cell>
          <cell r="I196" t="str">
            <v>巫溪县乡村振兴局</v>
          </cell>
          <cell r="J196" t="str">
            <v>巫溪县乌龙乡人民政府</v>
          </cell>
          <cell r="K196" t="str">
            <v>翠冠梨种植100亩</v>
          </cell>
          <cell r="L196">
            <v>70</v>
          </cell>
          <cell r="M196">
            <v>560</v>
          </cell>
        </row>
        <row r="196">
          <cell r="O196">
            <v>70</v>
          </cell>
        </row>
        <row r="196">
          <cell r="U196">
            <v>70</v>
          </cell>
          <cell r="V196">
            <v>70</v>
          </cell>
        </row>
        <row r="196">
          <cell r="AD196">
            <v>0</v>
          </cell>
          <cell r="AE196" t="str">
            <v>通过实施翠冠梨种植100亩，可带动村民务工入股约30户95人，户均增收2000元以上。</v>
          </cell>
        </row>
        <row r="197">
          <cell r="C197" t="str">
            <v>巫溪县土城镇2022年腊肉加工项目</v>
          </cell>
          <cell r="D197" t="str">
            <v>农业生产发展</v>
          </cell>
        </row>
        <row r="197">
          <cell r="F197" t="str">
            <v>新建</v>
          </cell>
          <cell r="G197" t="str">
            <v>202201-202212</v>
          </cell>
          <cell r="H197" t="str">
            <v>巫溪县土城镇和平村</v>
          </cell>
          <cell r="I197" t="str">
            <v>巫溪县乡村振兴局</v>
          </cell>
          <cell r="J197" t="str">
            <v>巫溪县土城镇人民政府</v>
          </cell>
          <cell r="K197" t="str">
            <v>①新建腊肉加工厂400平方米。②晾晒场400平方米。③新建加工厂道路135米、宽6.5米、厚0.2米，C25砼。</v>
          </cell>
          <cell r="L197">
            <v>90</v>
          </cell>
        </row>
        <row r="197">
          <cell r="U197">
            <v>90</v>
          </cell>
          <cell r="V197">
            <v>90</v>
          </cell>
        </row>
        <row r="197">
          <cell r="AD197">
            <v>0</v>
          </cell>
          <cell r="AE197" t="str">
            <v>通过实施新建腊肉加工厂400平方米，晾晒场400平方米，加工厂道路50米，可受益约350人（其中脱贫人口120人）。村集体建设产业基础设施以出租的方式，实现年增村集体经济收益3万元以上，带动2名以上本地脱贫务工就业，增加务工收入2000元以上。</v>
          </cell>
        </row>
        <row r="198">
          <cell r="C198" t="str">
            <v>巫溪县土城镇2022年魔芋、独活种植项目</v>
          </cell>
          <cell r="D198" t="str">
            <v>农业生产发展</v>
          </cell>
        </row>
        <row r="198">
          <cell r="F198" t="str">
            <v>新建</v>
          </cell>
          <cell r="G198" t="str">
            <v>202201-202212</v>
          </cell>
          <cell r="H198" t="str">
            <v>巫溪县土城镇**村</v>
          </cell>
          <cell r="I198" t="str">
            <v>巫溪县乡村振兴局</v>
          </cell>
          <cell r="J198" t="str">
            <v>巫溪县土城镇人民政府</v>
          </cell>
          <cell r="K198" t="str">
            <v>①新发展魔芋800亩（3000元/亩）。②新发展独活750亩（200元/亩）。</v>
          </cell>
          <cell r="L198">
            <v>255</v>
          </cell>
        </row>
        <row r="198">
          <cell r="U198">
            <v>255</v>
          </cell>
          <cell r="V198">
            <v>255</v>
          </cell>
        </row>
        <row r="198">
          <cell r="AD198">
            <v>0</v>
          </cell>
          <cell r="AE198" t="str">
            <v>通过实施种植魔芋800亩，独活750亩，可受益约1000人（其中脱贫人口280人）各村以经济联合社或专业合作社、规模户种植，壮大集体经济，建立带贫减贫机制，按照魔芋种源培育3000元每亩、独活200元每亩补助发展，带动本地务工就业，增加群众收入。</v>
          </cell>
        </row>
        <row r="199">
          <cell r="C199" t="str">
            <v>巫溪县魔芋种植及初加工项目</v>
          </cell>
          <cell r="D199" t="str">
            <v>农业生产发展</v>
          </cell>
        </row>
        <row r="199">
          <cell r="F199" t="str">
            <v>新建</v>
          </cell>
          <cell r="G199" t="str">
            <v>202201-202212</v>
          </cell>
          <cell r="H199" t="str">
            <v>巫溪县</v>
          </cell>
          <cell r="I199" t="str">
            <v>巫溪县农业农村委员会</v>
          </cell>
          <cell r="J199" t="str">
            <v>重庆长赋农业有限公司等经营主体</v>
          </cell>
          <cell r="K199" t="str">
            <v>新发展魔芋示范基地500亩以上，魔芋初加工厂房2000平方米以上，配套加工设备等。</v>
          </cell>
          <cell r="L199">
            <v>400</v>
          </cell>
          <cell r="M199">
            <v>400</v>
          </cell>
        </row>
        <row r="199">
          <cell r="Q199">
            <v>400</v>
          </cell>
          <cell r="R199">
            <v>400</v>
          </cell>
          <cell r="S199">
            <v>0</v>
          </cell>
          <cell r="T199" t="str">
            <v>整合</v>
          </cell>
          <cell r="U199">
            <v>400</v>
          </cell>
          <cell r="V199">
            <v>400</v>
          </cell>
          <cell r="W199">
            <v>0</v>
          </cell>
        </row>
        <row r="199">
          <cell r="AD199">
            <v>0</v>
          </cell>
          <cell r="AE199" t="str">
            <v>通过实施魔芋示范基地500亩，加工厂房2000平方米，配套加工设备，可年生产魔芋500吨以上，产值600万元以上，年加工鲜魔芋6000吨，产精粉500能力，产值3000万元，带动500人就近务工，收入1200元以上。</v>
          </cell>
        </row>
        <row r="200">
          <cell r="C200" t="str">
            <v>巫溪县上磺镇2022年蛋鸡标准化养殖场基础设施配套项目</v>
          </cell>
          <cell r="D200" t="str">
            <v>农业生产发展</v>
          </cell>
          <cell r="E200" t="str">
            <v>产业路</v>
          </cell>
          <cell r="F200" t="str">
            <v>新建</v>
          </cell>
          <cell r="G200" t="str">
            <v>202201-202212</v>
          </cell>
          <cell r="H200" t="str">
            <v>巫溪县上磺镇青庄村</v>
          </cell>
          <cell r="I200" t="str">
            <v>巫溪县乡村振兴局</v>
          </cell>
          <cell r="J200" t="str">
            <v>巫溪县上磺镇人民政府</v>
          </cell>
          <cell r="K200" t="str">
            <v>①新建10万羽蛋鸡养殖场。②新建养殖场堡坎长175米，高3.8米；③厂房场坪8600㎡及配套基础设施建设。</v>
          </cell>
          <cell r="L200">
            <v>182</v>
          </cell>
          <cell r="M200">
            <v>182</v>
          </cell>
        </row>
        <row r="200">
          <cell r="Q200" t="e">
            <v>#VALUE!</v>
          </cell>
        </row>
        <row r="200">
          <cell r="T200" t="str">
            <v>整合</v>
          </cell>
          <cell r="U200">
            <v>182</v>
          </cell>
          <cell r="V200">
            <v>182</v>
          </cell>
          <cell r="W200">
            <v>0</v>
          </cell>
        </row>
        <row r="200">
          <cell r="AD200">
            <v>0</v>
          </cell>
          <cell r="AE200" t="str">
            <v>通过实施新建10万羽蛋鸡养殖场、整治堡坎长175米、厂房场坪8600㎡及配套基础设施建设。可带动周边农户43户199人其中脱贫人口20户88人）发展土鸡10万只，实现户均年增收2000元以上；吸纳脱贫人口、监测对象就近临时务工人员5人，年获得务工收入2000元以上。</v>
          </cell>
        </row>
        <row r="201">
          <cell r="C201" t="str">
            <v>巫溪县大河乡民主村2022年青脆李示范园整治提升项目</v>
          </cell>
          <cell r="D201" t="str">
            <v>农村基础设施建设-产业路</v>
          </cell>
          <cell r="E201" t="str">
            <v>产业路</v>
          </cell>
          <cell r="F201" t="str">
            <v>新建</v>
          </cell>
          <cell r="G201" t="str">
            <v>202201-202212</v>
          </cell>
          <cell r="H201" t="str">
            <v>巫溪县大河乡民主村</v>
          </cell>
          <cell r="I201" t="str">
            <v>巫溪县乡村振兴局</v>
          </cell>
          <cell r="J201" t="str">
            <v>巫溪县大河乡人民政府</v>
          </cell>
          <cell r="K201" t="str">
            <v>新修产业便道1300米（其中：宽2米、厚0.2米的便道300米，宽1.5米、厚0.1米的便道250米，宽0.8米、厚0.1米的便道750米），排水沟整治150米，土地整治100亩等。</v>
          </cell>
          <cell r="L201">
            <v>96</v>
          </cell>
          <cell r="M201">
            <v>96</v>
          </cell>
        </row>
        <row r="201">
          <cell r="Q201">
            <v>96</v>
          </cell>
          <cell r="R201">
            <v>96</v>
          </cell>
          <cell r="S201">
            <v>0</v>
          </cell>
          <cell r="T201" t="str">
            <v>整合</v>
          </cell>
          <cell r="U201">
            <v>96</v>
          </cell>
          <cell r="V201">
            <v>96</v>
          </cell>
          <cell r="W201">
            <v>0</v>
          </cell>
        </row>
        <row r="201">
          <cell r="AD201">
            <v>0</v>
          </cell>
          <cell r="AE201" t="str">
            <v>通过实施新修产业便道1300米，排水沟整治150米，土地整治100亩等，可改善246人，其中脱贫人口72人农田运输条件，降低生产运输成本。</v>
          </cell>
        </row>
        <row r="202">
          <cell r="C202" t="str">
            <v>巫溪县天星乡江池村2022年高山蔬菜基地项目</v>
          </cell>
          <cell r="D202" t="str">
            <v>农业生产发展</v>
          </cell>
        </row>
        <row r="202">
          <cell r="F202" t="str">
            <v>新建</v>
          </cell>
          <cell r="G202" t="str">
            <v>202201-202212</v>
          </cell>
          <cell r="H202" t="str">
            <v>巫溪县天星乡江池村</v>
          </cell>
          <cell r="I202" t="str">
            <v>巫溪县乡村振兴局</v>
          </cell>
          <cell r="J202" t="str">
            <v>巫溪县天星乡人民政府</v>
          </cell>
          <cell r="K202" t="str">
            <v>新建标准化蔬菜及食用菌大棚6500㎡。</v>
          </cell>
          <cell r="L202">
            <v>70</v>
          </cell>
        </row>
        <row r="202">
          <cell r="U202">
            <v>70</v>
          </cell>
          <cell r="V202">
            <v>70</v>
          </cell>
        </row>
        <row r="202">
          <cell r="AD202">
            <v>0</v>
          </cell>
          <cell r="AE202" t="str">
            <v>通过实施新建蔬菜及食用菌大棚6500㎡。每年可以给集体带来5.5万元收入，带动老百姓就近务工10人，每人每年增加收入3000元。</v>
          </cell>
        </row>
        <row r="203">
          <cell r="C203" t="str">
            <v>巫溪县天星乡江池村2022年高山蔬菜冷藏冷冻仓库建设项目</v>
          </cell>
          <cell r="D203" t="str">
            <v>农业生产发展</v>
          </cell>
        </row>
        <row r="203">
          <cell r="F203" t="str">
            <v>新建</v>
          </cell>
          <cell r="G203" t="str">
            <v>202201-202212</v>
          </cell>
          <cell r="H203" t="str">
            <v>巫溪县天星乡江池村</v>
          </cell>
          <cell r="I203" t="str">
            <v>巫溪县乡村振兴局</v>
          </cell>
          <cell r="J203" t="str">
            <v>巫溪县天星乡人民政府</v>
          </cell>
          <cell r="K203" t="str">
            <v>新建20吨容量低温冻库1座。</v>
          </cell>
          <cell r="L203">
            <v>25</v>
          </cell>
        </row>
        <row r="203">
          <cell r="U203">
            <v>25</v>
          </cell>
          <cell r="V203">
            <v>25</v>
          </cell>
        </row>
        <row r="203">
          <cell r="AD203">
            <v>0</v>
          </cell>
          <cell r="AE203" t="str">
            <v>通过新建20吨容量低温冻库，可解决江池村腊肉及食用菌保存问题，提升肉食品保存质量。</v>
          </cell>
        </row>
        <row r="204">
          <cell r="C204" t="str">
            <v>巫溪县天星乡江池村2022年高山蔬菜基地田间耕作便道建设项目</v>
          </cell>
          <cell r="D204" t="str">
            <v>农业生产发展</v>
          </cell>
        </row>
        <row r="204">
          <cell r="F204" t="str">
            <v>新建</v>
          </cell>
          <cell r="G204" t="str">
            <v>202201-202212</v>
          </cell>
          <cell r="H204" t="str">
            <v>巫溪县天星乡江池村</v>
          </cell>
          <cell r="I204" t="str">
            <v>巫溪县乡村振兴局</v>
          </cell>
          <cell r="J204" t="str">
            <v>巫溪县天星乡人民政府</v>
          </cell>
          <cell r="K204" t="str">
            <v>硬化田间耕作便道2km，宽1m，厚0.1m。</v>
          </cell>
          <cell r="L204">
            <v>20</v>
          </cell>
        </row>
        <row r="204">
          <cell r="U204">
            <v>20</v>
          </cell>
          <cell r="V204">
            <v>20</v>
          </cell>
        </row>
        <row r="204">
          <cell r="AD204">
            <v>0</v>
          </cell>
          <cell r="AE204" t="str">
            <v>通过硬化田间便道2000米，可解决江池村产业运输问题，提高蔬菜收割运输效率，改善320人，其中脱贫户152人生产耕作条件。</v>
          </cell>
        </row>
        <row r="205">
          <cell r="C205" t="str">
            <v>巫溪县白鹿镇九营村2022年金秋沙糖桔产业园综合建设项目</v>
          </cell>
          <cell r="D205" t="str">
            <v>农业生产发展</v>
          </cell>
        </row>
        <row r="205">
          <cell r="F205" t="str">
            <v>新建</v>
          </cell>
          <cell r="G205" t="str">
            <v>202201-202212</v>
          </cell>
          <cell r="H205" t="str">
            <v>巫溪县白鹿镇九营村</v>
          </cell>
          <cell r="I205" t="str">
            <v>巫溪县乡村振兴局</v>
          </cell>
          <cell r="J205" t="str">
            <v>巫溪县白鹿镇人民政府</v>
          </cell>
          <cell r="K205" t="str">
            <v>①种植金秋沙糖桔100亩（含：种苗8000株，施肥、修枝剪形、病虫防治等）、100亩水肥一体化，智能监控设备。②新建田间便道长1.5公里，宽1.5米。</v>
          </cell>
          <cell r="L205">
            <v>130</v>
          </cell>
        </row>
        <row r="205">
          <cell r="U205">
            <v>130</v>
          </cell>
          <cell r="V205">
            <v>130</v>
          </cell>
        </row>
        <row r="205">
          <cell r="AD205">
            <v>0</v>
          </cell>
          <cell r="AE205" t="str">
            <v>通过实施金秋沙糖桔产业园综合建设项目，可新增砂糖橘100亩，增加产业收入，方便柑橘采摘、运输，降低人力成本，提高全村80户（其中脱贫户、监测户45户）收入，户均增收1000元/年；提供10人以上就业岗位。</v>
          </cell>
        </row>
        <row r="206">
          <cell r="C206" t="str">
            <v>巫溪县白鹿镇九营村2022年金秋沙糖桔产业园配套建设项目</v>
          </cell>
          <cell r="D206" t="str">
            <v>农村基础设施建设</v>
          </cell>
        </row>
        <row r="206">
          <cell r="F206" t="str">
            <v>新建</v>
          </cell>
          <cell r="G206" t="str">
            <v>202201-202212</v>
          </cell>
          <cell r="H206" t="str">
            <v>巫溪县白鹿镇九营村</v>
          </cell>
          <cell r="I206" t="str">
            <v>巫溪县乡村振兴局</v>
          </cell>
          <cell r="J206" t="str">
            <v>巫溪县白鹿镇人民政府</v>
          </cell>
          <cell r="K206" t="str">
            <v>新建碎石路（主干道）长1公里，3.5米宽（其中有1架涵洞桥）。新建神基坪至土地梁人行便道、长0.4公里宽1.5米，李大明至水田人行便道、长0.3公里宽1.5米，李远明老屋至村级路人行便道长0.3公里宽1.5米。</v>
          </cell>
          <cell r="L206">
            <v>50</v>
          </cell>
        </row>
        <row r="206">
          <cell r="U206">
            <v>50</v>
          </cell>
          <cell r="V206">
            <v>50</v>
          </cell>
        </row>
        <row r="206">
          <cell r="AD206">
            <v>0</v>
          </cell>
          <cell r="AE206" t="str">
            <v>通过实施金秋沙糖桔产业园配套建设项目，方便柑橘采摘、运输，降低人力成本，项目实施过程中可提供2人以上就业岗位，人均务工收入1000元以上。</v>
          </cell>
        </row>
        <row r="207">
          <cell r="C207" t="str">
            <v>巫溪县上磺镇2022年稻田综合种养示范基地基础设施建设项目</v>
          </cell>
          <cell r="D207" t="str">
            <v>农业生产发展</v>
          </cell>
        </row>
        <row r="207">
          <cell r="F207" t="str">
            <v>新建</v>
          </cell>
          <cell r="G207" t="str">
            <v>202201-202212</v>
          </cell>
          <cell r="H207" t="str">
            <v>巫溪县上磺镇四湾村、羊桥村</v>
          </cell>
          <cell r="I207" t="str">
            <v>巫溪县乡村振兴局</v>
          </cell>
          <cell r="J207" t="str">
            <v>巫溪县上磺镇人民政府</v>
          </cell>
          <cell r="K207" t="str">
            <v>①种植优质水稻700亩，新建稻虾共养基地50亩；②新建灌溉渠道5000米，排水沟1000米，4.5米高挡土墙80米，修建生产便道825米（宽2米，厚0.2米）、660米（宽3.5米，厚0.2米），蓄水池500立方米；③新建智能育秧大棚1座。</v>
          </cell>
          <cell r="L207">
            <v>415</v>
          </cell>
        </row>
        <row r="207">
          <cell r="U207">
            <v>415</v>
          </cell>
          <cell r="V207">
            <v>415</v>
          </cell>
        </row>
        <row r="207">
          <cell r="AD207">
            <v>0</v>
          </cell>
        </row>
        <row r="208">
          <cell r="C208" t="str">
            <v>巫溪县上磺镇2022年稻田综合种养示范基地机具设备配套项目</v>
          </cell>
          <cell r="D208" t="str">
            <v>农业生产发展</v>
          </cell>
        </row>
        <row r="208">
          <cell r="F208" t="str">
            <v>新建</v>
          </cell>
          <cell r="G208" t="str">
            <v>202201-202212</v>
          </cell>
          <cell r="H208" t="str">
            <v>巫溪县上磺镇四湾村、羊桥村</v>
          </cell>
          <cell r="I208" t="str">
            <v>巫溪县乡村振兴局</v>
          </cell>
          <cell r="J208" t="str">
            <v>巫溪县上磺镇人民政府</v>
          </cell>
          <cell r="K208" t="str">
            <v>配置烘干机1台、收割机1台、开沟机1台、无人机1架、车厢1个、水泵2台、输送带2套、密集养鱼箱22个等。</v>
          </cell>
          <cell r="L208">
            <v>235</v>
          </cell>
        </row>
        <row r="208">
          <cell r="U208">
            <v>235</v>
          </cell>
          <cell r="V208">
            <v>235</v>
          </cell>
        </row>
        <row r="208">
          <cell r="AD208">
            <v>0</v>
          </cell>
          <cell r="AE208" t="str">
            <v>通过新建稻鱼综合种养示范基地建设，可带动820户（其中脱贫户96户）户均年增收2000元以上。吸纳脱贫人口、监测对象就近就业10人以上，临时务工人员100人次以上，年增务工收入3000元以上。</v>
          </cell>
        </row>
        <row r="209">
          <cell r="C209" t="str">
            <v>巫溪县古路镇龙坪村水稻种植项目</v>
          </cell>
          <cell r="D209" t="str">
            <v>农业生产发展</v>
          </cell>
          <cell r="E209" t="str">
            <v>种养殖加工项目</v>
          </cell>
          <cell r="F209" t="str">
            <v>新建</v>
          </cell>
          <cell r="G209" t="str">
            <v>202201-202212</v>
          </cell>
          <cell r="H209" t="str">
            <v>巫溪县古路镇龙坪村</v>
          </cell>
          <cell r="I209" t="str">
            <v>巫溪县乡村振兴局</v>
          </cell>
          <cell r="J209" t="str">
            <v>巫溪县古路镇人民政府</v>
          </cell>
          <cell r="K209" t="str">
            <v>种植水稻200亩，包括种植、初加工和销售环节补助</v>
          </cell>
          <cell r="L209">
            <v>40</v>
          </cell>
          <cell r="M209">
            <v>40</v>
          </cell>
        </row>
        <row r="209">
          <cell r="Q209">
            <v>40</v>
          </cell>
          <cell r="R209">
            <v>40</v>
          </cell>
          <cell r="S209">
            <v>0</v>
          </cell>
          <cell r="T209" t="str">
            <v>整合</v>
          </cell>
          <cell r="U209">
            <v>40</v>
          </cell>
          <cell r="V209">
            <v>40</v>
          </cell>
          <cell r="W209">
            <v>0</v>
          </cell>
        </row>
        <row r="209">
          <cell r="AD209">
            <v>0</v>
          </cell>
          <cell r="AE209" t="str">
            <v>通过种植水稻200亩，可生产14万斤大米，带动10户务工，发放工资19万元，按照村集体合作联社成立方案进行分红（村集体占股40%，群众占股40%，其他占股20%，村集体经济收入4万元，3433人参与群众分红，其中脱贫人口813人）。</v>
          </cell>
        </row>
        <row r="210">
          <cell r="C210" t="str">
            <v>巫溪县峰灵镇2022年特色产业管护补助项目</v>
          </cell>
          <cell r="D210" t="str">
            <v>农业生产发展</v>
          </cell>
        </row>
        <row r="210">
          <cell r="F210" t="str">
            <v>新建</v>
          </cell>
          <cell r="G210" t="str">
            <v>202201-202212</v>
          </cell>
          <cell r="H210" t="str">
            <v>巫溪县峰灵镇谭家村、九龙村、堰坪村、枣园村、大树村、峰灵村、农安村</v>
          </cell>
          <cell r="I210" t="str">
            <v>巫溪县乡村振兴局</v>
          </cell>
          <cell r="J210" t="str">
            <v>巫溪县峰灵镇人民政府</v>
          </cell>
          <cell r="K210" t="str">
            <v>①冬桃管护2250亩（谭家村1420亩、九龙村400亩、峰灵村350亩、堰坪村80亩）；②青脆李管护2140亩（龙寨村1050亩、农安村890亩、枣园村200亩）；③大树村黄花梨管护600亩，改良品种嫁接。</v>
          </cell>
          <cell r="L210">
            <v>189.8</v>
          </cell>
        </row>
        <row r="210">
          <cell r="U210">
            <v>189.8</v>
          </cell>
          <cell r="V210">
            <v>189.8</v>
          </cell>
        </row>
        <row r="210">
          <cell r="AD210">
            <v>0</v>
          </cell>
          <cell r="AE210" t="str">
            <v>通过实施果树管护4990亩，可达到一是特色产业进行精细化管理，进一步提质增效，二是加大对带贫合作社及相关企业扶持力度，从而强化经营主体带动作用带动超过400户农户（其中脱贫户及监测对象165户475人）户通过务工、分红、销售特色农产品等措施年均增收2000元以上。</v>
          </cell>
        </row>
        <row r="211">
          <cell r="C211" t="str">
            <v>巫溪县峰灵镇2022年枣园村桃李果园配套设施建设项目</v>
          </cell>
          <cell r="D211" t="str">
            <v>农业生产发展</v>
          </cell>
        </row>
        <row r="211">
          <cell r="F211" t="str">
            <v>新建/改扩建</v>
          </cell>
          <cell r="G211" t="str">
            <v>202201-202212</v>
          </cell>
          <cell r="H211" t="str">
            <v>巫溪县峰灵镇枣园村</v>
          </cell>
          <cell r="I211" t="str">
            <v>巫溪县乡村振兴局</v>
          </cell>
          <cell r="J211" t="str">
            <v>巫溪县峰灵镇人民政府</v>
          </cell>
          <cell r="K211" t="str">
            <v>①新购并安装太阳能杀虫灯20盏；②园内新修田间耕作便道0.6公里，路宽3.5米，设3个错车道；③沿主干道新建果园灌溉蓄水池8个200方；④整治园区内道路0.7km,，宽4m，建错车道3个。</v>
          </cell>
          <cell r="L211">
            <v>79</v>
          </cell>
        </row>
        <row r="211">
          <cell r="U211">
            <v>79</v>
          </cell>
          <cell r="V211">
            <v>79</v>
          </cell>
        </row>
        <row r="211">
          <cell r="AD211">
            <v>0</v>
          </cell>
          <cell r="AE211" t="str">
            <v>通过整治道路0.7km，建错车道3个，新修生产道0.6公里，新建果园灌溉蓄水池8个，安装太阳能杀虫灯20盏，可补齐桃李果园发展短板，支持农村产业发展，特色产业带动28户农户通过土地山林出租、就地务工等方式持续增收。</v>
          </cell>
        </row>
        <row r="212">
          <cell r="C212" t="str">
            <v>巫溪县2022年峰灵镇谭家村冬桃产业园基础设施建设项目</v>
          </cell>
          <cell r="D212" t="str">
            <v>农业生产发展</v>
          </cell>
        </row>
        <row r="212">
          <cell r="F212" t="str">
            <v>新建</v>
          </cell>
          <cell r="G212" t="str">
            <v>202201-202212</v>
          </cell>
          <cell r="H212" t="str">
            <v>巫溪县峰灵镇谭家村</v>
          </cell>
          <cell r="I212" t="str">
            <v>巫溪县乡村振兴局</v>
          </cell>
          <cell r="J212" t="str">
            <v>巫溪县峰灵镇人民政府</v>
          </cell>
          <cell r="K212" t="str">
            <v>冬桃基地新建冬桃转运场500平方，田间耕作便道7km，宽2.2m；新建灌溉蓄水池1个500立方、引水渠1公里，配套提灌系统1个；新建人行便道4.2km，宽1m。</v>
          </cell>
          <cell r="L212">
            <v>310</v>
          </cell>
        </row>
        <row r="212">
          <cell r="U212">
            <v>310</v>
          </cell>
          <cell r="V212">
            <v>310</v>
          </cell>
        </row>
        <row r="212">
          <cell r="AD212">
            <v>0</v>
          </cell>
          <cell r="AE212" t="str">
            <v>通过实施新建生产便道7km，蓄水池1个，引水渠1公里，配套提灌系统1个，冬桃转运场500平方米。可配套完善冬桃产业链基础设施，可减少冬桃管护成本，冬桃产业通过土地入股、带动务工的方式，带动谭家村43户脱贫户户均年增收1800元以上。</v>
          </cell>
        </row>
        <row r="213">
          <cell r="C213" t="str">
            <v>巫溪县长桂乡2022年土鸡养殖项目</v>
          </cell>
          <cell r="D213" t="str">
            <v>农业生产发展</v>
          </cell>
          <cell r="E213" t="str">
            <v>种植养殖加工服务</v>
          </cell>
          <cell r="F213" t="str">
            <v>新建</v>
          </cell>
          <cell r="G213" t="str">
            <v>202201-202212</v>
          </cell>
          <cell r="H213" t="str">
            <v>巫溪县长桂乡各村</v>
          </cell>
          <cell r="I213" t="str">
            <v>巫溪县乡村振兴局</v>
          </cell>
          <cell r="J213" t="str">
            <v>巫溪县长桂乡人民政府</v>
          </cell>
          <cell r="K213" t="str">
            <v>①发展长桂原种土鸡20000只、保种母鸡1500只、保种公鸡200只，整修圈舍6间。②购置鸡苗孵化设备1套，新增围网3000米，智能化追溯系统1套。</v>
          </cell>
          <cell r="L213">
            <v>81.5</v>
          </cell>
          <cell r="M213">
            <v>200</v>
          </cell>
        </row>
        <row r="213">
          <cell r="Q213" t="e">
            <v>#VALUE!</v>
          </cell>
        </row>
        <row r="213">
          <cell r="T213" t="str">
            <v>整合</v>
          </cell>
          <cell r="U213">
            <v>81.5</v>
          </cell>
          <cell r="V213">
            <v>81.5</v>
          </cell>
          <cell r="W213">
            <v>0</v>
          </cell>
        </row>
        <row r="213">
          <cell r="AD213">
            <v>0</v>
          </cell>
          <cell r="AE213" t="str">
            <v>通过发展长桂土鸡、种植椴木香菇、整修购置设施设备等，可加大本地原种土鸡保护，增加产业收入，可年产香菇带动360农户1050人，其中已脱贫户105户430人，户均增收2000元以上。</v>
          </cell>
        </row>
        <row r="214">
          <cell r="C214" t="str">
            <v>巫溪县长桂乡坪义村2022年椴木香菇种植项目</v>
          </cell>
          <cell r="D214" t="str">
            <v>农业生产发展</v>
          </cell>
        </row>
        <row r="214">
          <cell r="F214" t="str">
            <v>新建</v>
          </cell>
          <cell r="G214" t="str">
            <v>202201-202212</v>
          </cell>
          <cell r="H214" t="str">
            <v>巫溪县长桂乡坪义村</v>
          </cell>
          <cell r="I214" t="str">
            <v>巫溪县乡村振兴局</v>
          </cell>
          <cell r="J214" t="str">
            <v>巫溪县长桂乡人民政府</v>
          </cell>
          <cell r="K214" t="str">
            <v>发展种植椴木香菇25亩，每亩3500根椴木（每根椴木直径10~15cm，长为1m）及配套基础设施建设。</v>
          </cell>
          <cell r="L214">
            <v>100</v>
          </cell>
        </row>
        <row r="214">
          <cell r="U214">
            <v>100</v>
          </cell>
          <cell r="V214">
            <v>100</v>
          </cell>
        </row>
        <row r="214">
          <cell r="AD214">
            <v>0</v>
          </cell>
          <cell r="AE214" t="str">
            <v>通过种植椴木香菇25亩，可带动20户，其中脱贫户5户户均增收500元以上。</v>
          </cell>
        </row>
        <row r="215">
          <cell r="C215" t="str">
            <v>巫溪县文峰镇三宝村2022年农旅融合示范片田园综合整治项目</v>
          </cell>
          <cell r="D215" t="str">
            <v>农业生产发展</v>
          </cell>
        </row>
        <row r="215">
          <cell r="F215" t="str">
            <v>新建</v>
          </cell>
          <cell r="G215" t="str">
            <v>202201-202212</v>
          </cell>
          <cell r="H215" t="str">
            <v>巫溪县文峰镇三宝村</v>
          </cell>
          <cell r="I215" t="str">
            <v>巫溪县乡村振兴局</v>
          </cell>
          <cell r="J215" t="str">
            <v>巫溪县文峰镇人民政府</v>
          </cell>
          <cell r="K215" t="str">
            <v>①农旅融合示范片田园整治100亩，田间生产便道3000米，农田坡改梯，田园堡坎3000米。②乌龟包片区、庙家垭至三合水库、瓜瓜小镇、达治国酒厂等沿线黄桃种植3500株，配套完善基础设施建设</v>
          </cell>
          <cell r="L215">
            <v>300</v>
          </cell>
        </row>
        <row r="215">
          <cell r="U215">
            <v>300</v>
          </cell>
          <cell r="V215">
            <v>300</v>
          </cell>
        </row>
        <row r="215">
          <cell r="AD215">
            <v>0</v>
          </cell>
          <cell r="AE215" t="str">
            <v>通过实施农旅融合示范片田园综合整治项目，可改善田园耕作及采摘出行环境；融合乡村旅游发展，年综合产值50万元；带动100人，其中脱贫人口50人，10户年均增收2000元以上。</v>
          </cell>
        </row>
        <row r="216">
          <cell r="C216" t="str">
            <v>巫溪县文峰镇三宝村农旅融合示范片-道路整治项目</v>
          </cell>
          <cell r="D216" t="str">
            <v>农村基础设施建设</v>
          </cell>
        </row>
        <row r="216">
          <cell r="F216" t="str">
            <v>新建</v>
          </cell>
          <cell r="G216" t="str">
            <v>202201-202212</v>
          </cell>
          <cell r="H216" t="str">
            <v>巫溪县文峰镇三宝村、长兴村</v>
          </cell>
          <cell r="I216" t="str">
            <v>巫溪县乡村振兴局</v>
          </cell>
          <cell r="J216" t="str">
            <v>巫溪县文峰镇人民政府</v>
          </cell>
          <cell r="K216" t="str">
            <v>农旅融合示范片道路整治提升，总长5200米（其中4.5-6.5米宽2.7公里、4.5米宽2.5公里）；新增错车道12个，每个错车道长10米，宽2米；便桥整治3道。</v>
          </cell>
          <cell r="L216">
            <v>525</v>
          </cell>
        </row>
        <row r="216">
          <cell r="U216">
            <v>265.33</v>
          </cell>
          <cell r="V216">
            <v>118.33</v>
          </cell>
        </row>
        <row r="216">
          <cell r="Z216">
            <v>147</v>
          </cell>
        </row>
        <row r="216">
          <cell r="AD216">
            <v>259.67</v>
          </cell>
          <cell r="AE216" t="str">
            <v>通过实施农旅融合示范片道路整治，可改善农旅融合示范片区交通大环境，实现生产物资、产品出售、采摘旅游方便快捷；融合乡村旅游发展，年综合产值300万元；带动500人，其中脱贫人口80人，5户年均增收2000元以上。</v>
          </cell>
        </row>
        <row r="217">
          <cell r="C217" t="str">
            <v>巫溪县塘坊镇梓树村高山蔬菜基地建设项目</v>
          </cell>
          <cell r="D217" t="str">
            <v>农业生产发展</v>
          </cell>
          <cell r="E217" t="str">
            <v>种植养殖加工服务</v>
          </cell>
          <cell r="F217" t="str">
            <v>新建</v>
          </cell>
          <cell r="G217" t="str">
            <v>202201-202212</v>
          </cell>
          <cell r="H217" t="str">
            <v>巫溪县塘坊镇梓树村</v>
          </cell>
          <cell r="I217" t="str">
            <v>巫溪县乡村振兴局</v>
          </cell>
          <cell r="J217" t="str">
            <v>巫溪县塘坊镇人民政府</v>
          </cell>
          <cell r="K217" t="str">
            <v>①新建蔬菜大棚50000㎡；②育苗大棚1600㎡；③蓄水池2000m³；④水肥一体化50#PE管2500米；⑤双滴管滴灌设施100000米；⑥土地整治100亩；⑦田间耕作道600米；⑧排水沟1000米；⑨预制板200米。</v>
          </cell>
          <cell r="L217">
            <v>380</v>
          </cell>
          <cell r="M217">
            <v>380</v>
          </cell>
        </row>
        <row r="217">
          <cell r="Q217">
            <v>380</v>
          </cell>
          <cell r="R217">
            <v>380</v>
          </cell>
          <cell r="S217">
            <v>0</v>
          </cell>
          <cell r="T217" t="str">
            <v>整合</v>
          </cell>
          <cell r="U217">
            <v>380</v>
          </cell>
          <cell r="V217">
            <v>380</v>
          </cell>
          <cell r="W217">
            <v>0</v>
          </cell>
        </row>
        <row r="217">
          <cell r="AD217">
            <v>0</v>
          </cell>
          <cell r="AE217" t="str">
            <v>通过实施高山蔬菜基地建设项目，可增加产业种植面积，带动脱贫人口313人增收，项目实施过程中可带动10人务工增收。</v>
          </cell>
        </row>
        <row r="218">
          <cell r="C218" t="str">
            <v>巫溪县2022年徐家镇岔路村田间耕作便道建设项目</v>
          </cell>
          <cell r="D218" t="str">
            <v>农业生产发展</v>
          </cell>
        </row>
        <row r="218">
          <cell r="F218" t="str">
            <v>新建</v>
          </cell>
          <cell r="G218" t="str">
            <v>202201-202212</v>
          </cell>
          <cell r="H218" t="str">
            <v>巫溪县徐家镇岔路村1社樟树榜、2社梁家坪、3社鸳鸯池、4社学堂槽</v>
          </cell>
          <cell r="I218" t="str">
            <v>巫溪县乡村振兴局</v>
          </cell>
          <cell r="J218" t="str">
            <v>巫溪县徐家镇人民政府</v>
          </cell>
          <cell r="K218" t="str">
            <v>在岔路村新修田间耕作便道3公里，宽1米，厚15厘米</v>
          </cell>
          <cell r="L218">
            <v>30</v>
          </cell>
        </row>
        <row r="218">
          <cell r="U218">
            <v>30</v>
          </cell>
          <cell r="V218">
            <v>30</v>
          </cell>
        </row>
        <row r="218">
          <cell r="AD218">
            <v>0</v>
          </cell>
          <cell r="AE218" t="str">
            <v>通过实施新修田间便道3公里，可解决200人（其中脱贫人口25人）产业发展运输难问题，降低运输成本，增加群众收入，受益人口200人其中脱贫人口25人。</v>
          </cell>
        </row>
        <row r="219">
          <cell r="C219" t="str">
            <v>巫溪县2022年徐家镇塘垭村“一线天”主路入口至岔路村道路优化工程</v>
          </cell>
          <cell r="D219" t="str">
            <v>农村基础设施建设</v>
          </cell>
        </row>
        <row r="219">
          <cell r="F219" t="str">
            <v>新建</v>
          </cell>
          <cell r="G219" t="str">
            <v>202201-202212</v>
          </cell>
          <cell r="H219" t="str">
            <v>巫溪县徐家镇塘垭村、岔路村一线天</v>
          </cell>
          <cell r="I219" t="str">
            <v>巫溪县乡村振兴局</v>
          </cell>
          <cell r="J219" t="str">
            <v>巫溪县徐家镇人民政府</v>
          </cell>
          <cell r="K219" t="str">
            <v>“一线天”主路入口至岔路村便民服务中心道路、塘垭村错车坝等油化18000平方米(含道路加宽400米，宽2米）</v>
          </cell>
          <cell r="L219">
            <v>270</v>
          </cell>
        </row>
        <row r="219">
          <cell r="U219">
            <v>270</v>
          </cell>
          <cell r="V219">
            <v>270</v>
          </cell>
        </row>
        <row r="219">
          <cell r="AD219">
            <v>0</v>
          </cell>
          <cell r="AE219" t="str">
            <v>通过实施“一线天”主路入口至岔路村便民服务中心道路油化、错车坝18000平方米油化等工程，可提升道路质量，改善1300人（其中脱贫人口345人）出行问题。</v>
          </cell>
        </row>
        <row r="220">
          <cell r="C220" t="str">
            <v>巫溪县2022年徐家镇塘垭村人行步道建设项目</v>
          </cell>
          <cell r="D220" t="str">
            <v>农村基础设施建设</v>
          </cell>
        </row>
        <row r="220">
          <cell r="F220" t="str">
            <v>新建</v>
          </cell>
          <cell r="G220" t="str">
            <v>202201-202212</v>
          </cell>
          <cell r="H220" t="str">
            <v>巫溪县徐家镇塘垭村、岔路村一线天</v>
          </cell>
          <cell r="I220" t="str">
            <v>巫溪县乡村振兴局</v>
          </cell>
          <cell r="J220" t="str">
            <v>巫溪县徐家镇人民政府</v>
          </cell>
          <cell r="K220" t="str">
            <v>新建人行步道4公里，新修岔路村错车道40个</v>
          </cell>
          <cell r="L220">
            <v>380</v>
          </cell>
        </row>
        <row r="220">
          <cell r="U220">
            <v>160</v>
          </cell>
          <cell r="V220">
            <v>160</v>
          </cell>
        </row>
        <row r="220">
          <cell r="AD220">
            <v>220</v>
          </cell>
          <cell r="AE220" t="str">
            <v>通过新建人行步道4公里，新修岔路村错车道40个，项目实施可缓解旅游交通压力，增加一线天旅游游客，带动徐家镇乡村旅游产业发展，带动周边群众创业及务工增收，同时改善岔路村1300人其中脱贫人口345人出行问题。</v>
          </cell>
        </row>
        <row r="221">
          <cell r="C221" t="str">
            <v>巫溪县徐家镇岔路村农产品加工厂建设项目</v>
          </cell>
          <cell r="D221" t="str">
            <v>农业生产发展</v>
          </cell>
        </row>
        <row r="221">
          <cell r="F221" t="str">
            <v>新建</v>
          </cell>
          <cell r="G221" t="str">
            <v>202201-202212</v>
          </cell>
          <cell r="H221" t="str">
            <v>巫溪县徐家镇岔路村1社沙梁子</v>
          </cell>
          <cell r="I221" t="str">
            <v>巫溪县乡村振兴局</v>
          </cell>
          <cell r="J221" t="str">
            <v>巫溪县徐家镇人民政府</v>
          </cell>
          <cell r="K221" t="str">
            <v>新建农产品加工厂房350㎡，配置烘干机等设施设备1套</v>
          </cell>
          <cell r="L221">
            <v>150</v>
          </cell>
        </row>
        <row r="221">
          <cell r="U221">
            <v>150</v>
          </cell>
          <cell r="V221">
            <v>150</v>
          </cell>
        </row>
        <row r="221">
          <cell r="AD221">
            <v>0</v>
          </cell>
          <cell r="AE221" t="str">
            <v>通过新建350㎡农产品加工厂房，加工瓜蒌酒、包谷酒、高粱酒，配套包装盒等，可增加产品的附加值保障脱贫人口10人就地务工问题，可带动1360人（其中脱贫人口435人）户年均增收2000元以上。</v>
          </cell>
        </row>
        <row r="222">
          <cell r="C222" t="str">
            <v>巫溪县胜利乡胜利村2022年蔬菜基地耕作便道项目</v>
          </cell>
          <cell r="D222" t="str">
            <v>农业生产发展</v>
          </cell>
          <cell r="E222" t="str">
            <v>种植养殖加工服务</v>
          </cell>
          <cell r="F222" t="str">
            <v>改扩建</v>
          </cell>
          <cell r="G222" t="str">
            <v>202201-202212</v>
          </cell>
          <cell r="H222" t="str">
            <v>巫溪县胜利乡胜利村</v>
          </cell>
          <cell r="I222" t="str">
            <v>巫溪县乡村振兴局</v>
          </cell>
          <cell r="J222" t="str">
            <v>巫溪县胜利乡人民政府</v>
          </cell>
          <cell r="K222" t="str">
            <v>硬化蔬菜基地耕作便道3000米，宽2米，厚10cm；新建蔬菜大棚25400平方米。</v>
          </cell>
          <cell r="L222">
            <v>200</v>
          </cell>
          <cell r="M222">
            <v>200</v>
          </cell>
        </row>
        <row r="222">
          <cell r="Q222">
            <v>200</v>
          </cell>
          <cell r="R222">
            <v>200</v>
          </cell>
          <cell r="S222">
            <v>0</v>
          </cell>
          <cell r="T222" t="str">
            <v>整合</v>
          </cell>
          <cell r="U222">
            <v>200</v>
          </cell>
          <cell r="V222">
            <v>200</v>
          </cell>
        </row>
        <row r="222">
          <cell r="AD222">
            <v>0</v>
          </cell>
          <cell r="AE222" t="str">
            <v>通过建设耕作便道3000米，建设25400平方米蔬菜大棚，项目实施可改善150人，其中脱贫人口30人生产耕作条件,硬化生产便道可解决蔬菜运输难问题，降低生产人力成本。新建蔬菜大棚，可提升蔬菜产值与产量，增加群众收入，项目实施过程中可解决10个以上临时务工人员，增加务工工资收入1000元/年。</v>
          </cell>
        </row>
        <row r="223">
          <cell r="C223" t="str">
            <v>巫溪县宁厂镇2022年产业发展项目</v>
          </cell>
          <cell r="D223" t="str">
            <v>农业生产发展</v>
          </cell>
          <cell r="E223" t="str">
            <v>种植养殖加工服务</v>
          </cell>
          <cell r="F223" t="str">
            <v>续建</v>
          </cell>
          <cell r="G223" t="str">
            <v>202201-202212</v>
          </cell>
          <cell r="H223" t="str">
            <v>巫溪县宁厂镇</v>
          </cell>
          <cell r="I223" t="str">
            <v>巫溪县乡村振兴局</v>
          </cell>
          <cell r="J223" t="str">
            <v>巫溪县宁厂镇人民政府</v>
          </cell>
          <cell r="K223" t="str">
            <v>①1860亩果树管护，其中：邓家村果树管护400亩；薅坪村清脆李管护200亩；双溪村果树管护260亩；兴隆村果树管护300亩；宝山村柚子树管护200亩、核桃树管护300亩；花栗村石榴树100亩、清脆李100亩。②种植木瓜100亩(木瓜种苗、荒地整理)；③种植芍药20亩(1300元/亩)；④中药材100亩（木本药材）。</v>
          </cell>
          <cell r="L223">
            <v>94</v>
          </cell>
          <cell r="M223">
            <v>94</v>
          </cell>
        </row>
        <row r="223">
          <cell r="Q223">
            <v>94</v>
          </cell>
          <cell r="R223">
            <v>94</v>
          </cell>
          <cell r="S223">
            <v>0</v>
          </cell>
          <cell r="T223" t="str">
            <v>整合</v>
          </cell>
          <cell r="U223">
            <v>94</v>
          </cell>
          <cell r="V223">
            <v>94</v>
          </cell>
        </row>
        <row r="223">
          <cell r="AD223">
            <v>0</v>
          </cell>
          <cell r="AE223" t="str">
            <v>通过实施1860果树管护，可提升果树产量和产值，丰产期后可实现亩均增收200元以上。通过木瓜种植可实现亩均增收800元。受益人口216人，其中脱贫人口65人。</v>
          </cell>
        </row>
        <row r="224">
          <cell r="C224" t="str">
            <v>巫溪县朝阳镇松花村2022年产业发展项目</v>
          </cell>
          <cell r="D224" t="str">
            <v>农业生产发展</v>
          </cell>
          <cell r="E224" t="str">
            <v>种植养殖加工服务</v>
          </cell>
          <cell r="F224" t="str">
            <v>新建</v>
          </cell>
          <cell r="G224" t="str">
            <v>202201-202212</v>
          </cell>
          <cell r="H224" t="str">
            <v>巫溪县朝阳镇松花村</v>
          </cell>
          <cell r="I224" t="str">
            <v>巫溪县乡村振兴局</v>
          </cell>
          <cell r="J224" t="str">
            <v>巫溪县朝阳镇人民政府</v>
          </cell>
          <cell r="K224" t="str">
            <v>生姜种植100亩；桃树品种改良60亩；桃树李树管护650亩。</v>
          </cell>
          <cell r="L224">
            <v>50</v>
          </cell>
          <cell r="M224">
            <v>50</v>
          </cell>
        </row>
        <row r="224">
          <cell r="Q224">
            <v>50</v>
          </cell>
          <cell r="R224">
            <v>50</v>
          </cell>
          <cell r="S224">
            <v>0</v>
          </cell>
          <cell r="T224" t="str">
            <v>整合</v>
          </cell>
          <cell r="U224">
            <v>50</v>
          </cell>
          <cell r="V224">
            <v>50</v>
          </cell>
        </row>
        <row r="224">
          <cell r="AD224">
            <v>0</v>
          </cell>
          <cell r="AE224" t="str">
            <v>通过实施种植生姜100亩，桃树品种改良60亩，桃李树管护650亩。项目实施可增加产业收入，提升果树产值与产量，可带动12户45人（其中脱贫户4户17人）户均增收500元以上，村集体经济收入2万元以上。</v>
          </cell>
        </row>
        <row r="225">
          <cell r="C225" t="str">
            <v>巫溪县鱼鳞乡长岗村2022年核桃产业园产业路建设项目</v>
          </cell>
          <cell r="D225" t="str">
            <v>农村基础设施建设-产业路</v>
          </cell>
          <cell r="E225" t="str">
            <v>产业路</v>
          </cell>
          <cell r="F225" t="str">
            <v>新建</v>
          </cell>
          <cell r="G225" t="str">
            <v>202201-202212</v>
          </cell>
          <cell r="H225" t="str">
            <v>巫溪县鱼鳞乡长岗村</v>
          </cell>
          <cell r="I225" t="str">
            <v>巫溪县乡村振兴局</v>
          </cell>
          <cell r="J225" t="str">
            <v>巫溪县鱼鳞乡人民政府</v>
          </cell>
          <cell r="K225" t="str">
            <v>①核桃产业园硬化田间便道1815米，宽3.5m，厚20cm，C25砼。②核桃产业园新修并硬化田间耕作便道1000米，宽2.5m，厚20cm，C25砼。③核桃产业园新修泥结碎石产业路900米，宽3.5米，铺5cm厚泥结碎石；有边沟。④新修涵洞15座。</v>
          </cell>
          <cell r="L225">
            <v>170</v>
          </cell>
          <cell r="M225">
            <v>170</v>
          </cell>
        </row>
        <row r="225">
          <cell r="Q225" t="e">
            <v>#VALUE!</v>
          </cell>
        </row>
        <row r="225">
          <cell r="T225" t="str">
            <v>整合</v>
          </cell>
          <cell r="U225">
            <v>170</v>
          </cell>
          <cell r="V225">
            <v>170</v>
          </cell>
        </row>
        <row r="225">
          <cell r="AD225">
            <v>0</v>
          </cell>
          <cell r="AE225" t="str">
            <v>通过实施硬化田间便道1815米，新修并硬化田间耕作便道1000米，新修泥结碎石产业路900米，新修涵洞15座，可改善630人产业运输问题（其中脱贫户213人），带动4000亩核桃产业、600亩烤烟产业以及村种养殖大户发展，户均减少成本500元以上。</v>
          </cell>
        </row>
        <row r="226">
          <cell r="C226" t="str">
            <v>巫溪县下堡镇下堡村2022年天生有李产业园综合田园整治项目</v>
          </cell>
          <cell r="D226" t="str">
            <v>农业生产发展</v>
          </cell>
        </row>
        <row r="226">
          <cell r="F226" t="str">
            <v>新建</v>
          </cell>
          <cell r="G226" t="str">
            <v>202201-202212</v>
          </cell>
          <cell r="H226" t="str">
            <v>巫溪县下堡镇下堡村</v>
          </cell>
          <cell r="I226" t="str">
            <v>巫溪县乡村振兴局</v>
          </cell>
          <cell r="J226" t="str">
            <v>巫溪县下堡镇人民政府</v>
          </cell>
          <cell r="K226" t="str">
            <v>茶园子150亩土地整治及设施配套，新建1米宽田间耕作便道2.5公里，脆李管护150亩，土地增肥、坡坎整治等规范化管理150亩。
</v>
          </cell>
          <cell r="L226">
            <v>150</v>
          </cell>
        </row>
        <row r="226">
          <cell r="U226">
            <v>150</v>
          </cell>
          <cell r="V226">
            <v>150</v>
          </cell>
        </row>
        <row r="226">
          <cell r="AD226">
            <v>0</v>
          </cell>
          <cell r="AE226" t="str">
            <v>通过实施土地整治150亩，配套设施设备，新建田间耕作便道2.5公里，管护150亩脆李，可提升茶叶产值与产量，新建田间耕作便道方便田间产业运输，降低人力成本，脆李管护可提升产值与产量，提高挂果率，直接带动168人其中脱贫户66人增收。</v>
          </cell>
        </row>
        <row r="227">
          <cell r="C227" t="str">
            <v>巫溪县下堡镇下堡村2022年晚熟柑橘种植项目</v>
          </cell>
          <cell r="D227" t="str">
            <v>农业生产发展</v>
          </cell>
        </row>
        <row r="227">
          <cell r="F227" t="str">
            <v>巫溪县乡村振兴局</v>
          </cell>
          <cell r="G227" t="str">
            <v>202201-202212</v>
          </cell>
          <cell r="H227" t="str">
            <v>巫溪县下堡镇人民政府</v>
          </cell>
          <cell r="I227" t="str">
            <v>巫溪县乡村振兴局</v>
          </cell>
          <cell r="J227" t="str">
            <v>巫溪县下堡镇人民政府</v>
          </cell>
          <cell r="K227" t="str">
            <v>种植晚熟柑橘300亩，新建1米宽产业便道2公里</v>
          </cell>
          <cell r="L227">
            <v>59.4</v>
          </cell>
        </row>
        <row r="227">
          <cell r="U227">
            <v>59.4</v>
          </cell>
          <cell r="V227">
            <v>59.4</v>
          </cell>
        </row>
        <row r="227">
          <cell r="AD227">
            <v>0</v>
          </cell>
          <cell r="AE227" t="str">
            <v>通过种植晚熟柑橘300亩，可增加柑橘产业300亩，带动产业增收，助推乡村旅游发展。通过新建1米宽产业便道2公里，可解决柑橘采摘运输难的问题，降低人力成本。可带动158人其中脱贫户48人增收。</v>
          </cell>
        </row>
        <row r="228">
          <cell r="C228" t="str">
            <v>巫溪县尖山镇大包村2022年度产业发展项目</v>
          </cell>
          <cell r="D228" t="str">
            <v>农业生产发展</v>
          </cell>
        </row>
        <row r="228">
          <cell r="F228" t="str">
            <v>新建</v>
          </cell>
          <cell r="G228" t="str">
            <v>202201-202212</v>
          </cell>
          <cell r="H228" t="str">
            <v>巫溪县尖山镇大包村</v>
          </cell>
          <cell r="I228" t="str">
            <v>巫溪县乡村振兴局</v>
          </cell>
          <cell r="J228" t="str">
            <v>巫溪县尖山镇人民政府</v>
          </cell>
          <cell r="K228" t="str">
            <v>种植青脆李200亩、翠红桃200亩、核桃200亩、海椒500亩、大棚蔬菜100亩、食用菌50亩。</v>
          </cell>
          <cell r="L228">
            <v>37</v>
          </cell>
          <cell r="M228">
            <v>37</v>
          </cell>
        </row>
        <row r="228">
          <cell r="Q228">
            <v>37</v>
          </cell>
          <cell r="R228">
            <v>37</v>
          </cell>
          <cell r="S228">
            <v>0</v>
          </cell>
          <cell r="T228" t="str">
            <v>整合</v>
          </cell>
          <cell r="U228">
            <v>37</v>
          </cell>
          <cell r="V228">
            <v>37</v>
          </cell>
        </row>
        <row r="228">
          <cell r="AD228">
            <v>0</v>
          </cell>
          <cell r="AE228" t="str">
            <v>通过种植青脆李、翠红桃、核桃、海椒、大棚蔬菜、食用菌1250亩，项目实施后可增加产业收入，带动农户800余户，其中脱贫户80余户，户均增收500元以上。</v>
          </cell>
        </row>
        <row r="229">
          <cell r="C229" t="str">
            <v>巫溪县田坝镇中鹿村2022年食用菌产业项目</v>
          </cell>
          <cell r="D229" t="str">
            <v>农业生产发展</v>
          </cell>
          <cell r="E229" t="str">
            <v>种植养殖加工服务</v>
          </cell>
          <cell r="F229" t="str">
            <v>新建</v>
          </cell>
          <cell r="G229" t="str">
            <v>202201-202212</v>
          </cell>
          <cell r="H229" t="str">
            <v>巫溪县田坝镇中鹿村</v>
          </cell>
          <cell r="I229" t="str">
            <v>巫溪县乡村振兴局</v>
          </cell>
          <cell r="J229" t="str">
            <v>巫溪县田坝镇人民政府</v>
          </cell>
          <cell r="K229" t="str">
            <v>新建大棚22672平方米，建仓库300平方米，新建冷藏库500立方米。</v>
          </cell>
          <cell r="L229">
            <v>250</v>
          </cell>
          <cell r="M229">
            <v>250</v>
          </cell>
        </row>
        <row r="229">
          <cell r="Q229">
            <v>250</v>
          </cell>
          <cell r="R229">
            <v>250</v>
          </cell>
          <cell r="S229">
            <v>0</v>
          </cell>
          <cell r="T229" t="str">
            <v>整合</v>
          </cell>
          <cell r="U229">
            <v>250</v>
          </cell>
          <cell r="V229">
            <v>250</v>
          </cell>
        </row>
        <row r="229">
          <cell r="AD229">
            <v>0</v>
          </cell>
          <cell r="AE229" t="str">
            <v>通过实施新建大棚22672平方米，建仓库300平方米，新建冷藏库500立方米。项目建成后提可升食用菌产值产量，助推年产食用菌种1千袋以上，带动5人以上临时务工，户均增收1000元以上</v>
          </cell>
        </row>
        <row r="230">
          <cell r="C230" t="str">
            <v>巫溪县通城镇2022年晚李主题智慧产业园项目</v>
          </cell>
          <cell r="D230" t="str">
            <v>农业生产发展</v>
          </cell>
          <cell r="E230" t="str">
            <v>种植养殖加工服务</v>
          </cell>
          <cell r="F230" t="str">
            <v>新建</v>
          </cell>
          <cell r="G230" t="str">
            <v>202201-202212</v>
          </cell>
          <cell r="H230" t="str">
            <v>巫溪县通城镇长桂村</v>
          </cell>
          <cell r="I230" t="str">
            <v>巫溪县乡村振兴局</v>
          </cell>
          <cell r="J230" t="str">
            <v>巫溪县通城镇人民政府</v>
          </cell>
          <cell r="K230" t="str">
            <v>①李园灌溉系统1套；②李园测树配方施肥系统设施设备1套；③李园病虫害检测与防治系统1套；④李园气象监测系统1套；⑤李园避雨栽培设施20亩；⑥智慧操作室等。</v>
          </cell>
          <cell r="L230">
            <v>1168</v>
          </cell>
          <cell r="M230">
            <v>1168</v>
          </cell>
        </row>
        <row r="230">
          <cell r="Q230">
            <v>1168</v>
          </cell>
          <cell r="R230">
            <v>1168</v>
          </cell>
          <cell r="S230">
            <v>0</v>
          </cell>
          <cell r="T230" t="str">
            <v>整合</v>
          </cell>
          <cell r="U230">
            <v>1168</v>
          </cell>
          <cell r="V230">
            <v>1168</v>
          </cell>
        </row>
        <row r="230">
          <cell r="AD230">
            <v>0</v>
          </cell>
          <cell r="AE230" t="str">
            <v>通过实施晚李主题智慧产业园项目，可使产业园智能化，提升晚李产业园区生产条件，使晚李增值增量，提高群众收入，增加果农450人（其中脱贫人口40人）收入年增5000元以上。</v>
          </cell>
        </row>
        <row r="231">
          <cell r="C231" t="str">
            <v>巫溪县蒲莲镇双安村2022年柑橘种植项目</v>
          </cell>
          <cell r="D231" t="str">
            <v>农业生产发展</v>
          </cell>
          <cell r="E231" t="str">
            <v>其他</v>
          </cell>
          <cell r="F231" t="str">
            <v>新建</v>
          </cell>
          <cell r="G231" t="str">
            <v>202201-202212</v>
          </cell>
          <cell r="H231" t="str">
            <v>巫溪县蒲莲镇双安村</v>
          </cell>
          <cell r="I231" t="str">
            <v>巫溪县乡村振兴局</v>
          </cell>
          <cell r="J231" t="str">
            <v>巫溪县蒲莲镇人民政府</v>
          </cell>
          <cell r="K231" t="str">
            <v>在双安村种植柑橘170亩，土地整治（土壤改良）170亩。</v>
          </cell>
          <cell r="L231">
            <v>70</v>
          </cell>
        </row>
        <row r="231">
          <cell r="U231">
            <v>70</v>
          </cell>
          <cell r="V231">
            <v>70</v>
          </cell>
        </row>
        <row r="231">
          <cell r="AD231">
            <v>0</v>
          </cell>
          <cell r="AE231" t="str">
            <v>通过实施柑橘种植及土地整治项目，项目建成后可提升柑橘产值与产量，可解决双安村1104人产业发展问题，其中脱贫人口168人，户均增收2000元。</v>
          </cell>
        </row>
        <row r="232">
          <cell r="C232" t="str">
            <v>巫溪县蒲莲镇桐元村2022年老鹰茶种植项目</v>
          </cell>
          <cell r="D232" t="str">
            <v>农业生产发展</v>
          </cell>
        </row>
        <row r="232">
          <cell r="F232" t="str">
            <v>新建</v>
          </cell>
          <cell r="G232" t="str">
            <v>202201-202212</v>
          </cell>
          <cell r="H232" t="str">
            <v>巫溪县蒲莲镇桐元村</v>
          </cell>
          <cell r="I232" t="str">
            <v>巫溪县乡村振兴局</v>
          </cell>
          <cell r="J232" t="str">
            <v>巫溪县蒲莲镇人民政府</v>
          </cell>
          <cell r="K232" t="str">
            <v>在桐元村种植老鹰茶20亩，土地整治（土壤改良）20亩。</v>
          </cell>
          <cell r="L232">
            <v>30</v>
          </cell>
        </row>
        <row r="232">
          <cell r="U232">
            <v>30</v>
          </cell>
          <cell r="V232">
            <v>30</v>
          </cell>
        </row>
        <row r="232">
          <cell r="AD232">
            <v>0</v>
          </cell>
          <cell r="AE232" t="str">
            <v>通过实施老鹰茶种植及土地整治项目，项建成后可提升老鹰茶产值与产量，可解决桐元村482人产业发展问题，其中脱贫人口135人，户均增收2000元。</v>
          </cell>
        </row>
        <row r="233">
          <cell r="C233" t="str">
            <v>巫溪县2022年青脆李产业园建设项目</v>
          </cell>
          <cell r="D233" t="str">
            <v>农业生产发展</v>
          </cell>
          <cell r="E233" t="str">
            <v>种植养殖加工服务</v>
          </cell>
          <cell r="F233" t="str">
            <v>新建</v>
          </cell>
          <cell r="G233" t="str">
            <v>202201-202212</v>
          </cell>
          <cell r="H233" t="str">
            <v>巫溪县城厢镇酒泉村、通城镇长红村</v>
          </cell>
          <cell r="I233" t="str">
            <v>巫溪县农业农村委员会</v>
          </cell>
          <cell r="J233" t="str">
            <v>巫溪县经济作物技术推广站</v>
          </cell>
          <cell r="K233" t="str">
            <v>①城厢镇酒泉村：新建分选场1200㎡。②通城镇长红村：新建20亩李子新品种实验与林下马铃薯间作示范基地，老果园改造300亩。</v>
          </cell>
          <cell r="L233">
            <v>250</v>
          </cell>
          <cell r="M233">
            <v>250</v>
          </cell>
        </row>
        <row r="233">
          <cell r="Q233">
            <v>250</v>
          </cell>
          <cell r="R233">
            <v>250</v>
          </cell>
          <cell r="S233">
            <v>0</v>
          </cell>
          <cell r="T233" t="str">
            <v>整合</v>
          </cell>
          <cell r="U233">
            <v>250</v>
          </cell>
          <cell r="V233">
            <v>250</v>
          </cell>
          <cell r="W233">
            <v>0</v>
          </cell>
        </row>
        <row r="233">
          <cell r="AD233">
            <v>0</v>
          </cell>
          <cell r="AE233" t="str">
            <v>通过建设分选场1200平方米，可以为3000亩青脆李基地提供收购加工服务，解决300个劳动力就近务工，人均增收1000元以上。通过新建20亩李子新品种实验与林下马铃薯间作示范基地，老果园改造300亩。可实现李子、马铃薯双产双收，增加群众收入。</v>
          </cell>
        </row>
        <row r="234">
          <cell r="C234" t="str">
            <v>巫溪县2022年高山蔬菜产业园建设项目</v>
          </cell>
          <cell r="D234" t="str">
            <v>农业生产发展</v>
          </cell>
          <cell r="E234" t="str">
            <v>种植养殖加工服务</v>
          </cell>
          <cell r="F234" t="str">
            <v>新建</v>
          </cell>
          <cell r="G234" t="str">
            <v>202201-202212</v>
          </cell>
          <cell r="H234" t="str">
            <v>巫溪县胜利乡、塘坊镇、文峰镇等乡镇</v>
          </cell>
          <cell r="I234" t="str">
            <v>巫溪县农业农村委员会</v>
          </cell>
          <cell r="J234" t="str">
            <v>巫溪县经济作物技术推广站</v>
          </cell>
          <cell r="K234" t="str">
            <v>新建连栋育苗大棚4000㎡；蔬菜单栋大棚70000㎡；配套科技创新示范等。</v>
          </cell>
          <cell r="L234">
            <v>1100</v>
          </cell>
          <cell r="M234">
            <v>1100</v>
          </cell>
        </row>
        <row r="234">
          <cell r="Q234">
            <v>1100</v>
          </cell>
          <cell r="R234">
            <v>1100</v>
          </cell>
          <cell r="S234">
            <v>0</v>
          </cell>
          <cell r="T234" t="str">
            <v>整合</v>
          </cell>
          <cell r="U234">
            <v>1100</v>
          </cell>
          <cell r="V234">
            <v>1100</v>
          </cell>
          <cell r="W234">
            <v>0</v>
          </cell>
        </row>
        <row r="234">
          <cell r="AD234">
            <v>0</v>
          </cell>
          <cell r="AE234" t="str">
            <v>通过建设大棚7万平方米，育苗棚4000平方米等，项目建成后可年生产蔬菜1500吨左右，为1000亩蔬菜基地提供育苗服务，年生产蔬菜5000吨，实现产值2000万元，解决300个以上劳动力就近务工，户均增收1000元以上。</v>
          </cell>
        </row>
        <row r="235">
          <cell r="C235" t="str">
            <v>巫溪县2022年柑桔产业园建设项目</v>
          </cell>
          <cell r="D235" t="str">
            <v>农业生产发展</v>
          </cell>
          <cell r="E235" t="str">
            <v>种植养殖加工服务</v>
          </cell>
          <cell r="F235" t="str">
            <v>新建</v>
          </cell>
          <cell r="G235" t="str">
            <v>202201-202212</v>
          </cell>
          <cell r="H235" t="str">
            <v>巫溪县凤凰、蒲莲等乡镇</v>
          </cell>
          <cell r="I235" t="str">
            <v>巫溪县农业农村委员会</v>
          </cell>
          <cell r="J235" t="str">
            <v>巫溪县经济作物技术推广站</v>
          </cell>
          <cell r="K235" t="str">
            <v>新建分选场、厂房等1200㎡；柑橘果园嫁接高换100亩；购买设备设施2套；老果园提质改造1000亩等。</v>
          </cell>
          <cell r="L235">
            <v>700</v>
          </cell>
          <cell r="M235">
            <v>700</v>
          </cell>
        </row>
        <row r="235">
          <cell r="Q235">
            <v>700</v>
          </cell>
          <cell r="R235">
            <v>700</v>
          </cell>
          <cell r="S235">
            <v>0</v>
          </cell>
          <cell r="T235" t="str">
            <v>整合</v>
          </cell>
          <cell r="U235">
            <v>700</v>
          </cell>
          <cell r="V235">
            <v>700</v>
          </cell>
          <cell r="W235">
            <v>0</v>
          </cell>
        </row>
        <row r="235">
          <cell r="AD235">
            <v>0</v>
          </cell>
          <cell r="AE235" t="str">
            <v>通过建设分选场1200平方米，柑橘果园嫁接高换100亩，购买分选设施设备2套，可为5000亩柑橘提供收购加工服务；通过柑橘果园提质改造1000亩，建成后可增加产量500吨，解决500个以上劳动力就近务工，户均增收1000元以上。</v>
          </cell>
        </row>
        <row r="236">
          <cell r="C236" t="str">
            <v>巫溪县2022年马铃薯产业园建设项目</v>
          </cell>
          <cell r="D236" t="str">
            <v>农业生产发展</v>
          </cell>
          <cell r="E236" t="str">
            <v>种植养殖加工服务</v>
          </cell>
          <cell r="F236" t="str">
            <v>新建</v>
          </cell>
          <cell r="G236" t="str">
            <v>202201-202212</v>
          </cell>
          <cell r="H236" t="str">
            <v>巫溪县尖山、朝阳、塘坊、文峰等乡镇</v>
          </cell>
          <cell r="I236" t="str">
            <v>巫溪县农业农村委员会</v>
          </cell>
          <cell r="J236" t="str">
            <v>巫溪县农业技术推广中心</v>
          </cell>
          <cell r="K236" t="str">
            <v>建设优质商品薯基地1万亩，支持马铃薯现代农业园区开展全程机械化、统防统治、土壤酸化治理、智能化建设等。加强科技支撑，开展马铃薯试验示范及相关技术研发等。</v>
          </cell>
          <cell r="L236">
            <v>400</v>
          </cell>
          <cell r="M236">
            <v>400</v>
          </cell>
        </row>
        <row r="236">
          <cell r="Q236">
            <v>400</v>
          </cell>
          <cell r="R236">
            <v>400</v>
          </cell>
          <cell r="S236">
            <v>0</v>
          </cell>
          <cell r="T236" t="str">
            <v>整合</v>
          </cell>
          <cell r="U236">
            <v>400</v>
          </cell>
          <cell r="V236">
            <v>400</v>
          </cell>
        </row>
        <row r="236">
          <cell r="AD236">
            <v>0</v>
          </cell>
          <cell r="AE236" t="str">
            <v>通过建设标准化商品薯基地10000亩，建成后可促进农民增产增收，带动马铃薯产业发展，马铃薯机械化水平提升2%，带动项目区农户增收500元以上。</v>
          </cell>
        </row>
        <row r="237">
          <cell r="C237" t="str">
            <v>巫溪县2022年中药材产业园建设项目</v>
          </cell>
          <cell r="D237" t="str">
            <v>农业生产发展</v>
          </cell>
          <cell r="E237" t="str">
            <v>种植养殖加工服务</v>
          </cell>
          <cell r="F237" t="str">
            <v>新建</v>
          </cell>
          <cell r="G237" t="str">
            <v>202201-202212</v>
          </cell>
          <cell r="H237" t="str">
            <v>巫溪县双阳、兰英、通城、尖山等乡镇</v>
          </cell>
          <cell r="I237" t="str">
            <v>巫溪县农业农村委员会</v>
          </cell>
          <cell r="J237" t="str">
            <v>巫溪县农业农村委员会</v>
          </cell>
          <cell r="K237" t="str">
            <v>建设独活基地2000亩以上，黄蜀葵1500亩以上，种植贝母、党参等。主要支持田间产业路等基础设施建设，智慧农业，种子种苗，绿色防控，初加工及精深加工设施建设及设备采购等。药食同源科研、质量提升、产品研发及加工，品牌宣传等。</v>
          </cell>
          <cell r="L237">
            <v>1000</v>
          </cell>
          <cell r="M237">
            <v>1000</v>
          </cell>
        </row>
        <row r="237">
          <cell r="Q237">
            <v>1000</v>
          </cell>
          <cell r="R237">
            <v>1000</v>
          </cell>
          <cell r="S237">
            <v>0</v>
          </cell>
          <cell r="T237" t="str">
            <v>整合</v>
          </cell>
          <cell r="U237">
            <v>1000</v>
          </cell>
          <cell r="V237">
            <v>1000</v>
          </cell>
        </row>
        <row r="237">
          <cell r="AD237">
            <v>0</v>
          </cell>
          <cell r="AE237" t="str">
            <v>通过建设独活基地2000亩，黄蜀癸1500亩。项目达产达效后，年中药材产量可达2000吨，预计实现综合产值2000余万元，辐射带动其他村社的中药材发展，减少生产成本，经济效益明显；园区建成后，可以产业带动旅游，逐步形成一三产业高度融合模式。</v>
          </cell>
        </row>
        <row r="238">
          <cell r="C238" t="str">
            <v>巫溪县2022年脱毒马铃薯商品基地建设项目</v>
          </cell>
          <cell r="D238" t="str">
            <v>农业生产发展</v>
          </cell>
          <cell r="E238" t="str">
            <v>种植养殖</v>
          </cell>
          <cell r="F238" t="str">
            <v>新建</v>
          </cell>
          <cell r="G238" t="str">
            <v>202201-202212</v>
          </cell>
          <cell r="H238" t="str">
            <v>巫溪县</v>
          </cell>
          <cell r="I238" t="str">
            <v>巫溪县农业农村委员会</v>
          </cell>
          <cell r="J238" t="str">
            <v>巫溪县薯光农业科技开发有限公司</v>
          </cell>
          <cell r="K238" t="str">
            <v>发展脱毒马铃薯商品薯基地35714亩。</v>
          </cell>
          <cell r="L238">
            <v>500</v>
          </cell>
          <cell r="M238">
            <v>500</v>
          </cell>
        </row>
        <row r="238">
          <cell r="Q238">
            <v>500</v>
          </cell>
          <cell r="R238">
            <v>500</v>
          </cell>
          <cell r="S238">
            <v>0</v>
          </cell>
          <cell r="T238" t="str">
            <v>整合</v>
          </cell>
          <cell r="U238">
            <v>500</v>
          </cell>
          <cell r="V238">
            <v>500</v>
          </cell>
        </row>
        <row r="238">
          <cell r="AD238">
            <v>0</v>
          </cell>
          <cell r="AE238" t="str">
            <v>通过实施发展脱毒马铃薯商品薯基35714亩，项目实施可新增粮食作物产量3500吨，带动脱贫户250人，人均增收500元以上。</v>
          </cell>
        </row>
        <row r="239">
          <cell r="C239" t="str">
            <v>巫溪县2022年畜禽生态养殖示范园建设项目</v>
          </cell>
          <cell r="D239" t="str">
            <v>农业生产发展</v>
          </cell>
          <cell r="E239" t="str">
            <v>种植养殖加工服务</v>
          </cell>
          <cell r="F239" t="str">
            <v>新建</v>
          </cell>
          <cell r="G239" t="str">
            <v>202201-202212</v>
          </cell>
          <cell r="H239" t="str">
            <v>巫溪县菱角镇</v>
          </cell>
          <cell r="I239" t="str">
            <v>巫溪县农业农村委员会</v>
          </cell>
          <cell r="J239" t="str">
            <v>巫溪县畜牧医管理服务中心</v>
          </cell>
          <cell r="K239" t="str">
            <v>新建饲草饲料基地300亩以上；新建及改造圈舍2000平方米以上；培育畜禽规模场、种场、家庭农场等经营主体；新发展畜禽养殖基地1个以上；新建草料加工厂1个。主要支持基础设施、圈舍、设备购置、还田管网及设施建设等。</v>
          </cell>
          <cell r="L239">
            <v>500</v>
          </cell>
          <cell r="M239">
            <v>500</v>
          </cell>
        </row>
        <row r="239">
          <cell r="Q239">
            <v>500</v>
          </cell>
          <cell r="R239">
            <v>500</v>
          </cell>
          <cell r="S239">
            <v>0</v>
          </cell>
          <cell r="T239" t="str">
            <v>整合</v>
          </cell>
          <cell r="U239">
            <v>500</v>
          </cell>
          <cell r="V239">
            <v>500</v>
          </cell>
        </row>
        <row r="239">
          <cell r="AD239">
            <v>0</v>
          </cell>
          <cell r="AE239" t="str">
            <v>通过新建饲草饲料基地，可缓解畜禽饲草饲料短缺问题，降低养殖成本，提高养殖效益，年产值2000万元。通过培育畜禽规模场、种场、家庭农场等经营主体，新发展畜禽养殖基地，新建草料加工厂，可使基础设施改造得到提升，使市场主体加大供种能力，形成稳定的保供基地。带动脱贫户80户240人，户均增加收入800元以上。</v>
          </cell>
        </row>
        <row r="240">
          <cell r="C240" t="str">
            <v>巫溪县2022年度智能蚕桑产业化基地建设项目</v>
          </cell>
          <cell r="D240" t="str">
            <v>农业生产发展</v>
          </cell>
          <cell r="E240" t="str">
            <v>种植养殖加工服务</v>
          </cell>
          <cell r="F240" t="str">
            <v>新建或续建</v>
          </cell>
          <cell r="G240" t="str">
            <v>202201-202212</v>
          </cell>
          <cell r="H240" t="str">
            <v>巫溪县通城镇、菱角镇、花台乡、胜利乡、城厢镇、长桂乡、上磺镇</v>
          </cell>
          <cell r="I240" t="str">
            <v>巫溪县林业局</v>
          </cell>
          <cell r="J240" t="str">
            <v>巫溪县林业局</v>
          </cell>
          <cell r="K240" t="str">
            <v>①补植补造桑园5000亩。②建设智能养蚕车间、中蚕车间、小蚕饲育室、智能养蚕中蚕共育室等2700㎡。③新建智能养蚕3.0生产线一条。④开展智能蚕桑科技示范园区基础设施建设。</v>
          </cell>
          <cell r="L240">
            <v>1500</v>
          </cell>
          <cell r="M240">
            <v>1500</v>
          </cell>
        </row>
        <row r="240">
          <cell r="Q240">
            <v>1500</v>
          </cell>
          <cell r="R240">
            <v>1500</v>
          </cell>
          <cell r="S240">
            <v>0</v>
          </cell>
          <cell r="T240" t="str">
            <v>整合</v>
          </cell>
          <cell r="U240">
            <v>1500</v>
          </cell>
          <cell r="V240">
            <v>1500</v>
          </cell>
        </row>
        <row r="240">
          <cell r="AD240">
            <v>0</v>
          </cell>
          <cell r="AE240" t="str">
            <v>通过实施智能蚕桑产业化基地建设项目，可带动7个乡镇10个村500余户增收：其中脱贫巩固户50户以上，户均增收0.6万元以上。</v>
          </cell>
        </row>
        <row r="241">
          <cell r="C241" t="str">
            <v>巫溪县2022年农产品品牌建设项目</v>
          </cell>
          <cell r="D241" t="str">
            <v>农业生产发展</v>
          </cell>
          <cell r="E241" t="str">
            <v>种植养殖加工服务</v>
          </cell>
          <cell r="F241" t="str">
            <v>新建</v>
          </cell>
          <cell r="G241" t="str">
            <v>202201-202212</v>
          </cell>
          <cell r="H241" t="str">
            <v>巫溪县</v>
          </cell>
          <cell r="I241" t="str">
            <v>巫溪县农业农村委员会</v>
          </cell>
          <cell r="J241" t="str">
            <v>巫溪县农业农村委员会</v>
          </cell>
          <cell r="K241" t="str">
            <v>打造1+N“巫溪臻品”农产品公用品牌，形成巫溪洋芋、巫溪老鹰茶、巫溪独活等品牌体系；“三品一标”认证等。主要包括品牌的策划、设计、宣传、农产品的营销推广、认证等。</v>
          </cell>
          <cell r="L241">
            <v>500</v>
          </cell>
          <cell r="M241">
            <v>500</v>
          </cell>
        </row>
        <row r="241">
          <cell r="Q241">
            <v>500</v>
          </cell>
          <cell r="R241">
            <v>500</v>
          </cell>
          <cell r="S241">
            <v>0</v>
          </cell>
          <cell r="T241" t="str">
            <v>整合</v>
          </cell>
          <cell r="U241">
            <v>500</v>
          </cell>
          <cell r="V241">
            <v>500</v>
          </cell>
        </row>
        <row r="241">
          <cell r="AD241">
            <v>0</v>
          </cell>
          <cell r="AE241" t="str">
            <v>通过实施农产品品牌建设，可提升巫溪特色农产品知名度及美誉度；提升巫溪县品牌农产品标准化生产能力，督促企业按标生产，解决农产品销售难的问题，支持10家农业经营主体，带动农户100其中脱贫人口20人，户均增收500元。</v>
          </cell>
        </row>
        <row r="242">
          <cell r="C242" t="str">
            <v>巫溪县2022年一二三产业贷款贴息项目</v>
          </cell>
          <cell r="D242" t="str">
            <v>金融帮扶-产</v>
          </cell>
          <cell r="E242" t="str">
            <v>其他</v>
          </cell>
          <cell r="F242" t="str">
            <v>新建</v>
          </cell>
          <cell r="G242" t="str">
            <v>202201-202212</v>
          </cell>
          <cell r="H242" t="str">
            <v>巫溪县</v>
          </cell>
          <cell r="I242" t="str">
            <v>巫溪县农业农村委员会</v>
          </cell>
          <cell r="J242" t="str">
            <v>巫溪县农业农村委员会</v>
          </cell>
          <cell r="K242" t="str">
            <v>一二三产业融合贷款贴息，以市农业担保公司提供的贷款名单为准，按银行贷款2022年基准利率（具体以2022年1月一年期贷款基础利率LPR为准）50%给予贴息。</v>
          </cell>
          <cell r="L242">
            <v>300</v>
          </cell>
          <cell r="M242">
            <v>300</v>
          </cell>
        </row>
        <row r="242">
          <cell r="Q242" t="e">
            <v>#VALUE!</v>
          </cell>
        </row>
        <row r="242">
          <cell r="T242" t="str">
            <v>整合</v>
          </cell>
          <cell r="U242">
            <v>300</v>
          </cell>
          <cell r="V242">
            <v>300</v>
          </cell>
        </row>
        <row r="242">
          <cell r="AD242">
            <v>0</v>
          </cell>
          <cell r="AE242" t="str">
            <v>通过实施一二三产业融合贷款贴息项目，项目实施金额以市农业担保公司提供的贷款名单为准，按银行贷款2022年基准利率（具体以2022年1月一年期贷款基础利率LPR为准）50%给予贴息。可通过贴息降低企业生产成本，减少100户，其中脱贫户500户农业生产成本，直接参与农户100户，鼓进一步励企业带动脱贫户。</v>
          </cell>
        </row>
        <row r="243">
          <cell r="C243" t="str">
            <v>巫溪县2022年通城镇烟草产业发展烤能建设项目</v>
          </cell>
          <cell r="D243" t="str">
            <v>农业生产发展</v>
          </cell>
        </row>
        <row r="243">
          <cell r="G243" t="str">
            <v>202201-202212</v>
          </cell>
          <cell r="H243" t="str">
            <v>通城镇</v>
          </cell>
          <cell r="I243" t="str">
            <v>巫溪县农业农村委员会</v>
          </cell>
          <cell r="J243" t="str">
            <v>巫溪县通城镇人民政府</v>
          </cell>
          <cell r="K243" t="str">
            <v>22座板式移动集群烤房、4座单座烤房</v>
          </cell>
          <cell r="L243">
            <v>74.08</v>
          </cell>
        </row>
        <row r="243">
          <cell r="U243">
            <v>74.08</v>
          </cell>
          <cell r="V243">
            <v>74.08</v>
          </cell>
        </row>
        <row r="243">
          <cell r="AD243">
            <v>0</v>
          </cell>
          <cell r="AE243" t="str">
            <v>通过实施22座板式移动集群烤房、4座单座烤房，项目建成后可大力保障通城镇烤烟产业发展，增加烘干能力，有效解决烟农烤烟烘干问题，可提升烟叶烘烤质量，减少烟叶损失，提高烘烤效率。提升销售价格，可带动50人（脱贫户10人）参与烟叶种植和烟叶加工，人均增收1500元。</v>
          </cell>
        </row>
        <row r="244">
          <cell r="C244" t="str">
            <v>巫溪县2022年双阳乡烟草产业发展烤能建设项目</v>
          </cell>
          <cell r="D244" t="str">
            <v>农业生产发展</v>
          </cell>
        </row>
        <row r="244">
          <cell r="G244" t="str">
            <v>202201-202212</v>
          </cell>
          <cell r="H244" t="str">
            <v>双阳乡</v>
          </cell>
          <cell r="I244" t="str">
            <v>巫溪县农业农村委员会</v>
          </cell>
          <cell r="J244" t="str">
            <v>巫溪县双阳乡人民政府</v>
          </cell>
          <cell r="K244" t="str">
            <v>16座板式移动集群烤房、7座单座烤房</v>
          </cell>
          <cell r="L244">
            <v>57.64</v>
          </cell>
        </row>
        <row r="244">
          <cell r="U244">
            <v>57.64</v>
          </cell>
          <cell r="V244">
            <v>57.64</v>
          </cell>
        </row>
        <row r="244">
          <cell r="AD244">
            <v>0</v>
          </cell>
          <cell r="AE244" t="str">
            <v>通过实施16座板式移动集群烤房、7座单座烤房，项目建成后可大力保障双阳乡烤烟产业发展，可烘烤烤烟10万斤，增加烘干能力，有效解决烟农烤烟烘干问题，可提升烟叶烘烤质量，减少烟叶损失，提高烘烤效率。提升销售价格，可带动60户70人务工，其中脱贫户25户30人，脱贫户人均增收800元。</v>
          </cell>
        </row>
        <row r="245">
          <cell r="C245" t="str">
            <v>巫溪县2022年兰英乡烟草产业发展烤能建设项目</v>
          </cell>
          <cell r="D245" t="str">
            <v>农业生产发展</v>
          </cell>
        </row>
        <row r="245">
          <cell r="G245" t="str">
            <v>202201-202212</v>
          </cell>
          <cell r="H245" t="str">
            <v>兰英乡</v>
          </cell>
          <cell r="I245" t="str">
            <v>巫溪县农业农村委员会</v>
          </cell>
          <cell r="J245" t="str">
            <v>巫溪县兰英乡人民政府</v>
          </cell>
          <cell r="K245" t="str">
            <v>8座板式移动集群烤房、8座单座烤房</v>
          </cell>
          <cell r="L245">
            <v>32.96</v>
          </cell>
        </row>
        <row r="245">
          <cell r="U245">
            <v>32.96</v>
          </cell>
          <cell r="V245">
            <v>32.96</v>
          </cell>
        </row>
        <row r="245">
          <cell r="AD245">
            <v>0</v>
          </cell>
          <cell r="AE245" t="str">
            <v>通过实施8座板式移动集群烤房、8座单座烤房，项目建成后可大力保障兰英乡烤烟产业发展，增加烘干能力，有效解决烟农烤烟烘干问题，可提升烟叶烘烤质量，减少烟叶损失，提高烘烤效率。提升销售价格，可带动3个村、37户（其中脱贫17户）参与烟叶种植和烟叶加工，种植烤烟946亩，户均增收1000元以上。</v>
          </cell>
        </row>
        <row r="246">
          <cell r="C246" t="str">
            <v>巫溪县2022年鱼鳞乡烟草产业发展烤能建设项目</v>
          </cell>
          <cell r="D246" t="str">
            <v>农业生产发展</v>
          </cell>
        </row>
        <row r="246">
          <cell r="G246" t="str">
            <v>202201-202212</v>
          </cell>
          <cell r="H246" t="str">
            <v>巫溪县鱼鳞乡</v>
          </cell>
          <cell r="I246" t="str">
            <v>巫溪县农业农村委员会</v>
          </cell>
          <cell r="J246" t="str">
            <v>巫溪县鱼鳞乡人民政府</v>
          </cell>
          <cell r="K246" t="str">
            <v>6座单座烤房</v>
          </cell>
          <cell r="L246">
            <v>5.52</v>
          </cell>
        </row>
        <row r="246">
          <cell r="U246">
            <v>5.52</v>
          </cell>
          <cell r="V246">
            <v>5.52</v>
          </cell>
        </row>
        <row r="246">
          <cell r="AD246">
            <v>0</v>
          </cell>
          <cell r="AE246" t="str">
            <v>通过实施6座单座烤房，项目建成后可大力保障鱼鳞乡烤烟产业发展，解决长岗村、五宋村200亩烟叶烘烤问题，增加烘干能力，可提升烟叶烘烤质量，减少烟叶损失，提高烘烤效率。提升销售价格，可带动6户（其中脱贫户2户）参与烟叶种植和烟叶加工，可实现户均年增收500元以上。</v>
          </cell>
        </row>
        <row r="247">
          <cell r="C247" t="str">
            <v>巫溪县2022年乌龙乡烟草产业发展烤能建设项目</v>
          </cell>
          <cell r="D247" t="str">
            <v>农业生产发展</v>
          </cell>
        </row>
        <row r="247">
          <cell r="G247" t="str">
            <v>202201-202212</v>
          </cell>
          <cell r="H247" t="str">
            <v>乌龙乡</v>
          </cell>
          <cell r="I247" t="str">
            <v>巫溪县农业农村委员会</v>
          </cell>
          <cell r="J247" t="str">
            <v>巫溪县乌龙乡人民政府</v>
          </cell>
          <cell r="K247" t="str">
            <v>4座板式移动集群烤房、4座单座烤房</v>
          </cell>
          <cell r="L247">
            <v>16.48</v>
          </cell>
        </row>
        <row r="247">
          <cell r="U247">
            <v>16.48</v>
          </cell>
          <cell r="V247">
            <v>16.48</v>
          </cell>
        </row>
        <row r="247">
          <cell r="AD247">
            <v>0</v>
          </cell>
          <cell r="AE247" t="str">
            <v>通过实施4座板式移动集群烤房、4座单座烤房，项目建成后可大力保障乌龙乡烤烟产业发展，增加烘干能力，有效解决烟农烤烟烘干问题，可提升烟叶烘烤质量，减少烟叶损失，提高烘烤效率。提升销售价格，可带动脱贫户5户参与烟叶种植和烟叶加工，户均增收500元。</v>
          </cell>
        </row>
        <row r="248">
          <cell r="C248" t="str">
            <v>巫溪县2022年下堡镇烟草产业发展烤能建设项目</v>
          </cell>
          <cell r="D248" t="str">
            <v>农业生产发展</v>
          </cell>
        </row>
        <row r="248">
          <cell r="G248" t="str">
            <v>202201-202212</v>
          </cell>
          <cell r="H248" t="str">
            <v>巫溪县下堡镇</v>
          </cell>
          <cell r="I248" t="str">
            <v>巫溪县农业农村委员会</v>
          </cell>
          <cell r="J248" t="str">
            <v>巫溪县下堡镇人民政府</v>
          </cell>
          <cell r="K248" t="str">
            <v>12座板式移动集群烤房、6座单座烤房</v>
          </cell>
          <cell r="L248">
            <v>43.92</v>
          </cell>
        </row>
        <row r="248">
          <cell r="U248">
            <v>43.92</v>
          </cell>
          <cell r="V248">
            <v>43.92</v>
          </cell>
        </row>
        <row r="248">
          <cell r="AD248">
            <v>0</v>
          </cell>
          <cell r="AE248" t="str">
            <v>通过实施12座板式移动集群烤房、6座单座烤房，项目建成后可大力保障下堡镇烤烟产业发展，增加烘干能力，有效解决烟农烤烟烘干问题，可提升烟叶烘烤质量，减少烟叶损失，提高烘烤效率。提升销售价格，可带动2个村39户（其中脱贫户9户）烟农参与烟叶种植和烟叶加工，户均增收500元。</v>
          </cell>
        </row>
        <row r="249">
          <cell r="C249" t="str">
            <v>巫溪县2022年长桂乡烟草产业发展烤能建设项目</v>
          </cell>
          <cell r="D249" t="str">
            <v>农业生产发展</v>
          </cell>
        </row>
        <row r="249">
          <cell r="G249" t="str">
            <v>202201-202212</v>
          </cell>
          <cell r="H249" t="str">
            <v>长桂乡</v>
          </cell>
          <cell r="I249" t="str">
            <v>巫溪县农业农村委员会</v>
          </cell>
          <cell r="J249" t="str">
            <v>巫溪县长桂乡人民政府</v>
          </cell>
          <cell r="K249" t="str">
            <v>4座板式移动集群烤房、2座单座烤房</v>
          </cell>
          <cell r="L249">
            <v>14.64</v>
          </cell>
        </row>
        <row r="249">
          <cell r="U249">
            <v>14.64</v>
          </cell>
          <cell r="V249">
            <v>14.64</v>
          </cell>
        </row>
        <row r="249">
          <cell r="AD249">
            <v>0</v>
          </cell>
          <cell r="AE249" t="str">
            <v>通过实施4座板式移动集群烤房、2座单座烤房，项目建成后可大力保障长桂乡烤烟产业发展，增加烘干能力，有效解决烟农烤烟烘干问题，可提升烟叶烘烤质量，减少烟叶损失，提高烘烤效率。提升销售价格，可带动约200户烟农参与烟叶种植和烟叶加工，通过缩小支出控制成本，户均增收约1000元。</v>
          </cell>
        </row>
        <row r="250">
          <cell r="C250" t="str">
            <v>巫溪县2022年天星乡烟草产业发展烤能建设项目</v>
          </cell>
          <cell r="D250" t="str">
            <v>农业生产发展</v>
          </cell>
        </row>
        <row r="250">
          <cell r="G250" t="str">
            <v>202201-202212</v>
          </cell>
          <cell r="H250" t="str">
            <v>天星乡</v>
          </cell>
          <cell r="I250" t="str">
            <v>巫溪县农业农村委员会</v>
          </cell>
          <cell r="J250" t="str">
            <v>巫溪县天星乡人民政府</v>
          </cell>
          <cell r="K250" t="str">
            <v>8座板式移动集群烤房、2座单座烤房</v>
          </cell>
          <cell r="L250">
            <v>27.44</v>
          </cell>
        </row>
        <row r="250">
          <cell r="U250">
            <v>27.44</v>
          </cell>
          <cell r="V250">
            <v>27.44</v>
          </cell>
        </row>
        <row r="250">
          <cell r="AD250">
            <v>0</v>
          </cell>
          <cell r="AE250" t="str">
            <v>通过实施8座板式移动集群烤房、2座单座烤房，项目建成后可大力保障天星乡烤烟产业发展，增加烘干能力，有效解决烟农烤烟烘干问题，可提升烟叶烘烤质量，减少烟叶损失，提高烘烤效率。提升销售价格，可带动脱贫户4户参与烟叶种植和烟叶加工，户均增收500元。</v>
          </cell>
        </row>
        <row r="251">
          <cell r="C251" t="str">
            <v>巫溪县2022年中梁乡烟草产业发展烤能建设项目</v>
          </cell>
          <cell r="D251" t="str">
            <v>农业生产发展</v>
          </cell>
        </row>
        <row r="251">
          <cell r="G251" t="str">
            <v>202201-202212</v>
          </cell>
          <cell r="H251" t="str">
            <v>巫溪县中梁乡</v>
          </cell>
          <cell r="I251" t="str">
            <v>巫溪县农业农村委员会</v>
          </cell>
          <cell r="J251" t="str">
            <v>巫溪县中梁乡人民政府</v>
          </cell>
          <cell r="K251" t="str">
            <v>12座板式移动集群烤房</v>
          </cell>
          <cell r="L251">
            <v>38.4</v>
          </cell>
        </row>
        <row r="251">
          <cell r="U251">
            <v>38.4</v>
          </cell>
          <cell r="V251">
            <v>38.4</v>
          </cell>
        </row>
        <row r="251">
          <cell r="AD251">
            <v>0</v>
          </cell>
          <cell r="AE251" t="str">
            <v>通过实施12座板式移动集群烤房，项目建成后可大力保障中梁乡烤烟产业发展，增加烘干能力，有效解决烟农烤烟烘干问题，可提升烟叶烘烤质量，减少烟叶损失，提高烘烤效率。提升销售价格，可带动烟农3户12人，其中脱贫户1户4人参与烟叶种植和烟叶加工，实现增收3000元以上。</v>
          </cell>
        </row>
        <row r="252">
          <cell r="C252" t="str">
            <v>巫溪县2022年宁厂镇烟草产业发展烤能建设项目</v>
          </cell>
          <cell r="D252" t="str">
            <v>农业生产发展</v>
          </cell>
        </row>
        <row r="252">
          <cell r="G252" t="str">
            <v>202201-202212</v>
          </cell>
          <cell r="H252" t="str">
            <v>宁厂镇</v>
          </cell>
          <cell r="I252" t="str">
            <v>巫溪县农业农村委员会</v>
          </cell>
          <cell r="J252" t="str">
            <v>巫溪县宁厂镇人民政府</v>
          </cell>
          <cell r="K252" t="str">
            <v>4座板式移动集群烤房、2座单座烤房</v>
          </cell>
          <cell r="L252">
            <v>14.64</v>
          </cell>
        </row>
        <row r="252">
          <cell r="U252">
            <v>14.64</v>
          </cell>
          <cell r="V252">
            <v>14.64</v>
          </cell>
        </row>
        <row r="252">
          <cell r="AD252">
            <v>0</v>
          </cell>
          <cell r="AE252" t="str">
            <v>通过实施4座板式移动集群烤房，项目建成后可大力保障尖山镇烤烟产业发展，增加烘干能力，有效解决烟农烤烟烘干问题，同时提高了烟叶质量，提升销售价格，可带动58人，其中脱贫人口20人参与烟叶种植和烟叶加工，可实现亩均增收2000元。</v>
          </cell>
        </row>
        <row r="253">
          <cell r="C253" t="str">
            <v>巫溪县2022年朝阳镇烟草产业发展烤能建设项目</v>
          </cell>
          <cell r="D253" t="str">
            <v>农业生产发展</v>
          </cell>
        </row>
        <row r="253">
          <cell r="G253" t="str">
            <v>202201-202212</v>
          </cell>
          <cell r="H253" t="str">
            <v>朝阳镇</v>
          </cell>
          <cell r="I253" t="str">
            <v>巫溪县农业农村委员会</v>
          </cell>
          <cell r="J253" t="str">
            <v>巫溪县朝阳镇人民政府</v>
          </cell>
          <cell r="K253" t="str">
            <v>42座板式移动集群烤房</v>
          </cell>
          <cell r="L253">
            <v>134.4</v>
          </cell>
        </row>
        <row r="253">
          <cell r="U253">
            <v>134.4</v>
          </cell>
          <cell r="V253">
            <v>134.4</v>
          </cell>
        </row>
        <row r="253">
          <cell r="AD253">
            <v>0</v>
          </cell>
          <cell r="AE253" t="str">
            <v>通过实施42座板式移动集群烤房，项目建成后可大力保障朝阳镇烤烟产业发展，增加烘干能力，有效解决烟农烤烟烘干问题，同时提高了烟叶质量，提升销售价格，可新增烤烟种植面积600余亩，新增产值200余万元，带动脱贫户15户以上务工，户均增收3000元以上。</v>
          </cell>
        </row>
        <row r="254">
          <cell r="C254" t="str">
            <v>巫溪县2022年峰灵镇烟草产业发展烤能建设项目</v>
          </cell>
          <cell r="D254" t="str">
            <v>农业生产发展</v>
          </cell>
        </row>
        <row r="254">
          <cell r="G254" t="str">
            <v>202201-202212</v>
          </cell>
          <cell r="H254" t="str">
            <v>峰灵镇</v>
          </cell>
          <cell r="I254" t="str">
            <v>巫溪县农业农村委员会</v>
          </cell>
          <cell r="J254" t="str">
            <v>巫溪县峰灵镇人民政府</v>
          </cell>
          <cell r="K254" t="str">
            <v>44座板式移动集群烤房</v>
          </cell>
          <cell r="L254">
            <v>140.8</v>
          </cell>
        </row>
        <row r="254">
          <cell r="U254">
            <v>140.8</v>
          </cell>
          <cell r="V254">
            <v>140.8</v>
          </cell>
        </row>
        <row r="254">
          <cell r="AD254">
            <v>0</v>
          </cell>
          <cell r="AE254" t="str">
            <v>通过实施44座板式移动集群烤房，项目建成后可大力保障峰灵镇烤烟产业发展，增加烘干能力，有效解决烟农烤烟烘干问题，同时提高了烟叶质量，提升销售价格，可扶持全镇发展烤烟1100亩，带动112户313人其中脱贫人口24户通过土地租金、就地务工等措施年均增收2200元以上。</v>
          </cell>
        </row>
        <row r="255">
          <cell r="C255" t="str">
            <v>巫溪县2022年古路镇烟草产业发展烤能建设项目</v>
          </cell>
          <cell r="D255" t="str">
            <v>农业生产发展</v>
          </cell>
        </row>
        <row r="255">
          <cell r="G255" t="str">
            <v>202201-202212</v>
          </cell>
          <cell r="H255" t="str">
            <v>古路镇</v>
          </cell>
          <cell r="I255" t="str">
            <v>巫溪县农业农村委员会</v>
          </cell>
          <cell r="J255" t="str">
            <v>巫溪县古路镇人民政府</v>
          </cell>
          <cell r="K255" t="str">
            <v>48座板式移动集群烤房</v>
          </cell>
          <cell r="L255">
            <v>153.6</v>
          </cell>
        </row>
        <row r="255">
          <cell r="U255">
            <v>153.6</v>
          </cell>
          <cell r="V255">
            <v>153.6</v>
          </cell>
        </row>
        <row r="255">
          <cell r="AD255">
            <v>0</v>
          </cell>
          <cell r="AE255" t="str">
            <v>通过实施48座板式移动集群烤房，项目建成后可大力保障古路镇烤烟产业发展，增加烘干能力，有效解决烟农烤烟烘干问题，同时提高了烟叶质量，提升销售价格，可带动200户，其中脱贫人口52户210人参与烟叶种植和烟叶加工，有效解决1500亩烤烟产业发展需求，增加受益人口年收入500元。</v>
          </cell>
        </row>
        <row r="256">
          <cell r="C256" t="str">
            <v>巫溪县2022年尖山镇烟草产业发展烤能建设项目</v>
          </cell>
          <cell r="D256" t="str">
            <v>农业生产发展</v>
          </cell>
        </row>
        <row r="256">
          <cell r="G256" t="str">
            <v>202201-202212</v>
          </cell>
          <cell r="H256" t="str">
            <v>尖山镇</v>
          </cell>
          <cell r="I256" t="str">
            <v>巫溪县农业农村委员会</v>
          </cell>
          <cell r="J256" t="str">
            <v>巫溪县尖山镇人民政府</v>
          </cell>
          <cell r="K256" t="str">
            <v>34座板式移动集群烤房</v>
          </cell>
          <cell r="L256">
            <v>108.8</v>
          </cell>
        </row>
        <row r="256">
          <cell r="U256">
            <v>108.8</v>
          </cell>
          <cell r="V256">
            <v>108.8</v>
          </cell>
        </row>
        <row r="256">
          <cell r="AD256">
            <v>0</v>
          </cell>
          <cell r="AE256" t="str">
            <v>通过实施34座板式移动集群烤房，项目建成后可大力保障尖山镇烤烟产业发展，增加烘干能力，有效解决烟农烤烟烘干问题，同时提高了烟叶质量，提升销售价格，可带动农户参与烟叶种植和烟叶加工，可带动168户，其中脱贫人口80户农户发展烤烟产业，增加受益户年收入2000元以上。</v>
          </cell>
        </row>
        <row r="257">
          <cell r="C257" t="str">
            <v>巫溪县2022年胜利乡烟草产业发展烤能建设项目</v>
          </cell>
          <cell r="D257" t="str">
            <v>农业生产发展</v>
          </cell>
        </row>
        <row r="257">
          <cell r="G257" t="str">
            <v>202201-202212</v>
          </cell>
          <cell r="H257" t="str">
            <v>胜利乡</v>
          </cell>
          <cell r="I257" t="str">
            <v>巫溪县农业农村委员会</v>
          </cell>
          <cell r="J257" t="str">
            <v>巫溪县胜利乡人民政府</v>
          </cell>
          <cell r="K257" t="str">
            <v>6座板式移动集群烤房</v>
          </cell>
          <cell r="L257">
            <v>19.2</v>
          </cell>
        </row>
        <row r="257">
          <cell r="U257">
            <v>19.2</v>
          </cell>
          <cell r="V257">
            <v>19.2</v>
          </cell>
        </row>
        <row r="257">
          <cell r="AD257">
            <v>0</v>
          </cell>
          <cell r="AE257" t="str">
            <v>通过实施6座板式移动集群烤房，项目建成后可大力保障胜利乡烤烟产业发展，增加烘干能力，有效解决烟农烤烟烘干问题，同时提高了烟叶质量，提升销售价格，可带动农户参与烟叶种植和烟叶加工，烟农户均增收5000元以上，带动周边农户10人增加务工收入1000元以上。</v>
          </cell>
        </row>
        <row r="258">
          <cell r="C258" t="str">
            <v>巫溪县2022年塘坊镇烟草产业发展烤能建设项目</v>
          </cell>
          <cell r="D258" t="str">
            <v>农业生产发展</v>
          </cell>
        </row>
        <row r="258">
          <cell r="G258" t="str">
            <v>202201-202212</v>
          </cell>
          <cell r="H258" t="str">
            <v>塘坊镇</v>
          </cell>
          <cell r="I258" t="str">
            <v>巫溪县农业农村委员会</v>
          </cell>
          <cell r="J258" t="str">
            <v>巫溪县塘坊镇人民政府</v>
          </cell>
          <cell r="K258" t="str">
            <v>8座板式移动集群烤房</v>
          </cell>
          <cell r="L258">
            <v>25.6</v>
          </cell>
        </row>
        <row r="258">
          <cell r="U258">
            <v>25.6</v>
          </cell>
          <cell r="V258">
            <v>25.6</v>
          </cell>
        </row>
        <row r="258">
          <cell r="AD258">
            <v>0</v>
          </cell>
          <cell r="AE258" t="str">
            <v>通过实施8座板式移动集群烤房，项目建成后可大力保障塘坊镇烤烟产业发展，增加烘干能力，有效解决烟农烤烟烘干问题，同时提高了烟叶质量，提升销售价格，可提供10个工作岗位，带动10人务工增收，户均增收500元以上。</v>
          </cell>
        </row>
        <row r="259">
          <cell r="C259" t="str">
            <v>巫溪县2022年文峰镇烟草产业发展烤能建设项目</v>
          </cell>
          <cell r="D259" t="str">
            <v>农业生产发展</v>
          </cell>
        </row>
        <row r="259">
          <cell r="G259" t="str">
            <v>202201-202212</v>
          </cell>
          <cell r="H259" t="str">
            <v>文峰镇</v>
          </cell>
          <cell r="I259" t="str">
            <v>巫溪县农业农村委员会</v>
          </cell>
          <cell r="J259" t="str">
            <v>巫溪县文峰镇人民政府</v>
          </cell>
          <cell r="K259" t="str">
            <v>26座板式移动集群烤房</v>
          </cell>
          <cell r="L259">
            <v>83.2</v>
          </cell>
        </row>
        <row r="259">
          <cell r="U259">
            <v>83.2</v>
          </cell>
          <cell r="V259">
            <v>83.2</v>
          </cell>
        </row>
        <row r="259">
          <cell r="AD259">
            <v>0</v>
          </cell>
          <cell r="AE259" t="str">
            <v>通过实施26座板式移动集群烤房，项目建成后可大力保障文峰镇烤烟产业发展，增加烘干能力，有效解决烟农烤烟烘干问题，同时提高了烟叶质量，提升销售价格，带动35户脱贫不稳定户，5户贫困边缘易致贫户，增收54.3万元。</v>
          </cell>
        </row>
        <row r="260">
          <cell r="C260" t="str">
            <v>巫溪县2022年田坝镇烟草产业发展烤能建设项目</v>
          </cell>
          <cell r="D260" t="str">
            <v>农业生产发展</v>
          </cell>
        </row>
        <row r="260">
          <cell r="G260" t="str">
            <v>202201-202212</v>
          </cell>
          <cell r="H260" t="str">
            <v>田坝镇</v>
          </cell>
          <cell r="I260" t="str">
            <v>巫溪县农业农村委员会</v>
          </cell>
          <cell r="J260" t="str">
            <v>巫溪县田坝镇人民政府</v>
          </cell>
          <cell r="K260" t="str">
            <v>18座板式移动集群烤房</v>
          </cell>
          <cell r="L260">
            <v>57.6</v>
          </cell>
        </row>
        <row r="260">
          <cell r="U260">
            <v>57.6</v>
          </cell>
          <cell r="V260">
            <v>57.6</v>
          </cell>
        </row>
        <row r="260">
          <cell r="AD260">
            <v>0</v>
          </cell>
          <cell r="AE260" t="str">
            <v>通过实施18座板式移动集群烤房，项目建成后可大力保障田坝镇烤烟产业发展，增加烘干能力，有效解决烟农烤烟烘干问题，同时提高了烟叶质量，提升销售价格，带动脱贫户烟叶增收200元以上。</v>
          </cell>
        </row>
        <row r="261">
          <cell r="C261" t="str">
            <v>巫溪县2022年通城镇数智烟叶产业园建设项目</v>
          </cell>
          <cell r="D261" t="str">
            <v>农业生产发展</v>
          </cell>
        </row>
        <row r="261">
          <cell r="F261" t="str">
            <v>新建</v>
          </cell>
          <cell r="G261" t="str">
            <v>202201-202212</v>
          </cell>
          <cell r="H261" t="str">
            <v>巫溪县通城镇</v>
          </cell>
          <cell r="I261" t="str">
            <v>巫溪县农业农村委员会</v>
          </cell>
          <cell r="J261" t="str">
            <v>中国烟草总公司重庆市公司巫溪分公司</v>
          </cell>
          <cell r="K261" t="str">
            <v>新建烤房群6座，建设育苗、烘烤、香菇等280平方，育苗大棚场地便道硬化300米，宽2米。整治育苗大棚2座，香菇大棚1座。新建烟叶储藏室100平方，蓄水池300方，新修1.5米宽道路570米， 1.2米宽田间便道1000米， 0.8米宽田间便道1200米，整修排水沟450米，新修涵洞两座，建设绿色防虫圃总长度800米，建设田间管护平台1处等。</v>
          </cell>
          <cell r="L261">
            <v>500</v>
          </cell>
          <cell r="M261">
            <v>250</v>
          </cell>
        </row>
        <row r="261">
          <cell r="P261">
            <v>250</v>
          </cell>
          <cell r="Q261">
            <v>250</v>
          </cell>
          <cell r="R261">
            <v>250</v>
          </cell>
          <cell r="S261">
            <v>0</v>
          </cell>
          <cell r="T261" t="str">
            <v>整合</v>
          </cell>
          <cell r="U261">
            <v>500</v>
          </cell>
          <cell r="V261">
            <v>500</v>
          </cell>
          <cell r="W261">
            <v>0</v>
          </cell>
        </row>
        <row r="261">
          <cell r="AD261">
            <v>0</v>
          </cell>
          <cell r="AE261" t="str">
            <v>通过实施数智烟叶产业园建设项目，项目建成后, 通过烟叶产业、多元种植、设施农业、智慧农业实现农业直接增效增值。其中育苗大棚可供苗1500亩，惠及全镇60余户烟农，园区现代化建设及运行预计可直接或间接带来经济效益1200万元。带动附近50户农户实现稳定就业，带动附近60-80人就近务工，通过烟叶产业，可间接带动全镇60余户烟农稳定增收，带动全镇720人就近就业。通过烟菜套作、绿肥种植、智能防虫、土壤改良等措施，推动绿色发展，实现循环发展，形成一条绿色循环的农业可持续发展之路，为促农增收、乡村振兴贡献力量。</v>
          </cell>
        </row>
        <row r="262">
          <cell r="C262" t="str">
            <v>巫溪县2022年消费帮扶项目</v>
          </cell>
          <cell r="D262" t="str">
            <v>农业生产发展</v>
          </cell>
        </row>
        <row r="262">
          <cell r="F262" t="str">
            <v>新建</v>
          </cell>
          <cell r="G262" t="str">
            <v>202201-202212</v>
          </cell>
          <cell r="H262" t="str">
            <v>巫溪县</v>
          </cell>
          <cell r="I262" t="str">
            <v>巫溪县商务委员会</v>
          </cell>
          <cell r="J262" t="str">
            <v>巫溪县商务委员会</v>
          </cell>
          <cell r="K262" t="str">
            <v>物流补贴、农产品推介、产销对接和电商主体培育等</v>
          </cell>
          <cell r="L262">
            <v>240</v>
          </cell>
          <cell r="M262">
            <v>240</v>
          </cell>
        </row>
        <row r="262">
          <cell r="Q262">
            <v>240</v>
          </cell>
          <cell r="R262">
            <v>240</v>
          </cell>
          <cell r="S262">
            <v>0</v>
          </cell>
          <cell r="T262" t="str">
            <v>整合</v>
          </cell>
          <cell r="U262">
            <v>240</v>
          </cell>
          <cell r="V262">
            <v>240</v>
          </cell>
          <cell r="W262">
            <v>0</v>
          </cell>
        </row>
        <row r="262">
          <cell r="AD262">
            <v>0</v>
          </cell>
          <cell r="AE262" t="str">
            <v>通过实施物流补贴、农产品推介、产销对接和电商主体培育等项目，可拓展销售市场，解决产品销售难的问题，降低产品滞销风险，增加群众收入，带动农户500户，其中巩固脱贫户200户年户均增收500元以上。</v>
          </cell>
        </row>
        <row r="263">
          <cell r="C263" t="str">
            <v>巫溪县通城镇龙池村2022年田间产业道路建设项目</v>
          </cell>
          <cell r="D263" t="str">
            <v>农村基础设施建设-产业路</v>
          </cell>
          <cell r="E263" t="str">
            <v>产业路</v>
          </cell>
          <cell r="F263" t="str">
            <v>新建</v>
          </cell>
          <cell r="G263" t="str">
            <v>202201-202212</v>
          </cell>
          <cell r="H263" t="str">
            <v>通城镇龙池村</v>
          </cell>
          <cell r="I263" t="str">
            <v>巫溪县乡村振兴局</v>
          </cell>
          <cell r="J263" t="str">
            <v>巫溪县通城镇人民政府</v>
          </cell>
          <cell r="K263" t="str">
            <v>新修硬化2.5m宽田间便道长3.6km透水混凝土保护剂；路面结构：透水混凝土面15cm厚；碎石垫层5cm厚。</v>
          </cell>
          <cell r="L263">
            <v>162.56</v>
          </cell>
        </row>
        <row r="263">
          <cell r="U263">
            <v>162.56</v>
          </cell>
          <cell r="V263">
            <v>162.56</v>
          </cell>
        </row>
        <row r="263">
          <cell r="AD263">
            <v>0</v>
          </cell>
          <cell r="AE263" t="str">
            <v>通过实施硬化田间便道3.6公里，项目建成后可改善156人其中脱贫人口32人因通行不便带来的产业发展困难问题，便于农产品运输，降低生产成本，项目实施过程中可带动群众临时务工，人均收入增加1000元以上。</v>
          </cell>
        </row>
        <row r="264">
          <cell r="C264" t="str">
            <v>巫溪县通城镇龙池村2022年道路提升改造工程</v>
          </cell>
          <cell r="D264" t="str">
            <v>农村基础设施建设</v>
          </cell>
          <cell r="E264" t="str">
            <v>农村道路建设</v>
          </cell>
          <cell r="F264" t="str">
            <v>新建</v>
          </cell>
          <cell r="G264" t="str">
            <v>202201-202212</v>
          </cell>
          <cell r="H264" t="str">
            <v>通城镇龙池村</v>
          </cell>
          <cell r="I264" t="str">
            <v>巫溪县乡村振兴局</v>
          </cell>
          <cell r="J264" t="str">
            <v>巫溪县通城镇人民政府</v>
          </cell>
          <cell r="K264" t="str">
            <v>龙池村道路改扩建工程2.052公里，路基扩宽至5.5米，路面结构为沥青混凝土，含边沟、挡土墙、涵洞等。</v>
          </cell>
          <cell r="L264">
            <v>471</v>
          </cell>
        </row>
        <row r="264">
          <cell r="U264">
            <v>471</v>
          </cell>
          <cell r="V264">
            <v>471</v>
          </cell>
        </row>
        <row r="264">
          <cell r="AD264">
            <v>0</v>
          </cell>
          <cell r="AE264" t="str">
            <v>通过实施道路改扩建2.052公里，可改善80人其中脱贫人口20人出行问题，同时可带动周边产业发展，项目实施过程中可带动周围群众务工，人均务工收入增加1000元以上。</v>
          </cell>
        </row>
        <row r="265">
          <cell r="C265" t="str">
            <v>巫溪县通城镇龙池村2022年“五色田园”配套基础建设项目</v>
          </cell>
          <cell r="D265" t="str">
            <v>农业生产发展</v>
          </cell>
          <cell r="E265" t="str">
            <v>休闲农业与乡村旅游</v>
          </cell>
          <cell r="F265" t="str">
            <v>新建</v>
          </cell>
          <cell r="G265" t="str">
            <v>202201-202212</v>
          </cell>
          <cell r="H265" t="str">
            <v>巫溪县通城镇龙池村</v>
          </cell>
          <cell r="I265" t="str">
            <v>巫溪县乡村振兴局</v>
          </cell>
          <cell r="J265" t="str">
            <v>巫溪县通城镇人民政府</v>
          </cell>
          <cell r="K265" t="str">
            <v>①生产管护栈道640米；②生产便道1.235公里；③生产管护平台4个，管护亭5个；④排水沟渠2.983公里，农旅融合设施1套等。</v>
          </cell>
          <cell r="L265">
            <v>650</v>
          </cell>
        </row>
        <row r="265">
          <cell r="N265">
            <v>650</v>
          </cell>
        </row>
        <row r="265">
          <cell r="Q265">
            <v>650</v>
          </cell>
          <cell r="R265">
            <v>0</v>
          </cell>
          <cell r="S265">
            <v>650</v>
          </cell>
          <cell r="T265" t="str">
            <v>整合</v>
          </cell>
          <cell r="U265">
            <v>650</v>
          </cell>
        </row>
        <row r="265">
          <cell r="Z265">
            <v>650</v>
          </cell>
        </row>
        <row r="265">
          <cell r="AD265">
            <v>0</v>
          </cell>
          <cell r="AE265" t="str">
            <v>通过实施“五色田园”配套基础建设项目，项目建成后可促进乡村旅游发展，带动群众务工，增加群众收入，提升乡村产业发展，受益脱贫人口20人。项目实施过程中可带动临时务工人员3人以上，人均收入增加1000元以上。</v>
          </cell>
        </row>
        <row r="266">
          <cell r="C266" t="str">
            <v>巫溪县通城镇通城村2022年冬梨产业配套基础设施建设项目</v>
          </cell>
          <cell r="D266" t="str">
            <v>农村基础设施建设</v>
          </cell>
          <cell r="E266" t="str">
            <v>产业路</v>
          </cell>
          <cell r="F266" t="str">
            <v>新建</v>
          </cell>
          <cell r="G266" t="str">
            <v>202201-202212</v>
          </cell>
          <cell r="H266" t="str">
            <v>巫溪县通城镇通城村</v>
          </cell>
          <cell r="I266" t="str">
            <v>巫溪县乡村振兴局、巫溪县交通局</v>
          </cell>
          <cell r="J266" t="str">
            <v>巫溪县通城镇人民政府</v>
          </cell>
          <cell r="K266" t="str">
            <v>①通城村三社杉树湾至龙池村界新修硬化产业路长1.334公里，路面宽4.5米，路面结构C25水泥混凝土面。②新修硬化产业路长2686米，路面宽3.5米，路面结构C25水泥混凝土面（其中：尚社长旁抽水房至主公路1241米；夏云清至夏云春支线69米；夏云清至夏云春91米；联合至小垭口1285米）。</v>
          </cell>
          <cell r="L266">
            <v>527.89</v>
          </cell>
          <cell r="M266">
            <v>527.89</v>
          </cell>
        </row>
        <row r="266">
          <cell r="Q266">
            <v>527.89</v>
          </cell>
          <cell r="R266">
            <v>527.89</v>
          </cell>
          <cell r="S266">
            <v>0</v>
          </cell>
          <cell r="T266" t="str">
            <v>整合</v>
          </cell>
          <cell r="U266">
            <v>527.89</v>
          </cell>
          <cell r="V266">
            <v>527.89</v>
          </cell>
          <cell r="W266">
            <v>0</v>
          </cell>
        </row>
        <row r="266">
          <cell r="AD266">
            <v>0</v>
          </cell>
          <cell r="AE266" t="str">
            <v>通过实施新修及硬化产业路4.02公里，产业路建成后，可改善163人其中脱贫人口26人因通行不便带来的产业发展困难问题，便于农产品运输，降低生产成本，项目实施过程中可带动临时务工人员3人以上，人均收入增加1000元以上。</v>
          </cell>
        </row>
        <row r="267">
          <cell r="C267" t="str">
            <v>巫溪县通城镇通城村2022年集中居民点至龙池腊肉加工厂公路升级改造工程</v>
          </cell>
          <cell r="D267" t="str">
            <v>农村基础设施建设</v>
          </cell>
          <cell r="E267" t="str">
            <v>农村道路建设</v>
          </cell>
          <cell r="F267" t="str">
            <v>新建</v>
          </cell>
          <cell r="G267" t="str">
            <v>202201-202212</v>
          </cell>
          <cell r="H267" t="str">
            <v>巫溪县通城镇通城村</v>
          </cell>
          <cell r="I267" t="str">
            <v>巫溪县乡村振兴局、巫溪县交通局</v>
          </cell>
          <cell r="J267" t="str">
            <v>巫溪县通城镇人民政府</v>
          </cell>
          <cell r="K267" t="str">
            <v>通城村公路油化1.270公里，路面扩宽至6.5米，沥青路面，含边沟、挡土墙、涵洞等。</v>
          </cell>
          <cell r="L267">
            <v>461.06</v>
          </cell>
          <cell r="M267">
            <v>461.06</v>
          </cell>
        </row>
        <row r="267">
          <cell r="Q267">
            <v>461.06</v>
          </cell>
          <cell r="R267">
            <v>461.06</v>
          </cell>
          <cell r="S267">
            <v>0</v>
          </cell>
          <cell r="T267" t="str">
            <v>整合</v>
          </cell>
          <cell r="U267">
            <v>461.06</v>
          </cell>
          <cell r="V267">
            <v>461.06</v>
          </cell>
          <cell r="W267">
            <v>0</v>
          </cell>
        </row>
        <row r="267">
          <cell r="AD267">
            <v>0</v>
          </cell>
          <cell r="AE267" t="str">
            <v>产业路建成后，可后可改善120通行不便带来的产业发展困难问题，其中脱贫人口20人，提高产业发展，同时带动临时务工人员收入不低于1000余元。</v>
          </cell>
        </row>
        <row r="268">
          <cell r="C268" t="str">
            <v>巫溪县下堡镇桔林村4社2022年烤烟示范片产业路硬化工程</v>
          </cell>
          <cell r="D268" t="str">
            <v>农村基础设施建设</v>
          </cell>
        </row>
        <row r="268">
          <cell r="G268" t="str">
            <v>202201-202212</v>
          </cell>
          <cell r="H268" t="str">
            <v>巫溪县下堡镇桔林村</v>
          </cell>
          <cell r="I268" t="str">
            <v>巫溪县乡村振兴局</v>
          </cell>
          <cell r="J268" t="str">
            <v>巫溪县下堡镇人民政府</v>
          </cell>
          <cell r="K268" t="str">
            <v>硬化桔林村4社烤烟示范片产业路3.655公里，路面宽3.5-4米。</v>
          </cell>
          <cell r="L268">
            <v>230</v>
          </cell>
        </row>
        <row r="268">
          <cell r="U268">
            <v>230</v>
          </cell>
          <cell r="V268">
            <v>230</v>
          </cell>
        </row>
        <row r="268">
          <cell r="AD268">
            <v>0</v>
          </cell>
          <cell r="AE268" t="str">
            <v>硬化桔林村4社烤烟示范片产业路3.655公里，带动168人其中脱贫户58人增收</v>
          </cell>
        </row>
        <row r="269">
          <cell r="C269" t="str">
            <v>巫溪县下堡镇桔林村6社2022年产业路硬化工程</v>
          </cell>
          <cell r="D269" t="str">
            <v>农村基础设施建设</v>
          </cell>
        </row>
        <row r="269">
          <cell r="F269" t="str">
            <v>改扩建</v>
          </cell>
          <cell r="G269" t="str">
            <v>202201-202212</v>
          </cell>
          <cell r="H269" t="str">
            <v>巫溪县下堡镇桔林村</v>
          </cell>
          <cell r="I269" t="str">
            <v>巫溪县乡村振兴局</v>
          </cell>
          <cell r="J269" t="str">
            <v>巫溪县下堡镇人民政府</v>
          </cell>
          <cell r="K269" t="str">
            <v>硬化桔林村6社烤烟产业路2.238公里，路面宽3.5米。</v>
          </cell>
          <cell r="L269">
            <v>146</v>
          </cell>
        </row>
        <row r="269">
          <cell r="U269">
            <v>146</v>
          </cell>
          <cell r="V269">
            <v>146</v>
          </cell>
        </row>
        <row r="269">
          <cell r="AD269">
            <v>0</v>
          </cell>
          <cell r="AE269" t="str">
            <v>硬化桔林村6社烤烟产业路2.238公里，带动106人其中脱贫户39人增收</v>
          </cell>
        </row>
        <row r="270">
          <cell r="C270" t="str">
            <v>巫溪县胜利乡青脆李基地配套基础设施建设项目</v>
          </cell>
          <cell r="D270" t="str">
            <v>农村基础设施建设</v>
          </cell>
        </row>
        <row r="270">
          <cell r="F270" t="str">
            <v>新建</v>
          </cell>
          <cell r="G270" t="str">
            <v>202201-202212</v>
          </cell>
          <cell r="H270" t="str">
            <v>巫溪县胜利乡果园村</v>
          </cell>
          <cell r="I270" t="str">
            <v>巫溪县乡村振兴局</v>
          </cell>
          <cell r="J270" t="str">
            <v>巫溪县胜利乡人民政府</v>
          </cell>
          <cell r="K270" t="str">
            <v>新修青脆李基地道路2.5公里，宽3.5米，堰沟整治2.6公里，沟深30厘米，宽40厘米，背坎高50厘米，沟底硬化10厘米。</v>
          </cell>
          <cell r="L270">
            <v>150</v>
          </cell>
        </row>
        <row r="270">
          <cell r="U270">
            <v>150</v>
          </cell>
          <cell r="V270">
            <v>150</v>
          </cell>
        </row>
        <row r="270">
          <cell r="AD270">
            <v>0</v>
          </cell>
          <cell r="AE270" t="str">
            <v>通过项目建设后，受益农户100余户，400余人，对果园村青脆李防旱，涉及面积500余亩，人蓄饮水得到很大的保障，恢复农田灌溉。</v>
          </cell>
        </row>
        <row r="271">
          <cell r="C271" t="str">
            <v>巫溪县胜利乡2021年度道路整治项目</v>
          </cell>
          <cell r="D271" t="str">
            <v>农村基础设施建设</v>
          </cell>
          <cell r="E271" t="str">
            <v>产业路</v>
          </cell>
          <cell r="F271" t="str">
            <v>续建</v>
          </cell>
          <cell r="G271" t="str">
            <v>202201-202212</v>
          </cell>
          <cell r="H271" t="str">
            <v>巫溪县胜利乡龙狮村、双胜村、健农村、堑场村</v>
          </cell>
          <cell r="I271" t="str">
            <v>巫溪县交通局</v>
          </cell>
          <cell r="J271" t="str">
            <v>巫溪县胜利乡人民政府</v>
          </cell>
          <cell r="K271" t="str">
            <v>路面整治硬化4400平方米，浆砌片石挡土墙100立方米，路面整治平铺碎石1800米。</v>
          </cell>
          <cell r="L271">
            <v>45</v>
          </cell>
        </row>
        <row r="271">
          <cell r="U271">
            <v>45</v>
          </cell>
          <cell r="V271">
            <v>45</v>
          </cell>
        </row>
        <row r="271">
          <cell r="AD271">
            <v>0</v>
          </cell>
          <cell r="AE271" t="str">
            <v>通过项目实施，能改善160人，其中脱贫人口32人交通出行，减少产业发展交通成本，改善生产生活条件</v>
          </cell>
        </row>
        <row r="272">
          <cell r="C272" t="str">
            <v>田坝镇2022年兴物村黄牛养殖基地配套基础设施项目</v>
          </cell>
          <cell r="D272" t="str">
            <v>农村基础设施建设</v>
          </cell>
        </row>
        <row r="272">
          <cell r="F272" t="str">
            <v>新建</v>
          </cell>
          <cell r="G272" t="str">
            <v>202201-202212</v>
          </cell>
          <cell r="H272" t="str">
            <v>巫溪县田坝镇兴物村</v>
          </cell>
          <cell r="I272" t="str">
            <v>巫溪县乡村振兴局</v>
          </cell>
          <cell r="J272" t="str">
            <v>巫溪县田坝镇人民政府</v>
          </cell>
          <cell r="K272" t="str">
            <v>①兴物村黄牛养殖、中药材基地道路硬化7.8公里，宽3米，厚0.2米；②新修人行便道5公里，宽0.8米，厚0.1米。</v>
          </cell>
          <cell r="L272">
            <v>400</v>
          </cell>
        </row>
        <row r="272">
          <cell r="U272">
            <v>122</v>
          </cell>
          <cell r="V272">
            <v>122</v>
          </cell>
        </row>
        <row r="272">
          <cell r="AD272">
            <v>278</v>
          </cell>
          <cell r="AE272" t="str">
            <v>通过实施通组通户路7.8公里，人行便道5公里，可解决兴物村392户1272人其中脱贫人口272人农户出行问题，极大的提升全村生产生活条件。</v>
          </cell>
        </row>
        <row r="273">
          <cell r="C273" t="str">
            <v>巫溪县田坝镇2022年产业路新修及整治维护建设项目</v>
          </cell>
          <cell r="D273" t="str">
            <v>农村基础设施建设</v>
          </cell>
        </row>
        <row r="273">
          <cell r="F273" t="str">
            <v>新建/改扩建</v>
          </cell>
          <cell r="G273" t="str">
            <v>202201-202212</v>
          </cell>
          <cell r="H273" t="str">
            <v>巫溪县田坝镇</v>
          </cell>
          <cell r="I273" t="str">
            <v>巫溪县乡村振兴局</v>
          </cell>
          <cell r="J273" t="str">
            <v>巫溪县田坝镇人民政府</v>
          </cell>
          <cell r="K273" t="str">
            <v>田坝村、大屋村硬化产业路2625米：其中115米，宽4.5米，厚0.2米；1610米，宽3.5米，厚0.2米；900米宽3米，厚0.2米；新建堡坎450立方米</v>
          </cell>
          <cell r="L273">
            <v>150</v>
          </cell>
        </row>
        <row r="273">
          <cell r="U273">
            <v>150</v>
          </cell>
          <cell r="V273">
            <v>150</v>
          </cell>
        </row>
        <row r="273">
          <cell r="AD273">
            <v>0</v>
          </cell>
          <cell r="AE273" t="str">
            <v>通过实施产业路整治，可带动药材集体发展，方便药材运输，增加群众收入。</v>
          </cell>
        </row>
        <row r="274">
          <cell r="C274" t="str">
            <v>巫溪县2022年田坝镇肉牛养殖项目</v>
          </cell>
          <cell r="D274" t="str">
            <v>农业生产发展</v>
          </cell>
          <cell r="E274" t="str">
            <v>种养殖加工与服务</v>
          </cell>
          <cell r="F274" t="str">
            <v>续建</v>
          </cell>
          <cell r="G274" t="str">
            <v>202201-202212</v>
          </cell>
          <cell r="H274" t="str">
            <v>巫溪县田坝镇中鹿、田坝、双箭村等</v>
          </cell>
          <cell r="I274" t="str">
            <v>巫溪县农业农村委员会、中共巫溪县委组织部</v>
          </cell>
          <cell r="J274" t="str">
            <v>巫溪县田坝镇人民政府</v>
          </cell>
          <cell r="K274" t="str">
            <v>①中鹿村肉牛养殖场扩建396㎡，能繁母牛品种改良40头。②双箭、田坝新建肉牛养殖场1500㎡，牧草种植200亩。（总投资650万元，其中财政投资的30%作为村集体经济入股）</v>
          </cell>
          <cell r="L274">
            <v>300</v>
          </cell>
          <cell r="M274">
            <v>300</v>
          </cell>
        </row>
        <row r="274">
          <cell r="Q274">
            <v>300</v>
          </cell>
          <cell r="R274">
            <v>300</v>
          </cell>
          <cell r="S274">
            <v>0</v>
          </cell>
          <cell r="T274" t="str">
            <v>整合</v>
          </cell>
          <cell r="U274">
            <v>300</v>
          </cell>
          <cell r="V274">
            <v>300</v>
          </cell>
          <cell r="W274">
            <v>0</v>
          </cell>
        </row>
        <row r="274">
          <cell r="AD274">
            <v>0</v>
          </cell>
          <cell r="AE274" t="str">
            <v>通过支部领办专业合作社的模式，双箭、田坝、中鹿三个村农户参与率达35%，财政投入折算为30%股份，农户占比不低于40%，干部占比不低于10%，极大的增加村集体和农户收入，进一步推动肉牛产业发展</v>
          </cell>
        </row>
        <row r="275">
          <cell r="C275" t="str">
            <v>巫溪县红池坝镇榆树村黄牛养殖项目</v>
          </cell>
          <cell r="D275" t="str">
            <v>农业生产发展</v>
          </cell>
          <cell r="E275" t="str">
            <v>种养殖加工与服务</v>
          </cell>
          <cell r="F275" t="str">
            <v>新建</v>
          </cell>
          <cell r="G275" t="str">
            <v>202201-202212</v>
          </cell>
          <cell r="H275" t="str">
            <v>巫溪县红池坝镇</v>
          </cell>
          <cell r="I275" t="str">
            <v>巫溪县农业农村委员会、中共巫溪县委组织部</v>
          </cell>
          <cell r="J275" t="str">
            <v>巫溪县红池坝镇人民政府</v>
          </cell>
          <cell r="K275" t="str">
            <v>新建养牛场1000平方米，化粪池200立方米，采购地磅1台、干湿分离机1台、饲料混合机1台、小型铲车1台，购买牛犊50头（总投资300万元）</v>
          </cell>
          <cell r="L275">
            <v>150</v>
          </cell>
          <cell r="M275">
            <v>150</v>
          </cell>
        </row>
        <row r="275">
          <cell r="Q275">
            <v>150</v>
          </cell>
          <cell r="R275">
            <v>150</v>
          </cell>
          <cell r="S275">
            <v>0</v>
          </cell>
          <cell r="T275" t="str">
            <v>整合</v>
          </cell>
          <cell r="U275">
            <v>150</v>
          </cell>
          <cell r="V275">
            <v>150</v>
          </cell>
          <cell r="W275">
            <v>0</v>
          </cell>
        </row>
        <row r="275">
          <cell r="AD275">
            <v>0</v>
          </cell>
          <cell r="AE275" t="str">
            <v>通过村支部领办专业合作社发展黄牛养殖项目，带动全村产业发展，壮大村集体经济，促进300人其中脱贫人口50人增收。</v>
          </cell>
        </row>
        <row r="276">
          <cell r="C276" t="str">
            <v>巫溪县2022年上磺镇四湾村水稻种植示范项目</v>
          </cell>
          <cell r="D276" t="str">
            <v>农业生产发展</v>
          </cell>
          <cell r="E276" t="str">
            <v>种养殖加工与服务</v>
          </cell>
          <cell r="F276" t="str">
            <v>新建</v>
          </cell>
          <cell r="G276" t="str">
            <v>202201-202212</v>
          </cell>
          <cell r="H276" t="str">
            <v>巫溪县上磺镇四湾村</v>
          </cell>
          <cell r="I276" t="str">
            <v>巫溪县农业农村委员会、中共巫溪县委组织部</v>
          </cell>
          <cell r="J276" t="str">
            <v>巫溪县上磺镇人民政府</v>
          </cell>
          <cell r="K276" t="str">
            <v>水稻种植500亩。（总投资100万元，其中财政投资的30%作为村集体经济入股）</v>
          </cell>
          <cell r="L276">
            <v>50</v>
          </cell>
          <cell r="M276">
            <v>50</v>
          </cell>
        </row>
        <row r="276">
          <cell r="Q276">
            <v>50</v>
          </cell>
          <cell r="R276">
            <v>50</v>
          </cell>
          <cell r="S276">
            <v>0</v>
          </cell>
          <cell r="T276" t="str">
            <v>整合</v>
          </cell>
          <cell r="U276">
            <v>50</v>
          </cell>
          <cell r="V276">
            <v>50</v>
          </cell>
          <cell r="W276">
            <v>0</v>
          </cell>
        </row>
        <row r="276">
          <cell r="AD276">
            <v>0</v>
          </cell>
          <cell r="AE276" t="str">
            <v>通过党支部领办专业合作社种植水稻500亩，带动600户（其中脱贫户25户）户均增收1000元以上。吸纳脱贫人口、监测对象就近就业10人以上，临时务工人员100人次以上，年增务工收入3000元以上。</v>
          </cell>
        </row>
        <row r="277">
          <cell r="C277" t="str">
            <v>通城镇龙池村2022年冬梨（三期）产业建设项目</v>
          </cell>
          <cell r="D277" t="str">
            <v>农业生产发展</v>
          </cell>
          <cell r="E277" t="str">
            <v>种植养殖加工服务</v>
          </cell>
          <cell r="F277" t="str">
            <v>续建</v>
          </cell>
          <cell r="G277" t="str">
            <v>202201-202212</v>
          </cell>
          <cell r="H277" t="str">
            <v>巫溪县通城镇龙池村</v>
          </cell>
          <cell r="I277" t="str">
            <v>巫溪县农业农村委员会、中共巫溪县委组织部</v>
          </cell>
          <cell r="J277" t="str">
            <v>巫溪县通城镇人民政府</v>
          </cell>
          <cell r="K277" t="str">
            <v>通过支部领办专业合作社，并引入社会资本，发展冬梨产业园。第三期种植冬梨300亩，龙池村以土地和资金入股，负责日常监督管理；社会资本以苗木、技术入股，负责日常经营管理。其中财政资金主要用于300亩土地清杂、整治。</v>
          </cell>
          <cell r="L277">
            <v>63.7</v>
          </cell>
        </row>
        <row r="277">
          <cell r="U277">
            <v>63.7</v>
          </cell>
          <cell r="V277">
            <v>63.7</v>
          </cell>
        </row>
        <row r="277">
          <cell r="AD277">
            <v>0</v>
          </cell>
          <cell r="AE277" t="str">
            <v>通过实施打造300亩冬梨园，并对土地进行清杂、整治。项目实施三年后可促进群众增入，加快产业发展，涉及农户可增加100人收入，其中脱贫人口20人，同时又能带动群众务工。村集体年收入5万元以上。</v>
          </cell>
        </row>
        <row r="278">
          <cell r="C278" t="str">
            <v>巫溪县通城镇龙池村集体经济发展休闲农业项目</v>
          </cell>
          <cell r="D278" t="str">
            <v>农业生产发展</v>
          </cell>
        </row>
        <row r="278">
          <cell r="F278" t="str">
            <v>新建</v>
          </cell>
          <cell r="G278" t="str">
            <v>202201-202212</v>
          </cell>
          <cell r="H278" t="str">
            <v>巫溪县通城镇龙池村</v>
          </cell>
          <cell r="I278" t="str">
            <v>巫溪县农业农村委员会、中共巫溪县委组织部</v>
          </cell>
          <cell r="J278" t="str">
            <v>巫溪县通城镇人民政府</v>
          </cell>
          <cell r="K278" t="str">
            <v>通过支部领办专业合作社，与社会资本合作，利用葡萄园、草莓园及周边山林，发展休闲农业。主要建设内容为：改扩建步道1.1km，路面扩宽至1.5m，用石块铺设；修建生产管护亭4个；建设安装1套休闲农业设施设备等。</v>
          </cell>
          <cell r="L278">
            <v>275</v>
          </cell>
        </row>
        <row r="278">
          <cell r="U278">
            <v>275</v>
          </cell>
          <cell r="V278">
            <v>275</v>
          </cell>
        </row>
        <row r="278">
          <cell r="AD278">
            <v>0</v>
          </cell>
          <cell r="AE278" t="str">
            <v>通过实施该项目，每年将增加村集体收入10万元左右；建设该项目，吸纳本地群众务工10人，其中脱贫群众3人；项目建成后，将长期吸纳本地群众务工不少于5人，人均收入5000元左右。</v>
          </cell>
        </row>
        <row r="279">
          <cell r="C279" t="str">
            <v>巫溪县2022年文峰镇三星村香椿产业基地建设项目</v>
          </cell>
          <cell r="D279" t="str">
            <v>农业生产发展</v>
          </cell>
          <cell r="E279" t="str">
            <v>种养殖加工与服务</v>
          </cell>
          <cell r="F279" t="str">
            <v>新建</v>
          </cell>
          <cell r="G279" t="str">
            <v>202201-202212</v>
          </cell>
          <cell r="H279" t="str">
            <v>巫溪县文峰镇三星村</v>
          </cell>
          <cell r="I279" t="str">
            <v>巫溪县农业农村委员会、中共巫溪县委组织部</v>
          </cell>
          <cell r="J279" t="str">
            <v>巫溪县文峰镇人民政府</v>
          </cell>
          <cell r="K279" t="str">
            <v>发展种植香椿200亩。建设产品收运分选场2500平方米及配套附属设施。（总投资200万元，其中财政投资的30%作为村集体经济入股）</v>
          </cell>
          <cell r="L279">
            <v>100</v>
          </cell>
          <cell r="M279">
            <v>100</v>
          </cell>
        </row>
        <row r="279">
          <cell r="Q279">
            <v>100</v>
          </cell>
          <cell r="R279">
            <v>100</v>
          </cell>
          <cell r="S279">
            <v>0</v>
          </cell>
          <cell r="T279" t="str">
            <v>整合</v>
          </cell>
          <cell r="U279">
            <v>100</v>
          </cell>
          <cell r="V279">
            <v>100</v>
          </cell>
          <cell r="W279">
            <v>0</v>
          </cell>
        </row>
        <row r="279">
          <cell r="AD279">
            <v>0</v>
          </cell>
          <cell r="AE279" t="str">
            <v>2022年完成200亩香椿种植，2023年达产，集体经济总收入2-3万元，农户总收入8-12万元。2025年丰产，农户可获得16-32万元分红，村集体经济可获得4-8万元。形成支部领办专业合作社+电商产业发展盈利模式。</v>
          </cell>
        </row>
        <row r="280">
          <cell r="C280" t="str">
            <v>巫溪县2022年白鹿镇下坝村油菜种植及初加工项目</v>
          </cell>
          <cell r="D280" t="str">
            <v>农业生产发展</v>
          </cell>
          <cell r="E280" t="str">
            <v>种养殖加工与服务</v>
          </cell>
          <cell r="F280" t="str">
            <v>新建</v>
          </cell>
          <cell r="G280" t="str">
            <v>202201-202212</v>
          </cell>
          <cell r="H280" t="str">
            <v>巫溪县白鹿镇下坝村</v>
          </cell>
          <cell r="I280" t="str">
            <v>巫溪县农业农村委员会、中共巫溪县委组织部</v>
          </cell>
          <cell r="J280" t="str">
            <v>巫溪县白鹿镇人民政府</v>
          </cell>
          <cell r="K280" t="str">
            <v>油菜种植2000余亩，建设菜油综合加工厂房及生产线1条，年产压榨菜油70吨（总投资100万元，其中财政投资的30%作为村集体经济入股）</v>
          </cell>
          <cell r="L280">
            <v>50</v>
          </cell>
          <cell r="M280">
            <v>50</v>
          </cell>
        </row>
        <row r="280">
          <cell r="Q280">
            <v>50</v>
          </cell>
          <cell r="R280">
            <v>50</v>
          </cell>
          <cell r="S280">
            <v>0</v>
          </cell>
          <cell r="T280" t="str">
            <v>整合</v>
          </cell>
          <cell r="U280">
            <v>50</v>
          </cell>
          <cell r="V280">
            <v>50</v>
          </cell>
          <cell r="W280">
            <v>0</v>
          </cell>
        </row>
        <row r="280">
          <cell r="AD280">
            <v>0</v>
          </cell>
          <cell r="AE280" t="str">
            <v>通过项实施油菜种植及初加工项目，可提供10人以上就业岗位，增加村集体经济收入2万元/年</v>
          </cell>
        </row>
        <row r="281">
          <cell r="C281" t="str">
            <v>巫溪县2022年徐家镇大宝村党支部领办专业合作社项目</v>
          </cell>
          <cell r="D281" t="str">
            <v>农业生产发展</v>
          </cell>
          <cell r="E281" t="str">
            <v>种养殖加工与服务</v>
          </cell>
          <cell r="F281" t="str">
            <v>新建</v>
          </cell>
          <cell r="G281" t="str">
            <v>202201-202212</v>
          </cell>
          <cell r="H281" t="str">
            <v>巫溪县徐家镇大宝村</v>
          </cell>
          <cell r="I281" t="str">
            <v>巫溪县农业农村委员会、中共巫溪县委组织部</v>
          </cell>
          <cell r="J281" t="str">
            <v>巫溪县徐家镇人民政府</v>
          </cell>
          <cell r="K281" t="str">
            <v>①新建牛场公路200米、新修排水渠150米，新修护坡1处（60米），新建肉牛转运场1处，新建仓库50㎡。②青脆李统防统治60亩；修建红脆李基地排水沟250米；土地整治25亩，补种红脆李500株。（总投资50万元，其中财政投资的30%作为村集体经济入股）</v>
          </cell>
          <cell r="L281">
            <v>25</v>
          </cell>
          <cell r="M281">
            <v>25</v>
          </cell>
        </row>
        <row r="281">
          <cell r="Q281">
            <v>25</v>
          </cell>
          <cell r="R281">
            <v>25</v>
          </cell>
          <cell r="S281">
            <v>0</v>
          </cell>
          <cell r="T281" t="str">
            <v>整合</v>
          </cell>
          <cell r="U281">
            <v>25</v>
          </cell>
          <cell r="V281">
            <v>25</v>
          </cell>
          <cell r="W281">
            <v>0</v>
          </cell>
        </row>
        <row r="281">
          <cell r="AD281">
            <v>0</v>
          </cell>
          <cell r="AE281" t="str">
            <v>养牛场巩固提升项目建成后，拟采取“村集体+专业合作社+散户”的模式养殖肉牛90头，预计年收益36万元，村集体每年收益10万元以上，吸纳农户就近务工和种植牧草20余人，人均年增收5000元以上。对60亩青脆李统防统治，3年后该项目将正式产生收益，丰产后，预计年收益24万元，村集体每年收益5万元以上。同时，吸纳农户就近务工20余人，年增收2000元。同时带动周边农户发展青脆李产业。</v>
          </cell>
        </row>
        <row r="282">
          <cell r="C282" t="str">
            <v>巫溪县通城镇2022年农田宜机化改造项目</v>
          </cell>
          <cell r="D282" t="str">
            <v>农村基础设施建设</v>
          </cell>
          <cell r="E282" t="str">
            <v>其他</v>
          </cell>
          <cell r="F282" t="str">
            <v>新建</v>
          </cell>
          <cell r="G282" t="str">
            <v>202201-202212</v>
          </cell>
          <cell r="H282" t="str">
            <v>巫溪县通城镇5个村</v>
          </cell>
          <cell r="I282" t="str">
            <v>巫溪县农业农村委员会</v>
          </cell>
          <cell r="J282" t="str">
            <v>巫溪县农业综合开发中心</v>
          </cell>
          <cell r="K282" t="str">
            <v>农田宜机化改造0.5万亩</v>
          </cell>
          <cell r="L282">
            <v>1000</v>
          </cell>
          <cell r="M282">
            <v>400</v>
          </cell>
          <cell r="N282">
            <v>600</v>
          </cell>
        </row>
        <row r="282">
          <cell r="Q282">
            <v>400</v>
          </cell>
          <cell r="R282">
            <v>400</v>
          </cell>
          <cell r="S282">
            <v>0</v>
          </cell>
          <cell r="T282" t="str">
            <v>整合</v>
          </cell>
          <cell r="U282">
            <v>400</v>
          </cell>
          <cell r="V282">
            <v>400</v>
          </cell>
          <cell r="W282">
            <v>0</v>
          </cell>
        </row>
        <row r="282">
          <cell r="AD282">
            <v>600</v>
          </cell>
          <cell r="AE282" t="str">
            <v>通过实施农田宜机化改造0.5万亩，可使项目区农业生产条件得到改善，机械化耕种降低人力成本，加速农业产业结构优化，可带动脱贫户52户，户均增收1000元。</v>
          </cell>
        </row>
        <row r="283">
          <cell r="C283" t="str">
            <v>巫溪县2020年高标准农田建设项目</v>
          </cell>
          <cell r="D283" t="str">
            <v>农村基础设施建设</v>
          </cell>
        </row>
        <row r="283">
          <cell r="F283" t="str">
            <v>续建</v>
          </cell>
          <cell r="G283" t="str">
            <v>202201-202212</v>
          </cell>
          <cell r="H283" t="str">
            <v>巫溪县</v>
          </cell>
          <cell r="I283" t="str">
            <v>巫溪县农业农村委员会</v>
          </cell>
          <cell r="J283" t="str">
            <v>巫溪县农业综合开发中心</v>
          </cell>
          <cell r="K283" t="str">
            <v>建设高标准农田3.6万亩，包含土地平整、土壤培肥，新修整修机耕道 、田间生产道，新建排灌沟渠、蓄水池等（总投资4598万元，已安排4138万元，本年度安排460万元）。</v>
          </cell>
          <cell r="L283">
            <v>460</v>
          </cell>
          <cell r="M283">
            <v>460</v>
          </cell>
        </row>
        <row r="283">
          <cell r="Q283">
            <v>460</v>
          </cell>
          <cell r="R283">
            <v>460</v>
          </cell>
          <cell r="S283">
            <v>0</v>
          </cell>
          <cell r="T283" t="str">
            <v>整合</v>
          </cell>
          <cell r="U283">
            <v>460</v>
          </cell>
          <cell r="V283">
            <v>460</v>
          </cell>
          <cell r="W283">
            <v>0</v>
          </cell>
        </row>
        <row r="283">
          <cell r="AD283">
            <v>0</v>
          </cell>
          <cell r="AE283" t="str">
            <v>通过高标准农田建设3.6万亩，可使项目区农业生产条件得到改善，加速农业产业结构优化，极大地提高项目区农业生产效益，农作物产量出现明显增长，项目实施后年增加收益33.12万元</v>
          </cell>
        </row>
      </sheetData>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37887总表"/>
      <sheetName val="纳入整合汇总表 （34242万元）"/>
      <sheetName val="第一批纳入统筹整合（34242万元）"/>
      <sheetName val="不纳入整合汇总表（2198万元）"/>
      <sheetName val="第一批不纳入整合(2198万元)"/>
      <sheetName val="第二批其他整合（10416万元）"/>
      <sheetName val="三批纳入整合汇总表（1447万元）"/>
      <sheetName val="第三批纳入统筹整合 (1447万元)"/>
      <sheetName val="项目计划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库分类"/>
      <sheetName val="附表1 项目库备案表 (2)"/>
      <sheetName val="附表1 项目库备案表 (1016)"/>
      <sheetName val="附表1 项目库备案表 (1017) (2)"/>
    </sheetNames>
    <sheetDataSet>
      <sheetData sheetId="0"/>
      <sheetData sheetId="1"/>
      <sheetData sheetId="2"/>
      <sheetData sheetId="3">
        <row r="3">
          <cell r="C3" t="str">
            <v>项目名称</v>
          </cell>
          <cell r="D3" t="str">
            <v>项目类型</v>
          </cell>
          <cell r="E3" t="str">
            <v>二级项目类型</v>
          </cell>
          <cell r="F3" t="str">
            <v>项目子类型</v>
          </cell>
          <cell r="G3" t="str">
            <v>建设任务</v>
          </cell>
          <cell r="H3" t="str">
            <v>建设性质</v>
          </cell>
          <cell r="I3" t="str">
            <v>实施地点</v>
          </cell>
          <cell r="J3" t="str">
            <v>绩效目标</v>
          </cell>
          <cell r="K3" t="str">
            <v>群众参与和利益联结机制</v>
          </cell>
          <cell r="L3" t="str">
            <v>绩效目标申报</v>
          </cell>
        </row>
        <row r="3">
          <cell r="U3" t="str">
            <v>实施单位</v>
          </cell>
        </row>
        <row r="3">
          <cell r="W3" t="str">
            <v>规划年度</v>
          </cell>
          <cell r="X3" t="str">
            <v>是否纳入年度项目实施计划</v>
          </cell>
          <cell r="Y3" t="str">
            <v>时间进度安排</v>
          </cell>
        </row>
        <row r="3">
          <cell r="AA3" t="str">
            <v>资金规模
（万元）</v>
          </cell>
        </row>
        <row r="3">
          <cell r="AF3" t="str">
            <v>受益对象（人）</v>
          </cell>
        </row>
        <row r="3">
          <cell r="AH3" t="str">
            <v>是否以工代赈方式实施项目</v>
          </cell>
          <cell r="AI3" t="str">
            <v>是否易地扶贫搬迁后扶项目</v>
          </cell>
          <cell r="AJ3" t="str">
            <v>项目归属</v>
          </cell>
        </row>
        <row r="3">
          <cell r="AL3" t="str">
            <v>是否贫困村提升工程</v>
          </cell>
          <cell r="AM3" t="str">
            <v>是否资产收益</v>
          </cell>
        </row>
        <row r="3">
          <cell r="AO3" t="str">
            <v>是否增加村集体经济收入</v>
          </cell>
        </row>
        <row r="3">
          <cell r="AQ3" t="str">
            <v>项目负责人</v>
          </cell>
          <cell r="AR3" t="str">
            <v>联系电话</v>
          </cell>
          <cell r="AS3" t="str">
            <v>实施单位</v>
          </cell>
          <cell r="AT3" t="str">
            <v>利益联结方式</v>
          </cell>
          <cell r="AU3" t="str">
            <v>补助类型</v>
          </cell>
        </row>
        <row r="4">
          <cell r="L4" t="str">
            <v>年度总目标</v>
          </cell>
          <cell r="M4" t="str">
            <v>成本指标</v>
          </cell>
        </row>
        <row r="4">
          <cell r="Q4" t="str">
            <v>效益指标</v>
          </cell>
        </row>
        <row r="4">
          <cell r="T4" t="str">
            <v>满意度</v>
          </cell>
          <cell r="U4" t="str">
            <v>主管部门</v>
          </cell>
          <cell r="V4" t="str">
            <v>业主单位</v>
          </cell>
        </row>
        <row r="4">
          <cell r="Y4" t="str">
            <v>实施年月</v>
          </cell>
          <cell r="Z4" t="str">
            <v>完工年月</v>
          </cell>
        </row>
        <row r="4">
          <cell r="AF4" t="str">
            <v>受益总人口数</v>
          </cell>
          <cell r="AG4" t="str">
            <v>其中脱贫人口和监测对象人数</v>
          </cell>
        </row>
        <row r="4">
          <cell r="AJ4" t="str">
            <v>解决“两不愁三保障”项目</v>
          </cell>
          <cell r="AK4" t="str">
            <v>“巩固提升类”项目</v>
          </cell>
        </row>
        <row r="4">
          <cell r="AM4" t="str">
            <v>是否资产收益扶贫</v>
          </cell>
          <cell r="AN4" t="str">
            <v>资产收益分配方案（简述）</v>
          </cell>
          <cell r="AO4" t="str">
            <v>是否增加村集体经济收入</v>
          </cell>
          <cell r="AP4" t="str">
            <v>村集体经济收入分配方案（简述）</v>
          </cell>
        </row>
        <row r="5">
          <cell r="Q5" t="str">
            <v>经济效益 </v>
          </cell>
          <cell r="R5" t="str">
            <v>社会效益 </v>
          </cell>
          <cell r="S5" t="str">
            <v>可持续效益</v>
          </cell>
        </row>
        <row r="6">
          <cell r="Q6" t="str">
            <v>经济效益 </v>
          </cell>
          <cell r="R6" t="str">
            <v>社会效益 </v>
          </cell>
          <cell r="S6" t="str">
            <v>可持续效益</v>
          </cell>
        </row>
        <row r="7">
          <cell r="AA7">
            <v>22495.44</v>
          </cell>
        </row>
        <row r="8">
          <cell r="AA8">
            <v>1725</v>
          </cell>
        </row>
        <row r="9">
          <cell r="C9" t="str">
            <v>巫溪县2023年蒲莲镇老鹰茶加工项目</v>
          </cell>
          <cell r="D9" t="str">
            <v>产业发展</v>
          </cell>
          <cell r="E9" t="str">
            <v>加工流通项目</v>
          </cell>
          <cell r="F9" t="str">
            <v>产地初加工和精深加工</v>
          </cell>
          <cell r="G9" t="str">
            <v>在蒲莲镇桐元村建设老鹰茶加工厂房2000平方米，配套建设蓄水池500立方米及供水管网，购置老鹰茶生产设备1套，建设老鹰茶电商平台1个。</v>
          </cell>
          <cell r="H9" t="str">
            <v>新建</v>
          </cell>
          <cell r="I9" t="str">
            <v>巫溪县蒲莲桐元村</v>
          </cell>
          <cell r="J9" t="str">
            <v>项目建成后年加工老鹰茶30吨，受益总人口500户1800人，其中脱贫户和监测对象230户690人，户均增收500元。</v>
          </cell>
          <cell r="K9" t="str">
            <v>全县茶叶产业有序发展，茶叶品质进一步提高，茶叶产品进一步丰富，茶农可通过产品销售和劳动务工获得收入</v>
          </cell>
          <cell r="L9" t="str">
            <v>建设400平方米老鹰茶及茶叶研发中心；制定巫溪老鹰茶及茶叶发展规划；制定巫溪老鹰茶及茶叶的生产和加工标准；进行老鹰茶品种鉴定和选育；对巫溪老鹰茶及茶叶新品种研发；对巫溪老鹰茶及茶叶品牌建设及宣传推广。</v>
          </cell>
          <cell r="M9" t="str">
            <v>新建400平方米老鹰茶及茶叶研发中心。</v>
          </cell>
          <cell r="N9" t="str">
            <v>项目验收合格率100%</v>
          </cell>
          <cell r="O9" t="str">
            <v>项目完成及时率100%</v>
          </cell>
          <cell r="P9" t="str">
            <v>老鹰茶加工厂房1500元/平方米，蓄水池600元/立方米，设备一套250万元，电商平台30万元。</v>
          </cell>
          <cell r="Q9" t="str">
            <v>巫溪老鹰茶整体产业链创造产业价值5亿元以上。</v>
          </cell>
          <cell r="R9" t="str">
            <v>全县茶农可通过产品销售和劳动务工获得收入，受益总人口约5000户14000人。</v>
          </cell>
          <cell r="S9" t="str">
            <v>项目可持续性≥5年</v>
          </cell>
          <cell r="T9" t="str">
            <v>满意度≥90%</v>
          </cell>
          <cell r="U9" t="str">
            <v>巫溪县农业农村委员会</v>
          </cell>
          <cell r="V9" t="str">
            <v>巫溪县蒲莲镇人民政府</v>
          </cell>
          <cell r="W9">
            <v>2023</v>
          </cell>
          <cell r="X9" t="str">
            <v>是</v>
          </cell>
          <cell r="Y9">
            <v>2023.1</v>
          </cell>
          <cell r="Z9">
            <v>2023.12</v>
          </cell>
          <cell r="AA9">
            <v>610</v>
          </cell>
          <cell r="AB9">
            <v>550</v>
          </cell>
          <cell r="AC9">
            <v>0</v>
          </cell>
          <cell r="AD9">
            <v>0</v>
          </cell>
          <cell r="AE9">
            <v>0</v>
          </cell>
          <cell r="AF9">
            <v>1800</v>
          </cell>
          <cell r="AG9">
            <v>690</v>
          </cell>
          <cell r="AH9" t="str">
            <v>否</v>
          </cell>
          <cell r="AI9" t="str">
            <v>否</v>
          </cell>
          <cell r="AJ9" t="str">
            <v>否</v>
          </cell>
          <cell r="AK9" t="str">
            <v>是</v>
          </cell>
          <cell r="AL9" t="str">
            <v>否</v>
          </cell>
          <cell r="AM9" t="str">
            <v>否</v>
          </cell>
          <cell r="AN9" t="str">
            <v>否</v>
          </cell>
          <cell r="AO9" t="str">
            <v>否</v>
          </cell>
          <cell r="AP9" t="str">
            <v>否</v>
          </cell>
        </row>
        <row r="9">
          <cell r="AS9" t="str">
            <v>蒲莲镇人民政府</v>
          </cell>
          <cell r="AT9" t="str">
            <v>务工就业、租赁经营</v>
          </cell>
          <cell r="AU9" t="str">
            <v>项目补助村集体经济</v>
          </cell>
        </row>
        <row r="10">
          <cell r="C10" t="str">
            <v>巫溪县2023年红池坝镇茶叶加工项目</v>
          </cell>
          <cell r="D10" t="str">
            <v>产业发展</v>
          </cell>
          <cell r="E10" t="str">
            <v>生产项目</v>
          </cell>
          <cell r="F10" t="str">
            <v>种植业基地</v>
          </cell>
          <cell r="G10" t="str">
            <v>购买红茶、白茶、黑茶、紧压茶生产设备4套。</v>
          </cell>
          <cell r="H10" t="str">
            <v>新建</v>
          </cell>
          <cell r="I10" t="str">
            <v>巫溪县红池坝镇</v>
          </cell>
          <cell r="J10" t="str">
            <v>项目建成后，年加工茶叶10吨，受益总人口1200户3600人，其中脱贫人口和监测对象400户1200人，户均增收500元。</v>
          </cell>
          <cell r="K10" t="str">
            <v>提高古树老鹰茶品牌价值和销售单价，受益总人口529户1900人，其中脱贫人口和监测对象128户496人，通过开办农家乐、小吃店获得经营收入，户均增收800元以上。</v>
          </cell>
          <cell r="L10" t="str">
            <v>对全县老鹰茶古树进行分龄登记、挂牌保护，并制定《老鹰茶古树管理办法》；建设500亩老鹰茶标准示范园（含老鹰茶树购买、土地整治、茶树种植、管护）和400平方米巫溪老鹰茶手工制作技艺非遗工坊；建设老鹰茶种苗繁育基地50亩。</v>
          </cell>
          <cell r="M10" t="str">
            <v>新建500亩老鹰茶标准示范园；新建400平方米巫溪老鹰茶手工制作技艺非遗工坊；建设老鹰茶种苗繁育基地50亩。</v>
          </cell>
          <cell r="N10" t="str">
            <v>项目验收合格率100%</v>
          </cell>
          <cell r="O10" t="str">
            <v>项目完成及时率100%</v>
          </cell>
          <cell r="P10" t="str">
            <v>200万元/套</v>
          </cell>
          <cell r="Q10" t="str">
            <v>年产老鹰茶10吨；老鹰茶种苗年产值200万元；旅游年综合收入3000万元以上</v>
          </cell>
          <cell r="R10" t="str">
            <v>受益总人口529户1900人，其中脱贫人口和监测对象128户496人，通过开办农家乐、小吃店获得经营收入，户均增收800元以上。</v>
          </cell>
          <cell r="S10" t="str">
            <v>项目可持续性≥5年</v>
          </cell>
          <cell r="T10" t="str">
            <v>满意度≥90%</v>
          </cell>
          <cell r="U10" t="str">
            <v>巫溪县农业农村委员会</v>
          </cell>
          <cell r="V10" t="str">
            <v>巫溪县红池坝镇人民政府</v>
          </cell>
          <cell r="W10">
            <v>2023</v>
          </cell>
          <cell r="X10" t="str">
            <v>是</v>
          </cell>
          <cell r="Y10">
            <v>2023.1</v>
          </cell>
          <cell r="Z10">
            <v>2023.12</v>
          </cell>
          <cell r="AA10">
            <v>200</v>
          </cell>
          <cell r="AB10">
            <v>4350</v>
          </cell>
          <cell r="AC10">
            <v>0</v>
          </cell>
          <cell r="AD10">
            <v>0</v>
          </cell>
          <cell r="AE10">
            <v>0</v>
          </cell>
          <cell r="AF10">
            <v>3600</v>
          </cell>
          <cell r="AG10">
            <v>1200</v>
          </cell>
          <cell r="AH10" t="str">
            <v>否</v>
          </cell>
          <cell r="AI10" t="str">
            <v>否</v>
          </cell>
          <cell r="AJ10" t="str">
            <v>否</v>
          </cell>
          <cell r="AK10" t="str">
            <v>是</v>
          </cell>
          <cell r="AL10" t="str">
            <v>否</v>
          </cell>
          <cell r="AM10" t="str">
            <v>否</v>
          </cell>
          <cell r="AN10" t="str">
            <v>否</v>
          </cell>
          <cell r="AO10" t="str">
            <v>否</v>
          </cell>
          <cell r="AP10" t="str">
            <v>否</v>
          </cell>
        </row>
        <row r="10">
          <cell r="AS10" t="str">
            <v>巫溪县红池坝镇人民政府</v>
          </cell>
          <cell r="AT10" t="str">
            <v>务工就业</v>
          </cell>
          <cell r="AU10" t="str">
            <v>项目补助企业</v>
          </cell>
        </row>
        <row r="11">
          <cell r="C11" t="str">
            <v>巫溪县2023年蒲莲镇老鹰茶示范基地建设项目</v>
          </cell>
          <cell r="D11" t="str">
            <v>产业发展</v>
          </cell>
          <cell r="E11" t="str">
            <v>生产项目</v>
          </cell>
          <cell r="F11" t="str">
            <v>种植业基地</v>
          </cell>
          <cell r="G11" t="str">
            <v>在蒲莲镇兴鹿村建设500亩老鹰茶标准示范园。</v>
          </cell>
          <cell r="H11" t="str">
            <v>新建</v>
          </cell>
          <cell r="I11" t="str">
            <v>巫溪县蒲莲镇兴鹿村</v>
          </cell>
          <cell r="J11" t="str">
            <v>项目建成后，预计年产老鹰茶10吨。受益总人口100户320人，其中脱贫人口和监测对象26户100人，户均增收500元。</v>
          </cell>
          <cell r="K11" t="str">
            <v>受益总人口100户320人，其中脱贫人口和监测对象26户100人，户均增收500元。</v>
          </cell>
          <cell r="L11" t="str">
            <v>建设500亩老鹰茶标准示范园。</v>
          </cell>
          <cell r="M11" t="str">
            <v>建设500亩老鹰茶标准示范园，年产老鹰茶10吨</v>
          </cell>
          <cell r="N11" t="str">
            <v>项目验收合格率100%</v>
          </cell>
          <cell r="O11" t="str">
            <v>项目完成及时率100%</v>
          </cell>
          <cell r="P11" t="str">
            <v>5300元/亩</v>
          </cell>
          <cell r="Q11" t="str">
            <v>年产老鹰茶10吨。</v>
          </cell>
          <cell r="R11" t="str">
            <v>受益总人口100户320人，其中脱贫人口和监测对象26户100人。</v>
          </cell>
          <cell r="S11" t="str">
            <v>项目可持续性≥5年</v>
          </cell>
          <cell r="T11" t="str">
            <v>满意度≥90%</v>
          </cell>
          <cell r="U11" t="str">
            <v>巫溪县林业局</v>
          </cell>
          <cell r="V11" t="str">
            <v>巫溪县蒲莲镇人民政府</v>
          </cell>
          <cell r="W11">
            <v>2023</v>
          </cell>
          <cell r="X11" t="str">
            <v>是</v>
          </cell>
          <cell r="Y11">
            <v>2023.1</v>
          </cell>
          <cell r="Z11">
            <v>2023.12</v>
          </cell>
          <cell r="AA11">
            <v>265</v>
          </cell>
          <cell r="AB11">
            <v>265</v>
          </cell>
          <cell r="AC11">
            <v>0</v>
          </cell>
          <cell r="AD11">
            <v>0</v>
          </cell>
          <cell r="AE11" t="str">
            <v>0</v>
          </cell>
          <cell r="AF11">
            <v>320</v>
          </cell>
          <cell r="AG11">
            <v>100</v>
          </cell>
          <cell r="AH11" t="str">
            <v>否</v>
          </cell>
          <cell r="AI11" t="str">
            <v>否</v>
          </cell>
          <cell r="AJ11" t="str">
            <v>否 </v>
          </cell>
          <cell r="AK11" t="str">
            <v>是</v>
          </cell>
          <cell r="AL11" t="str">
            <v>否</v>
          </cell>
          <cell r="AM11" t="str">
            <v>否</v>
          </cell>
          <cell r="AN11" t="str">
            <v>否</v>
          </cell>
          <cell r="AO11" t="str">
            <v>否</v>
          </cell>
          <cell r="AP11" t="str">
            <v>无</v>
          </cell>
          <cell r="AQ11" t="str">
            <v>陈组泽</v>
          </cell>
          <cell r="AR11">
            <v>18883507771</v>
          </cell>
          <cell r="AS11" t="str">
            <v>巫溪县蒲莲镇人民政府</v>
          </cell>
        </row>
        <row r="11">
          <cell r="AU11" t="str">
            <v>到户补助</v>
          </cell>
        </row>
        <row r="12">
          <cell r="C12" t="str">
            <v>巫溪县2023年蒲莲镇老鹰茶分选厂建设</v>
          </cell>
          <cell r="D12" t="str">
            <v>产业发展</v>
          </cell>
          <cell r="E12" t="str">
            <v>生产项目</v>
          </cell>
          <cell r="F12" t="str">
            <v>种植业基地</v>
          </cell>
          <cell r="G12" t="str">
            <v>在蒲莲镇兴鹿村建设500平方米老鹰茶分选厂，200平方米老鹰茶储藏室及相关配套设备。</v>
          </cell>
          <cell r="H12" t="str">
            <v>新建</v>
          </cell>
          <cell r="I12" t="str">
            <v>蒲莲镇兴鹿村</v>
          </cell>
          <cell r="J12" t="str">
            <v>项目建成后，预计年分选老鹰茶10吨。受益总人口150户470人，其中脱贫人口和监测对象86户210人，户均增收500元。</v>
          </cell>
          <cell r="K12" t="str">
            <v>茶农可销售产品和劳动务工获得收入，加入茶叶专业合作社享受分红</v>
          </cell>
          <cell r="L12" t="str">
            <v>发展“庭院经济”老鹰茶3000亩。</v>
          </cell>
          <cell r="M12" t="str">
            <v>新建“庭院”老鹰茶3000亩，补助老鹰茶种苗。</v>
          </cell>
          <cell r="N12" t="str">
            <v>项目验收合格率100%</v>
          </cell>
          <cell r="O12" t="str">
            <v>项目完成及时率100%</v>
          </cell>
          <cell r="P12" t="str">
            <v>5000元/平方米</v>
          </cell>
          <cell r="Q12" t="str">
            <v>年产老鹰茶20吨，预计年产值达6000万元以上。</v>
          </cell>
          <cell r="R12" t="str">
            <v>全县茶农可销售产品和劳动务工获得收入，加入茶叶专业合作社享受分红</v>
          </cell>
          <cell r="S12" t="str">
            <v>项目可持续性≥5年</v>
          </cell>
          <cell r="T12" t="str">
            <v>满意度≥90%</v>
          </cell>
          <cell r="U12" t="str">
            <v>巫溪县农业农村委员会</v>
          </cell>
          <cell r="V12" t="str">
            <v>蒲莲镇人民政府</v>
          </cell>
          <cell r="W12">
            <v>2023</v>
          </cell>
          <cell r="X12" t="str">
            <v>是</v>
          </cell>
          <cell r="Y12">
            <v>2023.1</v>
          </cell>
          <cell r="Z12">
            <v>2023.12</v>
          </cell>
          <cell r="AA12">
            <v>250</v>
          </cell>
          <cell r="AB12">
            <v>150</v>
          </cell>
          <cell r="AC12">
            <v>0</v>
          </cell>
          <cell r="AD12">
            <v>0</v>
          </cell>
          <cell r="AE12" t="str">
            <v>0</v>
          </cell>
          <cell r="AF12">
            <v>470</v>
          </cell>
          <cell r="AG12">
            <v>210</v>
          </cell>
          <cell r="AH12" t="str">
            <v>否</v>
          </cell>
          <cell r="AI12" t="str">
            <v>否</v>
          </cell>
          <cell r="AJ12" t="str">
            <v>否</v>
          </cell>
          <cell r="AK12" t="str">
            <v>是</v>
          </cell>
          <cell r="AL12" t="str">
            <v>否</v>
          </cell>
          <cell r="AM12" t="str">
            <v>否</v>
          </cell>
          <cell r="AN12" t="str">
            <v>否</v>
          </cell>
          <cell r="AO12" t="str">
            <v>否</v>
          </cell>
          <cell r="AP12" t="str">
            <v>否</v>
          </cell>
        </row>
        <row r="12">
          <cell r="AS12" t="str">
            <v>蒲莲镇人民政府</v>
          </cell>
          <cell r="AT12" t="str">
            <v>务工就业、租赁经营</v>
          </cell>
          <cell r="AU12" t="str">
            <v>项目补助村集体经济</v>
          </cell>
        </row>
        <row r="13">
          <cell r="C13" t="str">
            <v>巫溪县2023年蒲莲镇老鹰茶种苗基地建设</v>
          </cell>
          <cell r="D13" t="str">
            <v>产业发展</v>
          </cell>
          <cell r="E13" t="str">
            <v>生产项目</v>
          </cell>
          <cell r="F13" t="str">
            <v>种植业基地</v>
          </cell>
          <cell r="G13" t="str">
            <v>在蒲莲镇兴鹿村建设50亩老鹰茶育苗基地。</v>
          </cell>
          <cell r="H13" t="str">
            <v>新建</v>
          </cell>
          <cell r="I13" t="str">
            <v>蒲莲镇兴鹿村</v>
          </cell>
          <cell r="J13" t="str">
            <v>项目建成后，预计年培育优质老鹰茶种苗20万株。受益人口10户25人，其中脱贫人口和监测对象3户9人，户均增收500元。</v>
          </cell>
          <cell r="K13" t="str">
            <v>茶农可销售产品和劳动务工获得收入，加入茶叶专业合作社享受分红</v>
          </cell>
          <cell r="L13" t="str">
            <v>建设优质茶建设优质茶叶核心基地600亩（建设水肥一体化系统、茶叶生长智能检测系统、安全农产品智能索源系统、定制茶叶配方专用肥）。</v>
          </cell>
          <cell r="M13" t="str">
            <v>新建优质茶叶核心基地600亩。</v>
          </cell>
          <cell r="N13" t="str">
            <v>项目验收合格率100%</v>
          </cell>
          <cell r="O13" t="str">
            <v>项目完成及时率100%</v>
          </cell>
          <cell r="P13" t="str">
            <v>10000元/亩</v>
          </cell>
          <cell r="Q13" t="str">
            <v>年产优质茶叶5吨，预计年产值可达1000万元以上。</v>
          </cell>
          <cell r="R13" t="str">
            <v>茶农可销售产品和劳动务工获得收入，加入茶叶专业合作社享受分红</v>
          </cell>
          <cell r="S13" t="str">
            <v>项目可持续性≥5年</v>
          </cell>
          <cell r="T13" t="str">
            <v>满意度≥90%</v>
          </cell>
          <cell r="U13" t="str">
            <v>巫溪县林业局</v>
          </cell>
          <cell r="V13" t="str">
            <v>红池坝镇人民政府</v>
          </cell>
          <cell r="W13">
            <v>2023</v>
          </cell>
          <cell r="X13" t="str">
            <v>是</v>
          </cell>
          <cell r="Y13">
            <v>2023.1</v>
          </cell>
          <cell r="Z13">
            <v>2023.12</v>
          </cell>
          <cell r="AA13">
            <v>50</v>
          </cell>
          <cell r="AB13">
            <v>600</v>
          </cell>
          <cell r="AC13">
            <v>0</v>
          </cell>
          <cell r="AD13">
            <v>0</v>
          </cell>
          <cell r="AE13" t="str">
            <v>0</v>
          </cell>
          <cell r="AF13">
            <v>25</v>
          </cell>
          <cell r="AG13">
            <v>9</v>
          </cell>
          <cell r="AH13" t="str">
            <v>否</v>
          </cell>
          <cell r="AI13" t="str">
            <v>否</v>
          </cell>
          <cell r="AJ13" t="str">
            <v>否</v>
          </cell>
          <cell r="AK13" t="str">
            <v>是</v>
          </cell>
          <cell r="AL13" t="str">
            <v>否</v>
          </cell>
          <cell r="AM13" t="str">
            <v>否</v>
          </cell>
          <cell r="AN13" t="str">
            <v>否</v>
          </cell>
          <cell r="AO13" t="str">
            <v>否</v>
          </cell>
          <cell r="AP13" t="str">
            <v>否</v>
          </cell>
        </row>
        <row r="13">
          <cell r="AS13" t="str">
            <v>红池坝镇人民政府</v>
          </cell>
          <cell r="AT13" t="str">
            <v>土地流转、务工就业</v>
          </cell>
          <cell r="AU13" t="str">
            <v>项目补助企业</v>
          </cell>
        </row>
        <row r="14">
          <cell r="C14" t="str">
            <v>巫溪县2023年老鹰茶基地建设项目</v>
          </cell>
          <cell r="D14" t="str">
            <v>产业发展</v>
          </cell>
          <cell r="E14" t="str">
            <v>产业服务支撑项目</v>
          </cell>
          <cell r="F14" t="str">
            <v>人才培养</v>
          </cell>
          <cell r="G14" t="str">
            <v>在蒲莲镇等乡镇发展“庭院经济”老鹰茶10000亩（含种苗补助、土地整治等）。</v>
          </cell>
          <cell r="H14" t="str">
            <v>新建</v>
          </cell>
          <cell r="I14" t="str">
            <v>巫溪县蒲莲镇等相关乡镇</v>
          </cell>
          <cell r="J14" t="str">
            <v>项目建成后，预计年产茶叶50吨。受益人口5000户15000人，其中脱贫人口和监测对象1000户2000人，户均增收500元。</v>
          </cell>
          <cell r="K14" t="str">
            <v>茶农可获得专业技术指导，提高茶叶产出率和成品质量，提高销售价格。</v>
          </cell>
          <cell r="L14" t="str">
            <v>组织老鹰茶及茶叶种植、管护、加工、茶艺表演等培训2000人次。</v>
          </cell>
          <cell r="M14" t="str">
            <v>组织培训2000人次。</v>
          </cell>
          <cell r="N14" t="str">
            <v>项目验收合格率100%</v>
          </cell>
          <cell r="O14" t="str">
            <v>项目完成及时率100%</v>
          </cell>
          <cell r="P14" t="str">
            <v>600元/亩</v>
          </cell>
          <cell r="Q14" t="str">
            <v>项目建成后，为巫溪茶叶产业提供高素质人才，建立起茶叶种植管护技术服务体系，有效激发茶叶产业内生动力，预计为巫溪茶叶整体产业链创造产业价值1亿元以上。</v>
          </cell>
          <cell r="R14" t="str">
            <v>茶农可获得专业技术指导，提高茶叶产出率和成品质量，提高销售价格。</v>
          </cell>
          <cell r="S14" t="str">
            <v>项目可持续性≥5年</v>
          </cell>
          <cell r="T14" t="str">
            <v>满意度≥90%</v>
          </cell>
          <cell r="U14" t="str">
            <v>巫溪县林业局</v>
          </cell>
          <cell r="V14" t="str">
            <v>巫溪县蒲莲镇等相关乡镇</v>
          </cell>
          <cell r="W14">
            <v>2023</v>
          </cell>
          <cell r="X14" t="str">
            <v>是</v>
          </cell>
          <cell r="Y14">
            <v>2023.1</v>
          </cell>
          <cell r="Z14">
            <v>2023.12</v>
          </cell>
          <cell r="AA14">
            <v>600</v>
          </cell>
          <cell r="AB14">
            <v>100</v>
          </cell>
          <cell r="AC14">
            <v>0</v>
          </cell>
          <cell r="AD14">
            <v>0</v>
          </cell>
          <cell r="AE14" t="str">
            <v>0</v>
          </cell>
          <cell r="AF14">
            <v>15000</v>
          </cell>
          <cell r="AG14">
            <v>2000</v>
          </cell>
          <cell r="AH14" t="str">
            <v>否</v>
          </cell>
          <cell r="AI14" t="str">
            <v>否</v>
          </cell>
          <cell r="AJ14" t="str">
            <v>否</v>
          </cell>
          <cell r="AK14" t="str">
            <v>是</v>
          </cell>
          <cell r="AL14" t="str">
            <v>否</v>
          </cell>
          <cell r="AM14" t="str">
            <v>否</v>
          </cell>
          <cell r="AN14" t="str">
            <v>否</v>
          </cell>
          <cell r="AO14" t="str">
            <v>否</v>
          </cell>
          <cell r="AP14" t="str">
            <v>否</v>
          </cell>
        </row>
        <row r="14">
          <cell r="AS14" t="str">
            <v>巫溪县蒲莲镇等相关乡镇</v>
          </cell>
          <cell r="AT14" t="str">
            <v>务工就业、产品代销</v>
          </cell>
          <cell r="AU14" t="str">
            <v>项目补助到户产业</v>
          </cell>
        </row>
        <row r="15">
          <cell r="C15" t="str">
            <v>巫溪县2023年红池坝镇优质茶叶核心基地建设项目</v>
          </cell>
          <cell r="D15" t="str">
            <v>产业发展</v>
          </cell>
          <cell r="E15" t="str">
            <v>加工流通项目</v>
          </cell>
          <cell r="F15" t="str">
            <v>品牌打造和展销平台</v>
          </cell>
          <cell r="G15" t="str">
            <v>在茶园、中岗、银洞等村建设优质茶叶核心基地600亩（建设水肥一体化系统、茶叶生长智能检测系统、安全农产品智能索源系统、定制茶叶配方专用肥）。</v>
          </cell>
          <cell r="H15" t="str">
            <v>新建</v>
          </cell>
          <cell r="I15" t="str">
            <v>红池坝镇茶园、中岗、银洞等村</v>
          </cell>
          <cell r="J15" t="str">
            <v>达产达效后，年产优质茶叶5吨，受益人口320户800人，其中脱贫人口和监测对象100户250人，户均增收500元。</v>
          </cell>
          <cell r="K15" t="str">
            <v>巫溪县茶叶产业更加积极迅速发展，老鹰茶及茶叶全产业链规模持续增大，茶叶品质进一步提高，茶农可通过产品销售和劳动务工获得收入。</v>
          </cell>
          <cell r="L15" t="str">
            <v>在重庆广阳岛建设100平方米巫溪老鹰茶及茶叶销售体验馆，对巫溪老鹰茶及茶叶进行展示展销、产品体验、品牌推广，配套建设电商平台。</v>
          </cell>
          <cell r="M15" t="str">
            <v>新建100平方米巫溪老鹰茶及茶叶销售体验馆。</v>
          </cell>
          <cell r="N15" t="str">
            <v>项目验收合格率100%</v>
          </cell>
          <cell r="O15" t="str">
            <v>项目完成及时率100%</v>
          </cell>
          <cell r="P15" t="str">
            <v>10000元/亩</v>
          </cell>
          <cell r="Q15" t="str">
            <v>项目建成后，在川渝地区极大提升巫溪老鹰茶的生态价值和品牌价值，预计为巫溪老鹰茶整体产业链创造产业价值5亿元以上。</v>
          </cell>
          <cell r="R15" t="str">
            <v>巫溪县茶叶产业更加积极迅速发展，老鹰茶及茶叶全产业链规模持续增大，茶叶品质进一步提高，茶农可通过产品销售和劳动务工获得收入。</v>
          </cell>
          <cell r="S15" t="str">
            <v>项目可持续性≥5年</v>
          </cell>
          <cell r="T15" t="str">
            <v>满意度≥90%</v>
          </cell>
          <cell r="U15" t="str">
            <v>巫溪县农业农村委员会</v>
          </cell>
          <cell r="V15" t="str">
            <v>红池坝镇人民政府</v>
          </cell>
          <cell r="W15">
            <v>2023</v>
          </cell>
          <cell r="X15" t="str">
            <v>是</v>
          </cell>
          <cell r="Y15">
            <v>2023.1</v>
          </cell>
          <cell r="Z15">
            <v>2023.12</v>
          </cell>
          <cell r="AA15">
            <v>600</v>
          </cell>
          <cell r="AB15">
            <v>100</v>
          </cell>
          <cell r="AC15">
            <v>0</v>
          </cell>
          <cell r="AD15">
            <v>0</v>
          </cell>
          <cell r="AE15" t="str">
            <v>0</v>
          </cell>
          <cell r="AF15">
            <v>800</v>
          </cell>
          <cell r="AG15">
            <v>250</v>
          </cell>
          <cell r="AH15" t="str">
            <v>否</v>
          </cell>
          <cell r="AI15" t="str">
            <v>否</v>
          </cell>
          <cell r="AJ15" t="str">
            <v>否</v>
          </cell>
          <cell r="AK15" t="str">
            <v>是</v>
          </cell>
          <cell r="AL15" t="str">
            <v>否</v>
          </cell>
          <cell r="AM15" t="str">
            <v>否</v>
          </cell>
          <cell r="AN15" t="str">
            <v>否</v>
          </cell>
          <cell r="AO15" t="str">
            <v>否</v>
          </cell>
          <cell r="AP15" t="str">
            <v>否</v>
          </cell>
        </row>
        <row r="15">
          <cell r="AS15" t="str">
            <v>红池坝镇人民政府</v>
          </cell>
          <cell r="AT15" t="str">
            <v>务工就业</v>
          </cell>
          <cell r="AU15" t="str">
            <v>项目补助村集体经济</v>
          </cell>
        </row>
        <row r="16">
          <cell r="C16" t="str">
            <v>巫溪2023年老鹰茶及茶叶产业培训项目</v>
          </cell>
          <cell r="D16" t="str">
            <v>产业项目</v>
          </cell>
        </row>
        <row r="16">
          <cell r="F16" t="str">
            <v>产业项目</v>
          </cell>
          <cell r="G16" t="str">
            <v>组织老鹰茶及茶叶种植、管护、加工、茶艺表演等培训2000人次。</v>
          </cell>
          <cell r="H16" t="str">
            <v>新建</v>
          </cell>
          <cell r="I16" t="str">
            <v>蒲莲镇、红池坝镇</v>
          </cell>
          <cell r="J16" t="str">
            <v>项目建成后，为巫溪茶叶产业提供高素质人才，建立起茶叶种植管护技术服务体系，有效激发茶叶产业内生动力，预计为巫溪茶叶整体产业链创造产业价值1亿元以上。</v>
          </cell>
          <cell r="K16" t="str">
            <v>保护老鹰茶优质资源，提高老鹰茶品质，增加茶农销售收入</v>
          </cell>
          <cell r="L16" t="str">
            <v>收集、选育核心种质资源，引进优特新品种，研发老鹰茶新型茶、功能性（药用、食品）新产品。</v>
          </cell>
        </row>
        <row r="16">
          <cell r="N16" t="str">
            <v>项目验收合格率100%</v>
          </cell>
          <cell r="O16" t="str">
            <v>项目完成及时率100%</v>
          </cell>
          <cell r="P16" t="str">
            <v>500元/人次</v>
          </cell>
          <cell r="Q16" t="str">
            <v>户均增收1000元</v>
          </cell>
          <cell r="R16" t="str">
            <v>受益人口350人</v>
          </cell>
          <cell r="S16" t="str">
            <v>≥10年</v>
          </cell>
          <cell r="T16" t="str">
            <v>受益监测对象满意度≥95%</v>
          </cell>
          <cell r="U16" t="str">
            <v>巫溪县农业农村委员会</v>
          </cell>
          <cell r="V16" t="str">
            <v>蒲莲镇、红池坝镇人民政府</v>
          </cell>
          <cell r="W16">
            <v>2022</v>
          </cell>
          <cell r="X16" t="str">
            <v>是</v>
          </cell>
          <cell r="Y16">
            <v>2023.01</v>
          </cell>
          <cell r="Z16">
            <v>2023.12</v>
          </cell>
          <cell r="AA16">
            <v>100</v>
          </cell>
          <cell r="AB16">
            <v>60</v>
          </cell>
          <cell r="AC16">
            <v>0</v>
          </cell>
          <cell r="AD16">
            <v>0</v>
          </cell>
          <cell r="AE16">
            <v>0</v>
          </cell>
          <cell r="AF16">
            <v>350</v>
          </cell>
          <cell r="AG16">
            <v>120</v>
          </cell>
          <cell r="AH16" t="str">
            <v>否</v>
          </cell>
          <cell r="AI16" t="str">
            <v>否</v>
          </cell>
          <cell r="AJ16" t="str">
            <v>否</v>
          </cell>
          <cell r="AK16" t="str">
            <v>是</v>
          </cell>
          <cell r="AL16" t="str">
            <v>是</v>
          </cell>
          <cell r="AM16" t="str">
            <v>否</v>
          </cell>
          <cell r="AN16" t="str">
            <v>否</v>
          </cell>
          <cell r="AO16" t="str">
            <v>否</v>
          </cell>
          <cell r="AP16" t="str">
            <v>否</v>
          </cell>
          <cell r="AQ16" t="str">
            <v>任彩英</v>
          </cell>
          <cell r="AR16">
            <v>15202350278</v>
          </cell>
          <cell r="AS16" t="str">
            <v>蒲莲镇、红池坝镇人民政府</v>
          </cell>
          <cell r="AT16" t="str">
            <v>务工就业</v>
          </cell>
          <cell r="AU16" t="str">
            <v>项目补助到户产业</v>
          </cell>
        </row>
        <row r="17">
          <cell r="AA17">
            <v>2470</v>
          </cell>
        </row>
        <row r="18">
          <cell r="C18" t="str">
            <v>巫溪县2023年中药材产业园区建设项目</v>
          </cell>
          <cell r="D18" t="str">
            <v>产业发展</v>
          </cell>
          <cell r="E18" t="str">
            <v>生产项目</v>
          </cell>
          <cell r="F18" t="str">
            <v>种植业基地</v>
          </cell>
          <cell r="G18" t="str">
            <v>建设产业基地3800亩，分选场200平方米，加工房300平方米，简易仓库200平方米，配套完善产业道路2000米、水池500立方米、灌溉系统等基础设施，烘干房5座，以及相关生产配套设备等。</v>
          </cell>
          <cell r="H18" t="str">
            <v>续建</v>
          </cell>
          <cell r="I18" t="str">
            <v>巫溪县兰英乡、双阳乡、通城镇、等乡镇</v>
          </cell>
          <cell r="J18" t="str">
            <v>项目完工后，可新增中药材烘干加工及仓储能力500吨，带动农户500人参与中药材种植，其中脱贫户及监测户105人，实现人均增收1000元。产业发展可持续5年以上，受益对象满意度达95%以上。</v>
          </cell>
          <cell r="K18" t="str">
            <v>38人参与前期项目确定会议、决议，25人参与入库项目的选择，10人参与项目实施过程中施工质量和资金使用的监督，为脱贫户提供就业岗位70个，增加工资性收入1000元/人 /年。</v>
          </cell>
          <cell r="L18" t="str">
            <v>产业基地3800亩，分选场200平方米，加工房300平方米，简易仓库200平方米，，配套完善产业道路、水池、灌溉等基础设施，烘干、仓储等生产设备。项目完工后，可新增中药材烘干加工及仓储能力500吨，带动农户500户参与中药材种植。其中脱贫户70户100人，监测户5户，户均收入10000元，受益对象满意度95%以上。</v>
          </cell>
          <cell r="M18" t="str">
            <v>建设产业基地3800亩，分选场200平方米，加工房300平方米，简易仓库200平方米，配套完善产业道路、水池、灌溉等基础设施，烘干、仓储等生产设备。</v>
          </cell>
          <cell r="N18" t="str">
            <v>项目验收合格率100%</v>
          </cell>
          <cell r="O18" t="str">
            <v>完成及时率100%</v>
          </cell>
          <cell r="P18" t="str">
            <v>产业基地500元/亩，分选场1500元/平方米，加工房3000/平方米，简易仓库2000元/平方米；产业道路750元/米、水池250/立方米，烘干房8.5万元/座</v>
          </cell>
          <cell r="Q18" t="str">
            <v>特色产业带动增加巩固脱贫人口户均收入1万元</v>
          </cell>
          <cell r="R18" t="str">
            <v>受益脱贫人口≥**人</v>
          </cell>
          <cell r="S18" t="str">
            <v>可持续效益≥5年</v>
          </cell>
          <cell r="T18" t="str">
            <v>受益脱贫人口满意度≥95%</v>
          </cell>
          <cell r="U18" t="str">
            <v>巫溪县农业农村委员会</v>
          </cell>
          <cell r="V18" t="str">
            <v>巫溪县兰英乡、双阳乡、通城镇、等乡镇人民政府</v>
          </cell>
          <cell r="W18">
            <v>2023</v>
          </cell>
          <cell r="X18" t="str">
            <v>是</v>
          </cell>
          <cell r="Y18">
            <v>2023.1</v>
          </cell>
          <cell r="Z18">
            <v>2023.12</v>
          </cell>
          <cell r="AA18">
            <v>900</v>
          </cell>
          <cell r="AB18">
            <v>1000</v>
          </cell>
        </row>
        <row r="18">
          <cell r="AF18">
            <v>500</v>
          </cell>
          <cell r="AG18">
            <v>105</v>
          </cell>
          <cell r="AH18" t="str">
            <v>否</v>
          </cell>
          <cell r="AI18" t="str">
            <v>否</v>
          </cell>
        </row>
        <row r="18">
          <cell r="AK18" t="str">
            <v>是</v>
          </cell>
          <cell r="AL18" t="str">
            <v>否</v>
          </cell>
          <cell r="AM18" t="str">
            <v>否</v>
          </cell>
        </row>
        <row r="18">
          <cell r="AO18" t="str">
            <v>否</v>
          </cell>
        </row>
        <row r="18">
          <cell r="AQ18" t="str">
            <v>张德鑫</v>
          </cell>
          <cell r="AR18">
            <v>13658265900</v>
          </cell>
          <cell r="AS18" t="str">
            <v>兰英乡、双阳乡、通城镇、等乡镇人民政府</v>
          </cell>
          <cell r="AT18" t="str">
            <v>土地流转、务工就业</v>
          </cell>
          <cell r="AU18" t="str">
            <v>村集体经济/到户产业</v>
          </cell>
        </row>
        <row r="19">
          <cell r="C19" t="str">
            <v>巫溪县2023年中药材加工项目</v>
          </cell>
          <cell r="D19" t="str">
            <v>产业发展</v>
          </cell>
          <cell r="E19" t="str">
            <v>加工流通项目</v>
          </cell>
          <cell r="F19" t="str">
            <v>产地初加工和精深加工</v>
          </cell>
          <cell r="G19" t="str">
            <v>支持中药材加工经营主体，建设中药材原材料前处理车间2000平方米；新建中药材加工生产线4条，厂房建设；购买除尘、粉碎、包装等设备，新建污水沉淀池360立方米；智能设备、电商销售设备设施。新建趁鲜加工场地1000㎡，建设阳光晒场600㎡，采购中药生产设备10台。</v>
          </cell>
          <cell r="H19" t="str">
            <v>新建</v>
          </cell>
          <cell r="I19" t="str">
            <v>巫溪县尖山镇工业园区、凤凰镇工业园区</v>
          </cell>
          <cell r="J19" t="str">
            <v>项目建成后，中药材初加工产量达到4000吨以上，销售巫溪原药材1100吨、300吨饮片、药食同源10吨，年综合产值5000万元以上；涉及农户400人，其中脱贫人口100人，年务工收入5000元以上。</v>
          </cell>
          <cell r="K19" t="str">
            <v>10人参与前期项目确定会议、决议，5人参与入库项目的选择，5人参与项目实施过程中施工质量和资金使用的监督，为脱贫户提供就业岗位5个，增加工资性收入10000元/人/年</v>
          </cell>
          <cell r="L19" t="str">
            <v>培育经营主体2家，建设中药材原材料前处理车间2000平方米；开发中药材加工生产线4条，厂房建设；购买除尘、粉碎、包装等设备，新建污水沉淀池360立方米。在国内建设260㎡三个中药材流通宣传窗口和药材贮藏库</v>
          </cell>
          <cell r="M19" t="str">
            <v>培育经营主体2家，建设中药材原材料前处理车间2000平方米；产品深加工生产线4条在国内建设260㎡三个中药材流通宣传窗口和药材贮藏库；年综合产值3000万元以上</v>
          </cell>
          <cell r="N19" t="str">
            <v>项目（工程）验收合格率100%</v>
          </cell>
          <cell r="O19" t="str">
            <v>补贴资金在规定时间内支付到位率100%</v>
          </cell>
          <cell r="P19" t="str">
            <v>中药材原材料前处理车间120万，新建中药材加工生产线3条225万，购买除尘、粉碎、包装等设备，新建污水沉淀池等配套设施60万。建设一条药食同源产品生产线221万。趁鲜加工场地750元/㎡,阳光晒场400/㎡，气象色谱仪1台，烘干房4套，切片机3台，全自动洗药生产线1套，移动式洗药机1台185万元。</v>
          </cell>
          <cell r="Q19" t="str">
            <v>可实现产值5000万元以上，利税800万元以上。</v>
          </cell>
          <cell r="R19" t="str">
            <v>受益脱贫人口≥10人</v>
          </cell>
          <cell r="S19" t="str">
            <v>工程设计使用年限≥5年</v>
          </cell>
          <cell r="T19" t="str">
            <v>受益人口满意度≥90%</v>
          </cell>
          <cell r="U19" t="str">
            <v>巫溪县农业农村委员会</v>
          </cell>
          <cell r="V19" t="str">
            <v>巫溪县农业农村委</v>
          </cell>
          <cell r="W19">
            <v>2023</v>
          </cell>
          <cell r="X19" t="str">
            <v>是</v>
          </cell>
          <cell r="Y19">
            <v>2023.1</v>
          </cell>
          <cell r="Z19">
            <v>2023.12</v>
          </cell>
          <cell r="AA19">
            <v>550</v>
          </cell>
        </row>
        <row r="19">
          <cell r="AD19">
            <v>400</v>
          </cell>
          <cell r="AE19">
            <v>220</v>
          </cell>
          <cell r="AF19">
            <v>400</v>
          </cell>
          <cell r="AG19">
            <v>100</v>
          </cell>
          <cell r="AH19" t="str">
            <v>否</v>
          </cell>
          <cell r="AI19" t="str">
            <v>否</v>
          </cell>
          <cell r="AJ19" t="str">
            <v>否</v>
          </cell>
          <cell r="AK19" t="str">
            <v>否</v>
          </cell>
          <cell r="AL19" t="str">
            <v>否</v>
          </cell>
          <cell r="AM19" t="str">
            <v>否</v>
          </cell>
          <cell r="AN19" t="str">
            <v>无</v>
          </cell>
          <cell r="AO19" t="str">
            <v>是</v>
          </cell>
          <cell r="AP19" t="str">
            <v>否</v>
          </cell>
          <cell r="AQ19" t="str">
            <v>陈永春</v>
          </cell>
          <cell r="AR19">
            <v>13896943996</v>
          </cell>
          <cell r="AS19" t="str">
            <v>巫溪县农业农村委</v>
          </cell>
          <cell r="AT19" t="str">
            <v>务工就业</v>
          </cell>
          <cell r="AU19" t="str">
            <v>补贴经营主体</v>
          </cell>
        </row>
        <row r="20">
          <cell r="C20" t="str">
            <v>巫溪且2023年道地药材种质资源保护与开发项目</v>
          </cell>
          <cell r="D20" t="str">
            <v>产业发展</v>
          </cell>
          <cell r="E20" t="str">
            <v>生产项目</v>
          </cell>
          <cell r="F20" t="str">
            <v>种植业基地</v>
          </cell>
          <cell r="G20" t="str">
            <v>新建种质资源标本标样储藏室600平方米，采购收录标本标样保存设备设施，收录保存巫溪道药材资源标本及图片1000份以上，完成相关配套基础设施建设。</v>
          </cell>
          <cell r="H20" t="str">
            <v>新（改）建</v>
          </cell>
          <cell r="I20" t="str">
            <v>凤凰镇工业园区</v>
          </cell>
          <cell r="J20" t="str">
            <v>新建种质资源标本标样储藏室600平方米，采购收标本标样录保存设备设施。项目建成后，收录巫溪道药材种质资源标本1000份。涉及农户100人，脱贫户8人。</v>
          </cell>
          <cell r="K20" t="str">
            <v>18人参与前期项目确定会议、决议，13人参与入库项目的选择，3人参与项目实施过程中施工质量和资金使用的监督，为脱贫户提供就业岗位3个，增加工资性收入5000元/人/年</v>
          </cell>
          <cell r="L20" t="str">
            <v>培育经营主体3家，新建巫溪县道中药材种质资源圃200亩；新（改）建种质资源标本储藏室300平方米，收录保存巫溪道药材资源标本及图片1000份；生产种子10万株、种子1000公斤；完成相关配套基础设施建设。项目建成后，收录巫溪道药材种质资源标本1000份，生产种子10万株、种子1000公斤；带动就业50人以上，其中脱贫人口20人。</v>
          </cell>
          <cell r="M20" t="str">
            <v>培育经营主体3家，新建巫溪县道中药材种质资源圃200亩；新（改）建种质资源标本标样储藏室600平方米，采购收标本标样录保存设备设施，收录保存巫溪道药材资源标本及图片1000份；生产种子10万株、种子1000公斤；完成相关配套基础设施建设。</v>
          </cell>
          <cell r="N20" t="str">
            <v>项目（工程）验收合格率100%</v>
          </cell>
          <cell r="O20" t="str">
            <v>补贴资金在规定时间内支付到位率100%</v>
          </cell>
          <cell r="P20" t="str">
            <v>新建种质资源标本标样储藏室4500元/平方米，收录保存巫溪道药材资源标本及图片100元/份</v>
          </cell>
          <cell r="Q20" t="str">
            <v>直接经济效益10万元，可解决固定工作岗位3个，人均年收入不低于5000元。</v>
          </cell>
          <cell r="R20" t="str">
            <v>受益脱贫人口≥10人</v>
          </cell>
          <cell r="S20" t="str">
            <v>工程设计使用年限≥5年</v>
          </cell>
          <cell r="T20" t="str">
            <v>受益人口满意度≥90%</v>
          </cell>
          <cell r="U20" t="str">
            <v>巫溪县农业农村委员会</v>
          </cell>
          <cell r="V20" t="str">
            <v>巫溪县农业农村委</v>
          </cell>
          <cell r="W20">
            <v>2023</v>
          </cell>
          <cell r="X20" t="str">
            <v>是</v>
          </cell>
          <cell r="Y20">
            <v>2023.1</v>
          </cell>
          <cell r="Z20">
            <v>2023.12</v>
          </cell>
          <cell r="AA20">
            <v>370</v>
          </cell>
        </row>
        <row r="20">
          <cell r="AC20">
            <v>500</v>
          </cell>
        </row>
        <row r="20">
          <cell r="AF20">
            <v>100</v>
          </cell>
          <cell r="AG20">
            <v>8</v>
          </cell>
          <cell r="AH20" t="str">
            <v>否</v>
          </cell>
          <cell r="AI20" t="str">
            <v>否</v>
          </cell>
          <cell r="AJ20" t="str">
            <v>否</v>
          </cell>
          <cell r="AK20" t="str">
            <v>否</v>
          </cell>
          <cell r="AL20" t="str">
            <v>否</v>
          </cell>
          <cell r="AM20" t="str">
            <v>否</v>
          </cell>
          <cell r="AN20" t="str">
            <v>无</v>
          </cell>
          <cell r="AO20" t="str">
            <v>是</v>
          </cell>
          <cell r="AP20" t="str">
            <v>否</v>
          </cell>
          <cell r="AQ20" t="str">
            <v>陈永春</v>
          </cell>
          <cell r="AR20">
            <v>13896943996</v>
          </cell>
          <cell r="AS20" t="str">
            <v>巫溪县农业农村委</v>
          </cell>
          <cell r="AT20" t="str">
            <v>为高校、科研院所、中药材种植户、学生群体提供科研、科普等服务</v>
          </cell>
          <cell r="AU20" t="str">
            <v>县农业农村委</v>
          </cell>
        </row>
        <row r="21">
          <cell r="C21" t="str">
            <v>巫溪县2023年文峰镇中药材种植项目</v>
          </cell>
          <cell r="D21" t="str">
            <v>产业发展</v>
          </cell>
          <cell r="E21" t="str">
            <v>生产项目</v>
          </cell>
          <cell r="F21" t="str">
            <v>种植业基地</v>
          </cell>
          <cell r="G21" t="str">
            <v>发展中药材种植1000亩，其中大宁党参核心种植示范区300亩，新建购买中药材清洗、烘烤、切片等初加工生产设备1套，分选场200平方米，仓储库50平方米。</v>
          </cell>
          <cell r="H21" t="str">
            <v>新建</v>
          </cell>
          <cell r="I21" t="str">
            <v>文峰镇沙溪村、镇溪村、红池坝社区等</v>
          </cell>
          <cell r="J21" t="str">
            <v>发展中药材种植1000亩，其中大宁党参核心种植示范区300亩，新建购买中药材清洗、烘烤、切片等初加工生产设备1套，分选场200平方米，仓储库250立方米。项目建成后，可实现年产中药材200吨，直接经济效益200万元，可带动农户100人，解决固定工作岗位2个，人均年收入不低于1万元，脱贫户10人，每年收入不低于5000余元，产业发展可持续3年以上”，受益对象的满意度95%以上</v>
          </cell>
          <cell r="K21" t="str">
            <v>20人参与前期项目确定会议、决议，15人参与入库项目的选择，5人参与项目实施过程中施工质量和资金使用的监督，为脱贫户提供就业岗位5个，增加工资性收入10000元/人/年</v>
          </cell>
          <cell r="L21" t="str">
            <v>发展中药材种植1000亩，其中大宁党参核心种植示范区300亩，新建购买中药材清洗、烘烤、切片等初加工生产设备1套，分选场200平方米，仓储库250立方米。项目建设项目成后，每年可实现年产中药材200吨，直接经济效益200万元，可解决固定工作岗位2个，人均年收入不低于1万元，能解决10个以上临时务工人员（含脱贫户），每年收入不低于5000余元，产业发展可持续5年以上”，受益对象的满意度95%以上。</v>
          </cell>
          <cell r="M21" t="str">
            <v>发展中药材种植1000亩，其中大宁党参核心种植示范区300亩，新建购买中药材清洗、烘烤、切片等初加工生产设备1套，分选场200平方米，仓储库250立方米。</v>
          </cell>
          <cell r="N21" t="str">
            <v>验收合格率100%</v>
          </cell>
          <cell r="O21" t="str">
            <v>完工及时率100%</v>
          </cell>
          <cell r="P21" t="str">
            <v>中药材种植300元/亩，其中大宁党参核心种植示范区1000元/亩，加工生产设备**元/套，分选场1500元/平方米，仓储库400元/立方米。</v>
          </cell>
          <cell r="Q21" t="str">
            <v>直接经济效益200万元，带动增加巩固脱贫人口收入（总收入）≥10000元村</v>
          </cell>
          <cell r="R21" t="str">
            <v>受益脱贫人口≥10人</v>
          </cell>
          <cell r="S21" t="str">
            <v>可持续≥3年</v>
          </cell>
          <cell r="T21" t="str">
            <v>受益群众满意度≥95%</v>
          </cell>
          <cell r="U21" t="str">
            <v>巫溪县农业农村委员会</v>
          </cell>
          <cell r="V21" t="str">
            <v>文峰镇人民政府</v>
          </cell>
          <cell r="W21">
            <v>2023</v>
          </cell>
          <cell r="X21" t="str">
            <v>是</v>
          </cell>
          <cell r="Y21">
            <v>2023.1</v>
          </cell>
          <cell r="Z21">
            <v>2023.12</v>
          </cell>
          <cell r="AA21">
            <v>200</v>
          </cell>
        </row>
        <row r="21">
          <cell r="AF21">
            <v>100</v>
          </cell>
          <cell r="AG21">
            <v>10</v>
          </cell>
          <cell r="AH21" t="str">
            <v>否</v>
          </cell>
          <cell r="AI21" t="str">
            <v>否</v>
          </cell>
          <cell r="AJ21" t="str">
            <v>否</v>
          </cell>
          <cell r="AK21" t="str">
            <v>是</v>
          </cell>
          <cell r="AL21" t="str">
            <v>否</v>
          </cell>
          <cell r="AM21" t="str">
            <v>否</v>
          </cell>
        </row>
        <row r="21">
          <cell r="AO21" t="str">
            <v>是</v>
          </cell>
          <cell r="AP21" t="str">
            <v>无</v>
          </cell>
          <cell r="AQ21" t="str">
            <v>陈茂林</v>
          </cell>
          <cell r="AR21">
            <v>15084310372</v>
          </cell>
          <cell r="AS21" t="str">
            <v>文峰镇人民政府</v>
          </cell>
          <cell r="AT21" t="str">
            <v>土地流转、务工就业</v>
          </cell>
          <cell r="AU21" t="str">
            <v>村集体经济/到户产业</v>
          </cell>
        </row>
        <row r="22">
          <cell r="C22" t="str">
            <v>巫溪县2023年长桂乡万古村中药材种植基地建设项目</v>
          </cell>
          <cell r="D22" t="str">
            <v>产业发展</v>
          </cell>
          <cell r="E22" t="str">
            <v>生产项目</v>
          </cell>
          <cell r="F22" t="str">
            <v>种植业基地</v>
          </cell>
          <cell r="G22" t="str">
            <v>新建加工场1500平方米。完成党参种植200亩、独活种植300亩核心示范。</v>
          </cell>
          <cell r="H22" t="str">
            <v>新建</v>
          </cell>
          <cell r="I22" t="str">
            <v>巫溪县长桂乡万古村、红光村、金桂村</v>
          </cell>
          <cell r="J22" t="str">
            <v>完成党参种植200亩、独活种植300亩核心示范。项目完成后，每年可实现直接经济效益100万元，可解决固定工作岗位3个，人均年收入不低于5000元，涉及农户50人，脱贫户10人，每年收入不低于5000余元，产业发展可持续不少于3年，受益对象的满意度90%以上。</v>
          </cell>
          <cell r="K22" t="str">
            <v>25人参与前期项目确定会议、决议，13人参与入库项目的选择，3人参与项目实施过程中施工质量和资金使用的监督，为脱贫户提供就业岗位3个，增加工资性收入5000元/人/年</v>
          </cell>
          <cell r="L22" t="str">
            <v>硬化3.5米宽产业路8公里，新建加工场1500平方米。完成党参种植200亩、独活种植300亩核心示范。项目完成后，每年可实现直接经济效益100万元，可解决固定工作岗位3个，人均年收入不低于5000元，能解决10个以上临时务工人员（含脱贫户），每年收入不低于5000余元，产业发展可持续不少于3年，受益对象的满意度90%以上。</v>
          </cell>
          <cell r="M22" t="str">
            <v>实施硬化3.5米宽产业路8公里，新建加工场1500平方米。完成党参种植200亩、独活种植300亩核心示范。</v>
          </cell>
          <cell r="N22" t="str">
            <v>工程竣工验收合格率100%</v>
          </cell>
          <cell r="O22" t="str">
            <v>工程完成及时率100%</v>
          </cell>
          <cell r="P22" t="str">
            <v>加工场1000元/平方米。完成党参种植500元/亩、独活种植200元/亩</v>
          </cell>
          <cell r="Q22" t="str">
            <v>直接经济效益100万元，可解决固定工作岗位3个，人均年收入不低于5000元。</v>
          </cell>
          <cell r="R22" t="str">
            <v>受益脱贫人口≥10人</v>
          </cell>
          <cell r="S22" t="str">
            <v>可持续≥3年</v>
          </cell>
          <cell r="T22" t="str">
            <v>受益群众满意度≥90%</v>
          </cell>
          <cell r="U22" t="str">
            <v>巫溪县农业农村委员会</v>
          </cell>
          <cell r="V22" t="str">
            <v>巫溪县长桂乡人民政府</v>
          </cell>
          <cell r="W22">
            <v>2023</v>
          </cell>
          <cell r="X22" t="str">
            <v>是</v>
          </cell>
          <cell r="Y22">
            <v>2023.1</v>
          </cell>
          <cell r="Z22">
            <v>2023.12</v>
          </cell>
          <cell r="AA22">
            <v>166</v>
          </cell>
        </row>
        <row r="22">
          <cell r="AF22">
            <v>50</v>
          </cell>
          <cell r="AG22">
            <v>10</v>
          </cell>
          <cell r="AH22" t="str">
            <v>否</v>
          </cell>
          <cell r="AI22" t="str">
            <v>否</v>
          </cell>
        </row>
        <row r="22">
          <cell r="AK22" t="str">
            <v>是</v>
          </cell>
          <cell r="AL22" t="str">
            <v>否</v>
          </cell>
          <cell r="AM22" t="str">
            <v>否</v>
          </cell>
        </row>
        <row r="22">
          <cell r="AO22" t="str">
            <v>否</v>
          </cell>
        </row>
        <row r="22">
          <cell r="AQ22" t="str">
            <v>陈东</v>
          </cell>
          <cell r="AR22">
            <v>18996600020</v>
          </cell>
          <cell r="AS22" t="str">
            <v>巫溪县长桂乡人民政府</v>
          </cell>
          <cell r="AT22" t="str">
            <v>土地流转、务工就业</v>
          </cell>
          <cell r="AU22" t="str">
            <v>村集体经济/到户产业</v>
          </cell>
        </row>
        <row r="23">
          <cell r="C23" t="str">
            <v>天元乡2023年中药材烘干房建设项目</v>
          </cell>
          <cell r="D23" t="str">
            <v>产业发展</v>
          </cell>
          <cell r="E23" t="str">
            <v>生产项目</v>
          </cell>
          <cell r="F23" t="str">
            <v>种植业基地</v>
          </cell>
          <cell r="G23" t="str">
            <v>新建生物燃料烘干房设备5套，遮阳棚500平方米</v>
          </cell>
          <cell r="H23" t="str">
            <v>新建</v>
          </cell>
          <cell r="I23" t="str">
            <v>新田村、万春村、新华村、吉龙村</v>
          </cell>
          <cell r="J23" t="str">
            <v>新建生物燃料烘干房设备5套，遮阳棚500平方米。项目完工后，年中药材烘干能力达500吨，降低药材损失20%以上，带动中药材种植户50人（其中脱贫户及监测户8人）增加种植面积300亩，户均收入10000元。产业发展可持续5年以上，受益对象满意度不低于95%以上。</v>
          </cell>
          <cell r="K23" t="str">
            <v>10人参与前期项目确定会议、决议，5人参与入库项目的选择，2人参与项目实施过程中施工质量和资金使用的监督，为脱贫户提供就业岗位5个，项目实施后可带动50户农户增加种植面积300亩，户均收入10000元。</v>
          </cell>
          <cell r="L23" t="str">
            <v>新建生物燃料烘干房设备5套，遮阳棚及场地平整500平方米。项目完工后，年中药材烘干能力达500吨，降低药材损失20%以上，带动中药材种植户50户（其中脱贫户3户）增加种植面积300亩，户均收入10000元。</v>
          </cell>
          <cell r="M23" t="str">
            <v>生物燃料烘干房设备5套，遮阳棚500平方米，增加种植面积300亩。</v>
          </cell>
          <cell r="N23" t="str">
            <v>项目验收合格率100%</v>
          </cell>
          <cell r="O23" t="str">
            <v>项目完工及时率100%</v>
          </cell>
          <cell r="P23" t="str">
            <v>生物燃料烘干房设备65000元/套，遮阳棚及场地平整650元/平方米</v>
          </cell>
          <cell r="Q23" t="str">
            <v>药材烘干能力增加500吨，降低损失20%。5个脱贫人口增加工资性收入3000元/人 /年。</v>
          </cell>
          <cell r="R23" t="str">
            <v>受益脱贫人口≥**人</v>
          </cell>
          <cell r="S23" t="str">
            <v>可持续效益长久</v>
          </cell>
          <cell r="T23" t="str">
            <v>受益脱贫人口满意度≥95%</v>
          </cell>
          <cell r="U23" t="str">
            <v>巫溪县农业农村委员会</v>
          </cell>
          <cell r="V23" t="str">
            <v>天元乡人民政府</v>
          </cell>
          <cell r="W23">
            <v>2023</v>
          </cell>
          <cell r="X23" t="str">
            <v>是</v>
          </cell>
          <cell r="Y23">
            <v>2023.1</v>
          </cell>
          <cell r="Z23">
            <v>2023.12</v>
          </cell>
          <cell r="AA23">
            <v>65</v>
          </cell>
          <cell r="AB23">
            <v>65</v>
          </cell>
        </row>
        <row r="23">
          <cell r="AE23">
            <v>0</v>
          </cell>
          <cell r="AF23">
            <v>50</v>
          </cell>
          <cell r="AG23">
            <v>8</v>
          </cell>
          <cell r="AH23" t="str">
            <v>否</v>
          </cell>
          <cell r="AI23" t="str">
            <v>否</v>
          </cell>
          <cell r="AJ23" t="str">
            <v>否</v>
          </cell>
          <cell r="AK23" t="str">
            <v>否</v>
          </cell>
          <cell r="AL23" t="str">
            <v>否</v>
          </cell>
          <cell r="AM23" t="str">
            <v>否</v>
          </cell>
          <cell r="AN23" t="str">
            <v>无</v>
          </cell>
          <cell r="AO23" t="str">
            <v>否</v>
          </cell>
          <cell r="AP23" t="str">
            <v>无</v>
          </cell>
          <cell r="AQ23" t="str">
            <v>胡明生</v>
          </cell>
          <cell r="AR23">
            <v>13635360366</v>
          </cell>
          <cell r="AS23" t="str">
            <v>天元乡人民政府</v>
          </cell>
          <cell r="AT23" t="str">
            <v>务工就业</v>
          </cell>
          <cell r="AU23" t="str">
            <v>村集体经济</v>
          </cell>
        </row>
        <row r="24">
          <cell r="C24" t="str">
            <v>田坝镇2023年中药材基地建设项目</v>
          </cell>
          <cell r="D24" t="str">
            <v>产业发展</v>
          </cell>
          <cell r="E24" t="str">
            <v>生产项目</v>
          </cell>
          <cell r="F24" t="str">
            <v>种植业基地</v>
          </cell>
          <cell r="G24" t="str">
            <v>发展中药材2000亩及配套基础设施，烤房一座。</v>
          </cell>
          <cell r="H24" t="str">
            <v>新建</v>
          </cell>
          <cell r="I24" t="str">
            <v>田坝镇</v>
          </cell>
          <cell r="J24" t="str">
            <v>新建烤房一座，场地1200平方米，发展中药材面积2000亩，户均收入10000元。产业发展可持续5年以上，受益对象满意度不低于95%以上。</v>
          </cell>
          <cell r="K24" t="str">
            <v>10人参与前期项目确定会议、决议，5人参与入库项目的选择，2人参与项目实施过程中施工质量和资金使用的监督，为脱贫户提供就业岗位5个，项目实施后可带动50户农户增加种植面积200亩，户均收入10000元。</v>
          </cell>
          <cell r="L24" t="str">
            <v>发展中药材2000亩及配套基础设施，烤房一座。</v>
          </cell>
          <cell r="M24" t="str">
            <v>发展中药材2000亩及配套基础设施，烤房一座。</v>
          </cell>
          <cell r="N24" t="str">
            <v>项目验收合格率100%</v>
          </cell>
          <cell r="O24" t="str">
            <v>项目完工及时率100%</v>
          </cell>
          <cell r="P24" t="str">
            <v>2000亩中药材，补助800元/亩，烤房一座250万元，产业便道4公里，50万元/公里</v>
          </cell>
          <cell r="Q24" t="str">
            <v>40个脱贫人口增加工资性收入3000元/人 /年。</v>
          </cell>
          <cell r="R24" t="str">
            <v>受益脱贫人口≥**人</v>
          </cell>
          <cell r="S24" t="str">
            <v>可持续效益长久</v>
          </cell>
          <cell r="T24" t="str">
            <v>受益脱贫人口满意度≥95%</v>
          </cell>
          <cell r="U24" t="str">
            <v>巫溪县农业农村委员会</v>
          </cell>
          <cell r="V24" t="str">
            <v>田坝镇人民政府</v>
          </cell>
          <cell r="W24">
            <v>2023</v>
          </cell>
          <cell r="X24" t="str">
            <v>是</v>
          </cell>
          <cell r="Y24">
            <v>2023.1</v>
          </cell>
          <cell r="Z24">
            <v>2023.12</v>
          </cell>
          <cell r="AA24">
            <v>650</v>
          </cell>
          <cell r="AB24">
            <v>650</v>
          </cell>
        </row>
        <row r="24">
          <cell r="AF24">
            <v>1500</v>
          </cell>
          <cell r="AG24">
            <v>305</v>
          </cell>
          <cell r="AH24" t="str">
            <v>否</v>
          </cell>
          <cell r="AI24" t="str">
            <v>否</v>
          </cell>
          <cell r="AJ24" t="str">
            <v>否</v>
          </cell>
          <cell r="AK24" t="str">
            <v>否</v>
          </cell>
          <cell r="AL24" t="str">
            <v>否</v>
          </cell>
          <cell r="AM24" t="str">
            <v>否</v>
          </cell>
          <cell r="AN24" t="str">
            <v>无</v>
          </cell>
          <cell r="AO24" t="str">
            <v>否</v>
          </cell>
          <cell r="AP24" t="str">
            <v>无</v>
          </cell>
          <cell r="AQ24" t="str">
            <v>谭仁斌</v>
          </cell>
          <cell r="AR24">
            <v>13627649933</v>
          </cell>
          <cell r="AS24" t="str">
            <v>田坝镇人民政府</v>
          </cell>
          <cell r="AT24" t="str">
            <v>务工就业</v>
          </cell>
          <cell r="AU24" t="str">
            <v>村集体经济</v>
          </cell>
        </row>
        <row r="25">
          <cell r="C25" t="str">
            <v>宁厂镇花栗村淫洋藿人工训化示范种植项目</v>
          </cell>
          <cell r="D25" t="str">
            <v>产业发展</v>
          </cell>
        </row>
        <row r="25">
          <cell r="F25" t="str">
            <v>种植业基地</v>
          </cell>
          <cell r="G25" t="str">
            <v>套种淫洋藿130亩，新建育苗基地10亩</v>
          </cell>
          <cell r="H25" t="str">
            <v>新建</v>
          </cell>
          <cell r="I25" t="str">
            <v>宁厂镇花栗村</v>
          </cell>
          <cell r="J25" t="str">
            <v>项目建成后，每亩产值5000元，直接经济效益65万元以上。能带动50户脱贫户务工，月收入2000元以上。</v>
          </cell>
          <cell r="K25" t="str">
            <v>公司与宁厂镇花栗村签订股权量化协议，公司持股50%、与宁厂镇花栗村持股50%，项目存续期为5年，收益分配按持股资金不低于6%/年的标准固定分红。参与人数达到300人以上，带动50户脱贫户，每年户均增收6000元以上。</v>
          </cell>
          <cell r="L25" t="str">
            <v>每亩产值达到5000元，每年直接经济效益65万元，能带动50户脱贫户务工，户均年度收入增加8000元以上。</v>
          </cell>
          <cell r="M25" t="str">
            <v>套种淫洋藿130亩，育苗基地10亩</v>
          </cell>
          <cell r="N25" t="str">
            <v>项目（工程）竣工验收合格率100%</v>
          </cell>
          <cell r="O25" t="str">
            <v>项目完工及时率100%</v>
          </cell>
          <cell r="P25" t="str">
            <v>套种每亩成本7500元，合计975000元；育苗基地每亩52500元，合计525000元。</v>
          </cell>
          <cell r="Q25" t="str">
            <v>带动增加巩固脱贫人口人均增收）≥2000元</v>
          </cell>
          <cell r="R25" t="str">
            <v>受益脱贫人口数≥30人</v>
          </cell>
          <cell r="S25" t="str">
            <v>可持续效益≥5年</v>
          </cell>
          <cell r="T25" t="str">
            <v>受益脱贫人口满意度≥90%</v>
          </cell>
          <cell r="U25" t="str">
            <v>巫溪县科技局</v>
          </cell>
          <cell r="V25" t="str">
            <v>巫溪县鑫序农业开发有限公司</v>
          </cell>
          <cell r="W25">
            <v>2023</v>
          </cell>
          <cell r="X25" t="str">
            <v>是</v>
          </cell>
          <cell r="Y25">
            <v>2023.1</v>
          </cell>
          <cell r="Z25">
            <v>2023.12</v>
          </cell>
          <cell r="AA25">
            <v>100</v>
          </cell>
          <cell r="AB25">
            <v>100</v>
          </cell>
        </row>
        <row r="25">
          <cell r="AD25">
            <v>0</v>
          </cell>
        </row>
        <row r="25">
          <cell r="AF25">
            <v>300</v>
          </cell>
          <cell r="AG25">
            <v>60</v>
          </cell>
          <cell r="AH25" t="str">
            <v>否</v>
          </cell>
          <cell r="AI25" t="str">
            <v>否</v>
          </cell>
          <cell r="AJ25" t="str">
            <v>否</v>
          </cell>
          <cell r="AK25" t="str">
            <v>是</v>
          </cell>
          <cell r="AL25" t="str">
            <v>是</v>
          </cell>
          <cell r="AM25" t="str">
            <v>否</v>
          </cell>
          <cell r="AN25" t="str">
            <v>无</v>
          </cell>
          <cell r="AO25" t="str">
            <v>是</v>
          </cell>
          <cell r="AP25" t="str">
            <v>无</v>
          </cell>
          <cell r="AQ25" t="str">
            <v>郑伟</v>
          </cell>
          <cell r="AR25">
            <v>15826432609</v>
          </cell>
        </row>
        <row r="25">
          <cell r="AT25" t="str">
            <v>（公司持股50%、花栗村持股50%）</v>
          </cell>
        </row>
        <row r="26">
          <cell r="P26" t="str">
            <v> </v>
          </cell>
        </row>
        <row r="26">
          <cell r="AA26">
            <v>2000</v>
          </cell>
        </row>
        <row r="27">
          <cell r="C27" t="str">
            <v>巫溪县2023年土城镇平阳村村冷水鱼养殖建设项目</v>
          </cell>
          <cell r="D27" t="str">
            <v>产业发展</v>
          </cell>
          <cell r="E27" t="str">
            <v>生产项目</v>
          </cell>
          <cell r="F27" t="str">
            <v>水产养殖业发展</v>
          </cell>
          <cell r="G27" t="str">
            <v>1.新建鱼塘40亩（长600米，宽40米）；2.鱼塘产业园河堤治理，长700米.上宽2米，下宽1.5米，高4米； 3 .鱼塘产业园道路硬化（长1000米，宽4.5米 ，厚20公分，C25标准）。4沟渠1300米。</v>
          </cell>
          <cell r="H27" t="str">
            <v>新建</v>
          </cell>
          <cell r="I27" t="str">
            <v>土城镇平阳村</v>
          </cell>
          <cell r="J27" t="str">
            <v>通过该项目实施可受益1093人（其中脱贫人口251）。以村党支部同当地技术人员和养殖户共同创办，为冷水鱼养植户提技术支持。该项目即可壮大集体经济，建立带贫减贫机制，还可以带动本地脱贫人口务工就业，解决农村劳动力缺乏等问题。</v>
          </cell>
          <cell r="K27" t="str">
            <v>20人参与前期项目确定会议、决议，10人参与入库项目的选择，8人参与项目实施过程中施工质量和资金使用的监督；通过该项目实施可受益1093人（其中脱贫人口251人）以冷水养育产业为主，为鱼塘养殖提供基础设施服务。该项目即可壮大集体经济，建立带贫减贫机制，还可以带动本地脱贫人口2人以上就业，解决农村劳动力缺乏等问题。</v>
          </cell>
          <cell r="L27" t="str">
            <v>建设鱼池40亩，河堤700米，项目建成后以村党支部同当地技术人员和种植农户共同创办生产互助合作社，为鱼塘养殖提供基础设施服务。村集体以农业机械形式入股，建立带贫减贫机制，带动本地脱贫务工就业。</v>
          </cell>
          <cell r="M27" t="str">
            <v>1.新建鱼塘40亩              2.鱼塘产业园河堤治理700米</v>
          </cell>
          <cell r="N27" t="str">
            <v>项目验收合格率100 %</v>
          </cell>
          <cell r="O27" t="str">
            <v>项目完工及时率100%。</v>
          </cell>
          <cell r="P27" t="str">
            <v>鱼塘25万元/亩；河堤700元/立方；道路800元/米；沟渠500元/米</v>
          </cell>
          <cell r="Q27" t="str">
            <v>每年产值500万元，第七年开始每年2000万元。</v>
          </cell>
          <cell r="R27" t="str">
            <v>受益脱贫人口数≥100人</v>
          </cell>
          <cell r="S27" t="str">
            <v>可持续效益≥5年</v>
          </cell>
          <cell r="T27" t="str">
            <v>受益脱贫人口满意度≥90%</v>
          </cell>
          <cell r="U27" t="str">
            <v>巫溪县农业农村委员会</v>
          </cell>
          <cell r="V27" t="str">
            <v>土城镇人民政府</v>
          </cell>
          <cell r="W27">
            <v>2023</v>
          </cell>
          <cell r="X27" t="str">
            <v>是</v>
          </cell>
          <cell r="Y27">
            <v>2023.1</v>
          </cell>
          <cell r="Z27">
            <v>2023.12</v>
          </cell>
          <cell r="AA27">
            <v>1200</v>
          </cell>
        </row>
        <row r="27">
          <cell r="AF27">
            <v>1093</v>
          </cell>
          <cell r="AG27">
            <v>251</v>
          </cell>
          <cell r="AH27" t="str">
            <v>否</v>
          </cell>
          <cell r="AI27" t="str">
            <v>否</v>
          </cell>
          <cell r="AJ27" t="str">
            <v>否</v>
          </cell>
          <cell r="AK27" t="str">
            <v>是</v>
          </cell>
          <cell r="AL27" t="str">
            <v>是</v>
          </cell>
          <cell r="AM27" t="str">
            <v>是</v>
          </cell>
          <cell r="AN27" t="str">
            <v>是</v>
          </cell>
          <cell r="AO27" t="str">
            <v>是</v>
          </cell>
          <cell r="AP27" t="str">
            <v>是</v>
          </cell>
          <cell r="AQ27" t="str">
            <v>张亮</v>
          </cell>
          <cell r="AR27">
            <v>13996575187</v>
          </cell>
          <cell r="AS27" t="str">
            <v>土城镇人民政府</v>
          </cell>
          <cell r="AT27" t="str">
            <v>土地流转、租赁经营、务工就业</v>
          </cell>
          <cell r="AU27" t="str">
            <v>项目补助村集体经济</v>
          </cell>
        </row>
        <row r="28">
          <cell r="C28" t="str">
            <v>巫溪县2023年培育渔业经营主体项目</v>
          </cell>
          <cell r="D28" t="str">
            <v>产业发展</v>
          </cell>
          <cell r="E28" t="str">
            <v>生产项目</v>
          </cell>
          <cell r="F28" t="str">
            <v>水产养殖业发展</v>
          </cell>
          <cell r="G28" t="str">
            <v>培育水产渔业经营主体4家以上。主要用于改扩建鱼池及配套设施、水产品加工、尾水处理、生产资料补助等。</v>
          </cell>
          <cell r="H28" t="str">
            <v>新建</v>
          </cell>
          <cell r="I28" t="str">
            <v>巫溪县</v>
          </cell>
          <cell r="J28" t="str">
            <v>项目达产达效后可年产水产品50吨，可带动农户100人，其中脱贫户20人。</v>
          </cell>
          <cell r="K28" t="str">
            <v>可带动农户100人，其中脱贫户20人。</v>
          </cell>
          <cell r="L28" t="str">
            <v>经营主体按照评审通过后的方案实施建设，项目达产达效后可年产水产品50吨，可带动农户100人，其中脱贫户20人。</v>
          </cell>
          <cell r="M28" t="str">
            <v>水产渔业经营主体4家以上</v>
          </cell>
          <cell r="N28" t="str">
            <v>项目验收合格率100 %</v>
          </cell>
          <cell r="O28" t="str">
            <v>项目完工及时率100%。</v>
          </cell>
          <cell r="P28" t="str">
            <v>培育水产渔业经营主体4家以上。主要用于改扩建鱼池及配套设施、水产品加工、尾水处理、生产资料补助等补助20-200万元/个。</v>
          </cell>
          <cell r="Q28" t="str">
            <v>可带动农户100人，其中脱贫户20人。</v>
          </cell>
          <cell r="R28" t="str">
            <v>受益脱贫人口数≥20人</v>
          </cell>
          <cell r="S28" t="str">
            <v>可持续效益≥1年</v>
          </cell>
          <cell r="T28" t="str">
            <v>受益脱贫人口满意度≥90%</v>
          </cell>
          <cell r="U28" t="str">
            <v>巫溪县农业农村委员会</v>
          </cell>
          <cell r="V28" t="str">
            <v>各渔业经营主体</v>
          </cell>
          <cell r="W28">
            <v>2023</v>
          </cell>
          <cell r="X28" t="str">
            <v>是</v>
          </cell>
          <cell r="Y28">
            <v>2023.1</v>
          </cell>
          <cell r="Z28">
            <v>2023.12</v>
          </cell>
          <cell r="AA28">
            <v>500</v>
          </cell>
        </row>
        <row r="28">
          <cell r="AF28">
            <v>100</v>
          </cell>
          <cell r="AG28">
            <v>20</v>
          </cell>
          <cell r="AH28" t="str">
            <v>否</v>
          </cell>
          <cell r="AI28" t="str">
            <v>否</v>
          </cell>
          <cell r="AJ28" t="str">
            <v>否</v>
          </cell>
          <cell r="AK28" t="str">
            <v>是</v>
          </cell>
          <cell r="AL28" t="str">
            <v>否</v>
          </cell>
          <cell r="AM28" t="str">
            <v>否</v>
          </cell>
          <cell r="AN28" t="str">
            <v>否</v>
          </cell>
          <cell r="AO28" t="str">
            <v>否</v>
          </cell>
        </row>
        <row r="28">
          <cell r="AQ28" t="str">
            <v>杨亚</v>
          </cell>
          <cell r="AR28" t="str">
            <v>17754927593</v>
          </cell>
          <cell r="AS28" t="str">
            <v>各渔业经营主体</v>
          </cell>
          <cell r="AT28" t="str">
            <v>土地流转、务工就业</v>
          </cell>
          <cell r="AU28" t="str">
            <v>项目补助企业</v>
          </cell>
        </row>
        <row r="29">
          <cell r="C29" t="str">
            <v>巫溪县2023年山区稻渔综合种养示范基地建设</v>
          </cell>
          <cell r="D29" t="str">
            <v>产业发展</v>
          </cell>
          <cell r="E29" t="str">
            <v>生产项目</v>
          </cell>
          <cell r="F29" t="str">
            <v>水产养殖业发展</v>
          </cell>
          <cell r="G29" t="str">
            <v>新建稻渔综合种养内循环生态养殖基地1000亩，每10亩稻田配备1个循环圆形养殖高位池等现代养殖设施设备，共100个，配套设施设备等。</v>
          </cell>
          <cell r="H29" t="str">
            <v>新建</v>
          </cell>
          <cell r="I29" t="str">
            <v>塘坊镇、古路镇等适宜乡镇</v>
          </cell>
          <cell r="J29" t="str">
            <v>1.年产水稻500吨以上、水产品150吨以上。 2.可实现养殖水体种养结合内循环，减少水稻生产化肥用量、农药用量30%以上。可带动农户850人，其中脱贫户230人。</v>
          </cell>
          <cell r="K29" t="str">
            <v>新增就业400余人，带动农户300人增收，其中脱贫户70人</v>
          </cell>
          <cell r="L29" t="str">
            <v>完成1000亩稻鱼综合种养示范基地建设</v>
          </cell>
          <cell r="M29" t="str">
            <v>新建稻渔综合种养内循环生态养殖基地1000亩，每10亩稻田配备1个循环圆形养殖高位池等现代养殖设施设备。</v>
          </cell>
          <cell r="N29" t="str">
            <v>项目验收合格率100 %</v>
          </cell>
          <cell r="O29" t="str">
            <v>项目完工及时率100%。</v>
          </cell>
          <cell r="P29" t="str">
            <v>高位池建设12.5万元/个，稻田改造0.25元/亩。</v>
          </cell>
          <cell r="Q29" t="str">
            <v>新增水稻500吨以上、水产品150吨</v>
          </cell>
          <cell r="R29" t="str">
            <v>受益农户≥300人</v>
          </cell>
          <cell r="S29" t="str">
            <v>可持续效益≥1年</v>
          </cell>
          <cell r="T29" t="str">
            <v>群众满意度≥90%</v>
          </cell>
          <cell r="U29" t="str">
            <v>巫溪县农业农村委员会</v>
          </cell>
          <cell r="V29" t="str">
            <v>相关乡镇</v>
          </cell>
          <cell r="W29">
            <v>2023</v>
          </cell>
          <cell r="X29" t="str">
            <v>是</v>
          </cell>
          <cell r="Y29">
            <v>2023.1</v>
          </cell>
          <cell r="Z29">
            <v>2023.12</v>
          </cell>
          <cell r="AA29">
            <v>1500</v>
          </cell>
        </row>
        <row r="29">
          <cell r="AF29">
            <v>850</v>
          </cell>
          <cell r="AG29">
            <v>230</v>
          </cell>
          <cell r="AH29" t="str">
            <v>否</v>
          </cell>
          <cell r="AI29" t="str">
            <v>否</v>
          </cell>
          <cell r="AJ29" t="str">
            <v>否</v>
          </cell>
          <cell r="AK29" t="str">
            <v>是</v>
          </cell>
          <cell r="AL29" t="str">
            <v>否</v>
          </cell>
          <cell r="AM29" t="str">
            <v>否</v>
          </cell>
          <cell r="AN29" t="str">
            <v>否</v>
          </cell>
          <cell r="AO29" t="str">
            <v>否</v>
          </cell>
        </row>
        <row r="29">
          <cell r="AQ29" t="str">
            <v>杨亚</v>
          </cell>
          <cell r="AR29">
            <v>17754927593</v>
          </cell>
          <cell r="AS29" t="str">
            <v>相关乡镇</v>
          </cell>
          <cell r="AT29" t="str">
            <v>土地流转、租赁经营、务工就业</v>
          </cell>
          <cell r="AU29" t="str">
            <v>项目补助村集体经济</v>
          </cell>
        </row>
        <row r="30">
          <cell r="C30" t="str">
            <v>巫溪烤鱼品牌推介</v>
          </cell>
          <cell r="D30" t="str">
            <v>生产发展</v>
          </cell>
          <cell r="E30" t="str">
            <v>加工流通项目</v>
          </cell>
          <cell r="F30" t="str">
            <v>品牌打造和展销平台</v>
          </cell>
          <cell r="G30" t="str">
            <v>推广巫溪烤鱼品牌，提高巫溪烤鱼品牌知名度，扩大市场份额，拓展巫溪烤鱼市场，推动巫溪烤鱼产业发展</v>
          </cell>
          <cell r="H30" t="str">
            <v>品牌推介</v>
          </cell>
          <cell r="I30" t="str">
            <v>重庆及全国</v>
          </cell>
          <cell r="J30" t="str">
            <v>提高巫溪烤鱼品牌知名度，带动巫溪餐饮经济发展、旅游发展.</v>
          </cell>
          <cell r="K30" t="str">
            <v>贫困户参与原料养殖、种植、开设门店</v>
          </cell>
          <cell r="L30" t="str">
            <v>巫溪烤鱼品牌影响力扩大,带动烤鱼行业发展,促成巫溪烤鱼产业化发展</v>
          </cell>
          <cell r="M30" t="str">
            <v>巫溪烤鱼品牌影响力扩大,带动烤鱼行业发展,促成巫溪烤鱼产业化发展</v>
          </cell>
        </row>
        <row r="30">
          <cell r="Q30" t="str">
            <v>1000万</v>
          </cell>
          <cell r="R30" t="str">
            <v>提高巫溪烤鱼品牌知名度，带动巫溪餐饮经济发展、旅游发展，带动受益人口2万人</v>
          </cell>
          <cell r="S30" t="str">
            <v>≥5年</v>
          </cell>
          <cell r="T30" t="str">
            <v>≥95%</v>
          </cell>
          <cell r="U30" t="str">
            <v>巫溪县商务委员会</v>
          </cell>
          <cell r="V30" t="str">
            <v>巫溪县商务委员会</v>
          </cell>
          <cell r="W30">
            <v>2023</v>
          </cell>
          <cell r="X30" t="str">
            <v>是</v>
          </cell>
          <cell r="Y30">
            <v>2022</v>
          </cell>
          <cell r="Z30">
            <v>2023</v>
          </cell>
          <cell r="AA30">
            <v>500</v>
          </cell>
          <cell r="AB30">
            <v>500</v>
          </cell>
        </row>
        <row r="30">
          <cell r="AD30">
            <v>500</v>
          </cell>
        </row>
        <row r="30">
          <cell r="AF30">
            <v>20000</v>
          </cell>
        </row>
        <row r="30">
          <cell r="AH30" t="str">
            <v>否</v>
          </cell>
          <cell r="AI30" t="str">
            <v>否</v>
          </cell>
          <cell r="AJ30" t="str">
            <v>否</v>
          </cell>
          <cell r="AK30" t="str">
            <v>是</v>
          </cell>
          <cell r="AL30" t="str">
            <v>否</v>
          </cell>
          <cell r="AM30" t="str">
            <v>否</v>
          </cell>
        </row>
        <row r="30">
          <cell r="AO30" t="str">
            <v>否</v>
          </cell>
        </row>
        <row r="30">
          <cell r="AQ30" t="str">
            <v>张毅</v>
          </cell>
          <cell r="AR30">
            <v>15223667698</v>
          </cell>
        </row>
        <row r="31">
          <cell r="AA31">
            <v>5880</v>
          </cell>
        </row>
        <row r="32">
          <cell r="C32" t="str">
            <v>巫溪县2023年马铃薯优质商品薯基地建设项目</v>
          </cell>
          <cell r="D32" t="str">
            <v>产业发展</v>
          </cell>
          <cell r="E32" t="str">
            <v>生产项目</v>
          </cell>
          <cell r="F32" t="str">
            <v>种植业基地</v>
          </cell>
          <cell r="G32" t="str">
            <v>推广37000亩优质商品薯基地所需脱毒种薯3750000公斤，采购药物，开展马铃薯晚疫病统防统治示范5000亩，新增供电设备1套，采购新型马铃薯储藏托盘1000块，专家大院设备实施1套，生产商品薯基地所需核心种源原原种500万粒。</v>
          </cell>
          <cell r="H32" t="str">
            <v>新建</v>
          </cell>
          <cell r="I32" t="str">
            <v>尖山、朝阳等乡镇</v>
          </cell>
          <cell r="J32" t="str">
            <v>项目达产达效后，年产马铃薯5.5万吨，带动3万农户，其中脱贫户5000人，薯农通过种植马铃薯实现增收，户均增收500元。减少薯农晚疫病防控成本。</v>
          </cell>
          <cell r="K32" t="str">
            <v>带动1.5万户农户，其中脱贫户1000户以上，户均增收500元。</v>
          </cell>
          <cell r="L32" t="str">
            <v>开展马铃薯晚疫病统防统治工作5000亩，推广37000亩优质商品薯基地种薯</v>
          </cell>
          <cell r="M32" t="str">
            <v>建设马铃薯优质商品薯基37500亩，晚疫病防控5000亩。</v>
          </cell>
          <cell r="N32" t="str">
            <v>项目验收合格率100%</v>
          </cell>
          <cell r="O32" t="str">
            <v>项目完成及时率100%</v>
          </cell>
          <cell r="P32" t="str">
            <v>供应脱毒种薯3750000公斤，3.2元/公斤（项目补贴1.6元/公斤，剩余农户自筹1.6元/公斤），合计600万元；采购药物晚疫病统防统治示范300元/亩，合计150万元；安装供电设备10万元/套；采购专家大院设备实施1套，10万元/套；藏托盘300元/块，合计50万元；生产原原种500万粒，补助0.1元/粒，合计50万元；总计850万元。</v>
          </cell>
          <cell r="Q32" t="str">
            <v>年产马铃薯5500万元</v>
          </cell>
          <cell r="R32" t="str">
            <v>带动3万户农户，其中脱贫户5000人以上，</v>
          </cell>
          <cell r="S32" t="str">
            <v>可持续效益≥1年</v>
          </cell>
          <cell r="T32" t="str">
            <v>受益群众满意度≥90%</v>
          </cell>
          <cell r="U32" t="str">
            <v>巫溪县农业农村委员会</v>
          </cell>
          <cell r="V32" t="str">
            <v>巫溪县薯光农业科技开发有限公司</v>
          </cell>
          <cell r="W32">
            <v>2023</v>
          </cell>
          <cell r="X32" t="str">
            <v>是</v>
          </cell>
          <cell r="Y32">
            <v>2023.1</v>
          </cell>
          <cell r="Z32">
            <v>2023.12</v>
          </cell>
          <cell r="AA32">
            <v>850</v>
          </cell>
        </row>
        <row r="32">
          <cell r="AF32">
            <v>30000</v>
          </cell>
          <cell r="AG32">
            <v>5000</v>
          </cell>
          <cell r="AH32" t="str">
            <v>否</v>
          </cell>
          <cell r="AI32" t="str">
            <v>否</v>
          </cell>
          <cell r="AJ32" t="str">
            <v>否</v>
          </cell>
          <cell r="AK32" t="str">
            <v>是</v>
          </cell>
          <cell r="AL32" t="str">
            <v>否</v>
          </cell>
          <cell r="AM32" t="str">
            <v>否</v>
          </cell>
        </row>
        <row r="32">
          <cell r="AO32" t="str">
            <v>否</v>
          </cell>
        </row>
        <row r="32">
          <cell r="AQ32" t="str">
            <v>蔡宇</v>
          </cell>
          <cell r="AR32">
            <v>13668448288</v>
          </cell>
          <cell r="AS32" t="str">
            <v>巫溪县薯光农业科技开发有限公司</v>
          </cell>
          <cell r="AT32" t="str">
            <v>务工就业</v>
          </cell>
          <cell r="AU32" t="str">
            <v>项目补助到户产业、企业</v>
          </cell>
        </row>
        <row r="33">
          <cell r="C33" t="str">
            <v>巫溪县2023年巫溪洋芋高值化加工项目</v>
          </cell>
          <cell r="D33" t="str">
            <v>产业发展</v>
          </cell>
          <cell r="E33" t="str">
            <v>加工流通项目</v>
          </cell>
          <cell r="F33" t="str">
            <v>产地初加工和精深加工</v>
          </cell>
          <cell r="G33" t="str">
            <v>新建农产品加工车间2500平方米，完成建设巫溪洋芋休闲食品生产线1条、预制菜生产线1条等配套设施设备的采购。</v>
          </cell>
          <cell r="H33" t="str">
            <v>新建</v>
          </cell>
          <cell r="I33" t="str">
            <v>凤凰、文峰等镇</v>
          </cell>
          <cell r="J33" t="str">
            <v>项目达产达效后，加工能力鲜切制品原料日处理量50吨、巫溪洋芋休闲食品年产500吨、预制菜年产1000吨，带动5000农户增收，其中脱贫户500人，户均增收500元。</v>
          </cell>
          <cell r="K33" t="str">
            <v>带动5000户农户增收，其中脱贫户500户，增收500元</v>
          </cell>
          <cell r="L33" t="str">
            <v>新建农产品加工车间2500平方米</v>
          </cell>
          <cell r="M33" t="str">
            <v>新建农产品加工车间2500平方米</v>
          </cell>
          <cell r="N33" t="str">
            <v>项目验收合格率100%</v>
          </cell>
          <cell r="O33" t="str">
            <v>项目完成及时率100%</v>
          </cell>
          <cell r="P33" t="str">
            <v>加工车间2500平方米，2000元/平方，生产线所需设备设施2000万元，合计2500万元</v>
          </cell>
          <cell r="Q33" t="str">
            <v>建成投产后，年销售额5000万元。</v>
          </cell>
          <cell r="R33" t="str">
            <v>带动5000农户增收，其中脱贫户500人.</v>
          </cell>
          <cell r="S33" t="str">
            <v>可持续效益≥1年</v>
          </cell>
          <cell r="T33" t="str">
            <v>受益群众满意度≥90%
</v>
          </cell>
          <cell r="U33" t="str">
            <v>巫溪县农业农村委员会</v>
          </cell>
          <cell r="V33" t="str">
            <v>巫溪县薯光农业科技开发有限公司</v>
          </cell>
          <cell r="W33">
            <v>2023</v>
          </cell>
          <cell r="X33" t="str">
            <v>是</v>
          </cell>
          <cell r="Y33">
            <v>2023.1</v>
          </cell>
          <cell r="Z33">
            <v>2023.12</v>
          </cell>
          <cell r="AA33">
            <v>2500</v>
          </cell>
        </row>
        <row r="33">
          <cell r="AF33">
            <v>5000</v>
          </cell>
          <cell r="AG33">
            <v>500</v>
          </cell>
          <cell r="AH33" t="str">
            <v>否</v>
          </cell>
          <cell r="AI33" t="str">
            <v>否</v>
          </cell>
          <cell r="AJ33" t="str">
            <v>否</v>
          </cell>
          <cell r="AK33" t="str">
            <v>是</v>
          </cell>
          <cell r="AL33" t="str">
            <v>否</v>
          </cell>
          <cell r="AM33" t="str">
            <v>否</v>
          </cell>
        </row>
        <row r="33">
          <cell r="AO33" t="str">
            <v>否</v>
          </cell>
        </row>
        <row r="33">
          <cell r="AQ33" t="str">
            <v>蔡宇</v>
          </cell>
          <cell r="AR33">
            <v>13668448288</v>
          </cell>
          <cell r="AS33" t="str">
            <v>巫溪县薯光农业科技开发有限公司</v>
          </cell>
          <cell r="AT33" t="str">
            <v>务工就业</v>
          </cell>
          <cell r="AU33" t="str">
            <v>项目补助企业</v>
          </cell>
        </row>
        <row r="34">
          <cell r="C34" t="str">
            <v>巫溪县2023年尖山镇马铃薯现代农业产业园区建设项目</v>
          </cell>
          <cell r="D34" t="str">
            <v>产业发展</v>
          </cell>
          <cell r="E34" t="str">
            <v>生产项目</v>
          </cell>
          <cell r="F34" t="str">
            <v>种植业基地</v>
          </cell>
          <cell r="G34" t="str">
            <v>建设马铃薯园区1000亩（薯菜套作），新建大棚10平方米，蓄水池2000立方米；硬化产业路3公里；1000亩供水管网及排水沟；马铃薯技术推广；智慧农业系统1套；园区围栏5km；初加工厂房、库房1500㎡及设备；农产品直播基地100㎡；50户庭院经济建设；培育经营主体20个以上，园区生产附属设施设备等。</v>
          </cell>
          <cell r="H34" t="str">
            <v>新建</v>
          </cell>
          <cell r="I34" t="str">
            <v>巫溪县尖山镇大包村</v>
          </cell>
          <cell r="J34" t="str">
            <v>达产达效后，年产马铃薯2000吨、蔬菜2000吨，受益总人口200户750人，其中脱贫人口和监测对象80户250人，户均增收500元。</v>
          </cell>
          <cell r="K34" t="str">
            <v>受益总人口200户750人，其中脱贫人口和监测对象80户250人，户均增收500元。</v>
          </cell>
          <cell r="L34" t="str">
            <v>建设马铃薯园区1000亩，新建大棚10平方米</v>
          </cell>
          <cell r="M34" t="str">
            <v>建设马铃薯园区1000亩，新建大棚10平方米</v>
          </cell>
          <cell r="N34" t="str">
            <v>项目验收合格率100%</v>
          </cell>
          <cell r="O34" t="str">
            <v>项目完成及时率100%</v>
          </cell>
          <cell r="P34" t="str">
            <v>建设马铃薯园区1000亩（薯菜套作），新建大棚60元/平方米，智慧农业系统1套；园区围栏5km；初加工厂房、库房1500㎡及设备；农产品直播基地100㎡；50户庭院经济建设；培育经营主体20个以上，园区生产附属设施设备等。</v>
          </cell>
          <cell r="Q34" t="str">
            <v>年产马铃薯2000吨、蔬菜2000吨</v>
          </cell>
          <cell r="R34" t="str">
            <v>受益总人口200户750人，其中脱贫人口和监测对象80户250人</v>
          </cell>
          <cell r="S34" t="str">
            <v>可持续效益≥1年</v>
          </cell>
          <cell r="T34" t="str">
            <v>受益群众满意度≥91%</v>
          </cell>
          <cell r="U34" t="str">
            <v>巫溪县农业农村委员会</v>
          </cell>
          <cell r="V34" t="str">
            <v>巫溪县尖山镇人民政府</v>
          </cell>
          <cell r="W34">
            <v>2023</v>
          </cell>
          <cell r="X34" t="str">
            <v>是</v>
          </cell>
          <cell r="Y34">
            <v>2023.1</v>
          </cell>
          <cell r="Z34">
            <v>2023.12</v>
          </cell>
          <cell r="AA34">
            <v>1600</v>
          </cell>
        </row>
        <row r="34">
          <cell r="AF34">
            <v>750</v>
          </cell>
          <cell r="AG34">
            <v>250</v>
          </cell>
          <cell r="AH34" t="str">
            <v>否</v>
          </cell>
          <cell r="AI34" t="str">
            <v>否</v>
          </cell>
          <cell r="AJ34" t="str">
            <v>否</v>
          </cell>
          <cell r="AK34" t="str">
            <v>是</v>
          </cell>
          <cell r="AL34" t="str">
            <v>否</v>
          </cell>
          <cell r="AM34" t="str">
            <v>否</v>
          </cell>
        </row>
        <row r="34">
          <cell r="AO34" t="str">
            <v>否</v>
          </cell>
        </row>
        <row r="34">
          <cell r="AQ34" t="str">
            <v>李美述</v>
          </cell>
          <cell r="AR34">
            <v>13657634008</v>
          </cell>
          <cell r="AS34" t="str">
            <v>尖山镇及相关经营主体</v>
          </cell>
          <cell r="AT34" t="str">
            <v>土地流转、租赁经营、务工就业、产品代销</v>
          </cell>
          <cell r="AU34" t="str">
            <v>项目补助企业、到户、村集体经济。</v>
          </cell>
        </row>
        <row r="35">
          <cell r="C35" t="str">
            <v>巫溪县2023年胜利乡蔬菜产业示范园建设项目</v>
          </cell>
          <cell r="D35" t="str">
            <v>产业发展</v>
          </cell>
          <cell r="E35" t="str">
            <v>生产项目</v>
          </cell>
          <cell r="F35" t="str">
            <v>种植业基地</v>
          </cell>
          <cell r="G35" t="str">
            <v>新建蔬菜大棚4万平方米；新建3口蓄水池5000立方米，提水设备1套，500亩供水管网系统和排水系统；分拣场4000平方米；智慧农业设施设备一套；太阳能杀虫灯200盏；30户庭院经济建设；蔬菜技术推广；电商直播平台；园区道路3公里；农业废弃物回收箱一批；品牌宣传；技术支撑等。</v>
          </cell>
          <cell r="H35" t="str">
            <v>新建</v>
          </cell>
          <cell r="I35" t="str">
            <v>巫溪县胜利乡堑场村、健农村、胜合村</v>
          </cell>
          <cell r="J35" t="str">
            <v>达产达效后，年产蔬菜750吨，受益总人口150户420人，其中脱贫人口和监测对象50户120人，户均增收500元。</v>
          </cell>
          <cell r="K35" t="str">
            <v>受益总人口150户420人，其中脱贫人口和监测对象50户120人</v>
          </cell>
          <cell r="L35" t="str">
            <v>新建蔬菜大棚4万平方米；新建3口蓄水池5000立方米，提水设备1套，500亩供水管网系统和排水系统；分拣场4000平方米</v>
          </cell>
          <cell r="M35" t="str">
            <v>新建蔬菜大棚4万平方米；新建3口蓄水池5000立方米，提水设备1套，500亩供水管网系统和排水系统；分拣场4000平方米</v>
          </cell>
          <cell r="N35" t="str">
            <v>项目验收合格率100%</v>
          </cell>
          <cell r="O35" t="str">
            <v>项目完成及时率100%</v>
          </cell>
          <cell r="P35" t="str">
            <v>蔬菜大棚60元/平方米；蓄水池600元/立方米；提灌设备100万元/套；分拣场500元/平方米；排水沟200元/米</v>
          </cell>
          <cell r="Q35" t="str">
            <v>年产蔬菜750吨。</v>
          </cell>
          <cell r="R35" t="str">
            <v>受益总人口150户420人，其中脱贫人口和监测对象50户120人</v>
          </cell>
          <cell r="S35" t="str">
            <v>项目可持续性≥5年</v>
          </cell>
          <cell r="T35" t="str">
            <v>满意度≥90%</v>
          </cell>
          <cell r="U35" t="str">
            <v>巫溪县农业农村委员会</v>
          </cell>
          <cell r="V35" t="str">
            <v>胜利乡人民政府</v>
          </cell>
          <cell r="W35">
            <v>2023</v>
          </cell>
          <cell r="X35" t="str">
            <v>是</v>
          </cell>
          <cell r="Y35">
            <v>2023.1</v>
          </cell>
          <cell r="Z35">
            <v>2023.12</v>
          </cell>
          <cell r="AA35">
            <v>1200</v>
          </cell>
        </row>
        <row r="35">
          <cell r="AF35">
            <v>420</v>
          </cell>
          <cell r="AG35">
            <v>120</v>
          </cell>
          <cell r="AH35" t="str">
            <v>否</v>
          </cell>
          <cell r="AI35" t="str">
            <v>否</v>
          </cell>
          <cell r="AJ35" t="str">
            <v>否</v>
          </cell>
          <cell r="AK35" t="str">
            <v>是</v>
          </cell>
          <cell r="AL35" t="str">
            <v>否</v>
          </cell>
          <cell r="AM35" t="str">
            <v>否</v>
          </cell>
        </row>
        <row r="35">
          <cell r="AO35" t="str">
            <v>否</v>
          </cell>
        </row>
        <row r="35">
          <cell r="AQ35" t="str">
            <v>谭国龙</v>
          </cell>
          <cell r="AR35">
            <v>15870466966</v>
          </cell>
          <cell r="AS35" t="str">
            <v>胜利乡人民政府</v>
          </cell>
          <cell r="AT35" t="str">
            <v>土地流转、租赁经营、务工就业</v>
          </cell>
          <cell r="AU35" t="str">
            <v>项目补助村集体经济。</v>
          </cell>
        </row>
        <row r="36">
          <cell r="C36" t="str">
            <v>巫溪县2023年文峰镇农业融合发展项目</v>
          </cell>
          <cell r="D36" t="str">
            <v>产业发展</v>
          </cell>
          <cell r="E36" t="str">
            <v>生产项目</v>
          </cell>
          <cell r="F36" t="str">
            <v>种植业基地</v>
          </cell>
          <cell r="G36" t="str">
            <v>1.种植加工丝瓜200亩；种植改良葡萄、梨等优质特色水果300亩。
2.土地综合整治400亩，整治主沟渠800米、次沟渠2公里。3.道路升级改造2公里。
4.升级改造智慧大棚2000平方米。</v>
          </cell>
          <cell r="H36" t="str">
            <v>新建</v>
          </cell>
          <cell r="I36" t="str">
            <v>文峰镇三宝村、长兴村等村</v>
          </cell>
          <cell r="J36" t="str">
            <v>进一步提升片区农业产业融合发展水平，提升400亩土地耕作条件及排水抗旱能力，改善片区耕作条件，带动农户250人，其中脱贫人口50人，年均增收2000元以上。</v>
          </cell>
          <cell r="K36" t="str">
            <v>群众参与项目实施和过程监督。通过实施该项目带动80户其中脱贫人口15户年均增收2000元以上。</v>
          </cell>
          <cell r="L36" t="str">
            <v>种植加工丝瓜200亩；种植改良葡萄、梨等特色水果300亩。土地综合整治400亩，整治主沟渠800米、次沟渠2公里。道路升级改造2公里。升级改造智慧大棚2000平方米。带动80户其中脱贫人口15户年均增收2000元以上。增加集体经济6万元以上。</v>
          </cell>
          <cell r="M36" t="str">
            <v>丝瓜200亩、种植改良葡萄、梨等特色水果300亩、土地综合整治400亩、道路升级改造2公里、智慧大棚2000平方米。</v>
          </cell>
          <cell r="N36" t="str">
            <v>工程验收合格率100%</v>
          </cell>
          <cell r="O36" t="str">
            <v>工程完成及时率100%</v>
          </cell>
          <cell r="P36" t="str">
            <v>丝瓜、优质水果每亩5000元，土地综合整治5000元每亩，道路改造170元每平方米，智慧大棚150元每平方米。甘蓝示范基地1000元/亩。</v>
          </cell>
          <cell r="Q36" t="str">
            <v>带动80户其中脱贫人口15户年均增收2000元以上。增加集体经济6万元以上。</v>
          </cell>
          <cell r="R36" t="str">
            <v>受益脱贫人口50人</v>
          </cell>
          <cell r="S36" t="str">
            <v>可持续效益≥5年</v>
          </cell>
          <cell r="T36" t="str">
            <v>满意度≥90%</v>
          </cell>
          <cell r="U36" t="str">
            <v>巫溪县农业农村委员会</v>
          </cell>
          <cell r="V36" t="str">
            <v>文峰镇人民政府</v>
          </cell>
          <cell r="W36">
            <v>2023</v>
          </cell>
          <cell r="X36" t="str">
            <v>是</v>
          </cell>
          <cell r="Y36">
            <v>2023.1</v>
          </cell>
          <cell r="Z36">
            <v>2023.12</v>
          </cell>
          <cell r="AA36">
            <v>900</v>
          </cell>
        </row>
        <row r="36">
          <cell r="AC36">
            <v>0</v>
          </cell>
          <cell r="AD36">
            <v>0</v>
          </cell>
          <cell r="AE36">
            <v>0</v>
          </cell>
          <cell r="AF36">
            <v>250</v>
          </cell>
          <cell r="AG36">
            <v>50</v>
          </cell>
          <cell r="AH36" t="str">
            <v>否</v>
          </cell>
          <cell r="AI36" t="str">
            <v>否</v>
          </cell>
          <cell r="AJ36" t="str">
            <v>否</v>
          </cell>
          <cell r="AK36" t="str">
            <v>是</v>
          </cell>
          <cell r="AL36" t="str">
            <v>否</v>
          </cell>
          <cell r="AM36" t="str">
            <v>否</v>
          </cell>
        </row>
        <row r="36">
          <cell r="AO36" t="str">
            <v>是</v>
          </cell>
          <cell r="AP36" t="str">
            <v>进入村集体经济联合社分配</v>
          </cell>
          <cell r="AQ36" t="str">
            <v>刘勋贵</v>
          </cell>
          <cell r="AR36">
            <v>15823045160</v>
          </cell>
          <cell r="AS36" t="str">
            <v>文峰镇人民政府</v>
          </cell>
          <cell r="AT36" t="str">
            <v>土地流转、租赁经营、务工就业</v>
          </cell>
          <cell r="AU36" t="str">
            <v>项目补助村集体经济。</v>
          </cell>
        </row>
        <row r="37">
          <cell r="C37" t="str">
            <v>巫溪县2023年塘坊镇梓树村蔬菜基地建设项目</v>
          </cell>
          <cell r="D37" t="str">
            <v>产业发展</v>
          </cell>
          <cell r="E37" t="str">
            <v>生产项目</v>
          </cell>
          <cell r="F37" t="str">
            <v>种植业基地</v>
          </cell>
          <cell r="G37" t="str">
            <v>新建蔬菜大棚3万平方米，排水沟5000米、蓄水池1000立方米及供水管网等。</v>
          </cell>
          <cell r="H37" t="str">
            <v>新建</v>
          </cell>
          <cell r="I37" t="str">
            <v>塘坊镇梓树村</v>
          </cell>
          <cell r="J37" t="str">
            <v>达产达效后，年产蔬菜300吨，受益总人口42户126人，其中脱贫人口和监测对象20户60人，户均增收500元。</v>
          </cell>
          <cell r="K37" t="str">
            <v>受益总人口42户126人，其中脱贫人口和监测对象20户60人，户均增收500元。</v>
          </cell>
          <cell r="L37" t="str">
            <v>建设3万平方米蔬菜大棚及配套设施。</v>
          </cell>
          <cell r="M37" t="str">
            <v>新建蔬菜大棚3万平方米。年产蔬菜300吨。</v>
          </cell>
          <cell r="N37" t="str">
            <v>项目验收合格率100%</v>
          </cell>
          <cell r="O37" t="str">
            <v>项目完工及时率100%</v>
          </cell>
          <cell r="P37" t="str">
            <v>蔬菜大棚60元/平方米，排水沟100元/米；蓄水池600元/立方米。</v>
          </cell>
          <cell r="Q37" t="str">
            <v>年产蔬菜300吨。</v>
          </cell>
          <cell r="R37" t="str">
            <v>受益总人口42户126人，其中脱贫人口和监测对象20户60人。</v>
          </cell>
          <cell r="S37" t="str">
            <v>可持续效益≥5年</v>
          </cell>
          <cell r="T37" t="str">
            <v>满意度≥90%</v>
          </cell>
          <cell r="U37" t="str">
            <v>巫溪县农业农村委员会</v>
          </cell>
          <cell r="V37" t="str">
            <v>巫溪县塘坊镇人民政府</v>
          </cell>
          <cell r="W37">
            <v>2023</v>
          </cell>
          <cell r="X37" t="str">
            <v>是</v>
          </cell>
          <cell r="Y37">
            <v>2023.1</v>
          </cell>
          <cell r="Z37">
            <v>2023.12</v>
          </cell>
          <cell r="AA37">
            <v>270</v>
          </cell>
        </row>
        <row r="37">
          <cell r="AD37">
            <v>0</v>
          </cell>
          <cell r="AE37">
            <v>0</v>
          </cell>
          <cell r="AF37">
            <v>126</v>
          </cell>
          <cell r="AG37">
            <v>60</v>
          </cell>
          <cell r="AH37" t="str">
            <v>否</v>
          </cell>
          <cell r="AI37" t="str">
            <v>否</v>
          </cell>
          <cell r="AJ37" t="str">
            <v>否</v>
          </cell>
          <cell r="AK37" t="str">
            <v>是</v>
          </cell>
          <cell r="AL37" t="str">
            <v>否</v>
          </cell>
          <cell r="AM37" t="str">
            <v>否</v>
          </cell>
        </row>
        <row r="37">
          <cell r="AO37" t="str">
            <v>否</v>
          </cell>
        </row>
        <row r="37">
          <cell r="AQ37" t="str">
            <v>谭治泉</v>
          </cell>
          <cell r="AR37">
            <v>18290217866</v>
          </cell>
          <cell r="AS37" t="str">
            <v>巫溪县塘坊镇人民政府</v>
          </cell>
          <cell r="AT37" t="str">
            <v>土地流转、租赁经营、务工就业</v>
          </cell>
          <cell r="AU37" t="str">
            <v>项目补助村集体经济。</v>
          </cell>
        </row>
        <row r="38">
          <cell r="C38" t="str">
            <v>巫溪县2023年辣椒集中育苗项目</v>
          </cell>
          <cell r="D38" t="str">
            <v>产业发展</v>
          </cell>
          <cell r="E38" t="str">
            <v>生产项目</v>
          </cell>
          <cell r="F38" t="str">
            <v>种植业基地</v>
          </cell>
          <cell r="G38" t="str">
            <v>集中育苗750万株，建设辣椒基地5000亩。</v>
          </cell>
          <cell r="H38" t="str">
            <v>新建</v>
          </cell>
          <cell r="I38" t="str">
            <v>尖山镇、古路镇</v>
          </cell>
          <cell r="J38" t="str">
            <v>达产达效后，年产辣椒5000吨，受益总人口1500户4200人，其中脱贫人口和监测对象200户600人，户均增收500元。</v>
          </cell>
          <cell r="K38" t="str">
            <v>受益总人口1500户4200人，其中脱贫人口和监测对象200户600人，户均增收500元。</v>
          </cell>
          <cell r="L38" t="str">
            <v>集中育苗750万株。</v>
          </cell>
          <cell r="M38" t="str">
            <v>建设辣椒基地5000亩，年产辣椒5000吨。</v>
          </cell>
          <cell r="N38" t="str">
            <v>项目验收合格率100%</v>
          </cell>
          <cell r="O38" t="str">
            <v>项目完成及时率100%</v>
          </cell>
          <cell r="P38" t="str">
            <v>300元/亩</v>
          </cell>
          <cell r="Q38" t="str">
            <v>年产辣椒5000吨。</v>
          </cell>
          <cell r="R38" t="str">
            <v>受益总人口1500户4200人，其中脱贫人口和监测对象200户600人。</v>
          </cell>
          <cell r="S38" t="str">
            <v>≥1年</v>
          </cell>
          <cell r="T38" t="str">
            <v>满意度≥90%</v>
          </cell>
          <cell r="U38" t="str">
            <v>巫溪县农业农村委员会</v>
          </cell>
          <cell r="V38" t="str">
            <v>巫溪县尖山镇、古路镇人民政府</v>
          </cell>
          <cell r="W38">
            <v>2023</v>
          </cell>
          <cell r="X38" t="str">
            <v>是</v>
          </cell>
          <cell r="Y38">
            <v>2023.1</v>
          </cell>
          <cell r="Z38">
            <v>2023.12</v>
          </cell>
          <cell r="AA38">
            <v>150</v>
          </cell>
        </row>
        <row r="38">
          <cell r="AD38">
            <v>0</v>
          </cell>
          <cell r="AE38">
            <v>0</v>
          </cell>
          <cell r="AF38">
            <v>4200</v>
          </cell>
          <cell r="AG38">
            <v>600</v>
          </cell>
          <cell r="AH38" t="str">
            <v>否</v>
          </cell>
          <cell r="AI38" t="str">
            <v>否</v>
          </cell>
          <cell r="AJ38" t="str">
            <v>否</v>
          </cell>
          <cell r="AK38" t="str">
            <v>是</v>
          </cell>
          <cell r="AL38" t="str">
            <v>否</v>
          </cell>
          <cell r="AM38" t="str">
            <v>否</v>
          </cell>
        </row>
        <row r="38">
          <cell r="AO38" t="str">
            <v>否</v>
          </cell>
        </row>
        <row r="38">
          <cell r="AQ38" t="str">
            <v>向智勇</v>
          </cell>
          <cell r="AR38">
            <v>13896341601</v>
          </cell>
          <cell r="AS38" t="str">
            <v>巫溪县尖山镇、古路镇人民政府</v>
          </cell>
          <cell r="AT38" t="str">
            <v>土地流转、租赁经营、务工就业</v>
          </cell>
          <cell r="AU38" t="str">
            <v>项目补助到户产业</v>
          </cell>
        </row>
        <row r="39">
          <cell r="C39" t="str">
            <v>巫溪县2023年朝阳镇朝阳村蔬菜基地建设项目</v>
          </cell>
          <cell r="D39" t="str">
            <v>产业发展</v>
          </cell>
          <cell r="E39" t="str">
            <v>生产项目</v>
          </cell>
          <cell r="F39" t="str">
            <v>种植业基地</v>
          </cell>
          <cell r="G39" t="str">
            <v>新建蔬菜大棚3万平方米，排水沟3000米及供水管网2000米等。</v>
          </cell>
          <cell r="H39" t="str">
            <v>新建</v>
          </cell>
          <cell r="I39" t="str">
            <v>朝阳镇朝阳村</v>
          </cell>
          <cell r="J39" t="str">
            <v>达产达效后，年产蔬菜300吨，受益总人口40户120人，其中脱贫人口和监测对象18户54人，户均增收500元。</v>
          </cell>
          <cell r="K39" t="str">
            <v>受益总人口40户120人，其中脱贫人口和监测对象18户54人，户均增收500元。</v>
          </cell>
          <cell r="L39" t="str">
            <v>建设3万平方米蔬菜大棚及配套设施。</v>
          </cell>
          <cell r="M39" t="str">
            <v>新建蔬菜大棚3万平方米。年产蔬菜300吨。</v>
          </cell>
          <cell r="N39" t="str">
            <v>项目验收合格率100%</v>
          </cell>
          <cell r="O39" t="str">
            <v>项目完成及时率100%</v>
          </cell>
          <cell r="P39" t="str">
            <v>蔬菜大棚60元/平方米，排水沟100元/米；水管10元/米。</v>
          </cell>
          <cell r="Q39" t="str">
            <v>年产蔬菜300吨。</v>
          </cell>
          <cell r="R39" t="str">
            <v>受益总人口40户120人，其中脱贫人口和监测对象18户54人。</v>
          </cell>
          <cell r="S39" t="str">
            <v>可持续效益≥5年</v>
          </cell>
          <cell r="T39" t="str">
            <v>满意度≥90%</v>
          </cell>
          <cell r="U39" t="str">
            <v>巫溪县农业农村委员会</v>
          </cell>
          <cell r="V39" t="str">
            <v>巫溪县朝阳镇人民政府</v>
          </cell>
          <cell r="W39">
            <v>2023</v>
          </cell>
          <cell r="X39" t="str">
            <v>是</v>
          </cell>
          <cell r="Y39">
            <v>2023.1</v>
          </cell>
          <cell r="Z39">
            <v>2023.12</v>
          </cell>
          <cell r="AA39">
            <v>270</v>
          </cell>
        </row>
        <row r="39">
          <cell r="AD39">
            <v>0</v>
          </cell>
          <cell r="AE39">
            <v>0</v>
          </cell>
          <cell r="AF39">
            <v>120</v>
          </cell>
          <cell r="AG39">
            <v>54</v>
          </cell>
          <cell r="AH39" t="str">
            <v>否</v>
          </cell>
          <cell r="AI39" t="str">
            <v>否</v>
          </cell>
          <cell r="AJ39" t="str">
            <v>否</v>
          </cell>
          <cell r="AK39" t="str">
            <v>是</v>
          </cell>
          <cell r="AL39" t="str">
            <v>否</v>
          </cell>
          <cell r="AM39" t="str">
            <v>否</v>
          </cell>
        </row>
        <row r="39">
          <cell r="AO39" t="str">
            <v>否</v>
          </cell>
        </row>
        <row r="39">
          <cell r="AS39" t="str">
            <v>巫溪县朝阳镇人民政府</v>
          </cell>
          <cell r="AT39" t="str">
            <v>土地流转、租赁经营、务工就业</v>
          </cell>
          <cell r="AU39" t="str">
            <v>项目补助村集体经济。</v>
          </cell>
        </row>
        <row r="40">
          <cell r="C40" t="str">
            <v>巫溪县古路镇观峰村2023年设施蔬菜建设项目</v>
          </cell>
          <cell r="D40" t="str">
            <v>产业发展</v>
          </cell>
          <cell r="E40" t="str">
            <v>生产项目</v>
          </cell>
          <cell r="F40" t="str">
            <v>种植业基地</v>
          </cell>
          <cell r="G40" t="str">
            <v>新建连栋蔬菜大棚4万平方米，排水沟5000米、田间道路5000米，蓄水池及供水管网等。</v>
          </cell>
          <cell r="H40" t="str">
            <v>新建</v>
          </cell>
          <cell r="I40" t="str">
            <v>古路镇观峰村</v>
          </cell>
          <cell r="J40" t="str">
            <v>达产达效后，年产蔬菜600吨，受益总人口50户160人，其中脱贫人口和监测对象10户30人，户均增收500元。</v>
          </cell>
          <cell r="K40" t="str">
            <v>受益总人口50户160人，其中脱贫人口和监测对象10户30人，户均增收500元。</v>
          </cell>
          <cell r="L40" t="str">
            <v>新建4万平方米连栋蔬菜大棚及配套设施。</v>
          </cell>
          <cell r="M40" t="str">
            <v>新建连栋蔬菜大棚4万平方米，年产蔬菜600吨。</v>
          </cell>
          <cell r="N40" t="str">
            <v>项目验收合格率100%</v>
          </cell>
          <cell r="O40" t="str">
            <v>项目完成及时率100%</v>
          </cell>
          <cell r="P40" t="str">
            <v>连栋蔬菜大棚200元/平方米，排水沟100元/米、田间道路200元/米，蓄水池600元/立方米。</v>
          </cell>
          <cell r="Q40" t="str">
            <v>年产蔬菜600吨。</v>
          </cell>
          <cell r="R40" t="str">
            <v>受益总人口50户160人，其中脱贫人口和监测对象10户30人。</v>
          </cell>
          <cell r="S40" t="str">
            <v>可持续效益≥5年</v>
          </cell>
          <cell r="T40" t="str">
            <v>满意度≥90%</v>
          </cell>
          <cell r="U40" t="str">
            <v>巫溪县农业农村委员会</v>
          </cell>
          <cell r="V40" t="str">
            <v>巫溪县古路镇人民政府</v>
          </cell>
          <cell r="W40">
            <v>2023</v>
          </cell>
          <cell r="X40" t="str">
            <v>是</v>
          </cell>
          <cell r="Y40">
            <v>2023.1</v>
          </cell>
          <cell r="Z40">
            <v>2023.12</v>
          </cell>
          <cell r="AA40">
            <v>1000</v>
          </cell>
        </row>
        <row r="40">
          <cell r="AD40">
            <v>0</v>
          </cell>
          <cell r="AE40">
            <v>0</v>
          </cell>
          <cell r="AF40">
            <v>160</v>
          </cell>
          <cell r="AG40">
            <v>30</v>
          </cell>
          <cell r="AH40" t="str">
            <v>否</v>
          </cell>
          <cell r="AI40" t="str">
            <v>否</v>
          </cell>
          <cell r="AJ40" t="str">
            <v>否</v>
          </cell>
          <cell r="AK40" t="str">
            <v>是</v>
          </cell>
          <cell r="AL40" t="str">
            <v>否</v>
          </cell>
          <cell r="AM40" t="str">
            <v>否</v>
          </cell>
        </row>
        <row r="40">
          <cell r="AO40" t="str">
            <v>否</v>
          </cell>
        </row>
        <row r="40">
          <cell r="AQ40" t="str">
            <v>胡江</v>
          </cell>
        </row>
        <row r="40">
          <cell r="AS40" t="str">
            <v>巫溪县古路镇人民政府</v>
          </cell>
          <cell r="AT40" t="str">
            <v>土地流转、租赁经营、务工就业</v>
          </cell>
          <cell r="AU40" t="str">
            <v>项目补助村集体经济。</v>
          </cell>
        </row>
        <row r="41">
          <cell r="C41" t="str">
            <v>巫溪县2023年土城镇魔芋产业项目</v>
          </cell>
          <cell r="D41" t="str">
            <v>产业发展</v>
          </cell>
          <cell r="E41" t="str">
            <v>生产项目</v>
          </cell>
          <cell r="F41" t="str">
            <v>种植业基地及加工</v>
          </cell>
          <cell r="G41" t="str">
            <v>新建魔芋种芋通风库房6000立方米，硬化地面3000平方米；围墙300米，钢棚架堆场900平方米，蓄水池500立方米，3000亩魔芋基地。</v>
          </cell>
          <cell r="H41" t="str">
            <v>新建</v>
          </cell>
          <cell r="I41" t="str">
            <v>土城镇</v>
          </cell>
          <cell r="J41" t="str">
            <v>达产达效后，年产魔芋4500吨，受益总人口1850户5400人，其中脱贫人口和监测对象450户1350人，户均增收500元。</v>
          </cell>
          <cell r="K41" t="str">
            <v>受益总人口1850户5400人，其中脱贫人口和监测对象450户1350人，户均增收500元。</v>
          </cell>
          <cell r="L41" t="str">
            <v>新建魔芋种芋通风库房7000立方米，硬化地面3000平方米；围墙300米，钢棚架堆场900平方米，蓄水池500立方米，3000亩魔芋基地。</v>
          </cell>
          <cell r="M41" t="str">
            <v>新建魔芋种芋通风库房7000立方米，硬化地面3000平方米；围墙300米，钢棚架堆场900平方米，蓄水池500立方米，3000亩魔芋基地，年产魔芋4500吨。</v>
          </cell>
          <cell r="N41" t="str">
            <v>项目验收合格率100 %</v>
          </cell>
          <cell r="O41" t="str">
            <v>项目完成及时率100%</v>
          </cell>
          <cell r="P41" t="str">
            <v>魔芋种芋通风库房250元/立方米，硬化地面140元/平方米；围墙元400/米，钢棚架堆场  700元/平方米，蓄水池700元/立方米，魔芋基地1500元/亩。</v>
          </cell>
          <cell r="Q41" t="str">
            <v>年产魔芋4500吨。</v>
          </cell>
          <cell r="R41" t="str">
            <v>受益总人口1850户5400人，其中脱贫人口和监测对象450户1350人。</v>
          </cell>
          <cell r="S41" t="str">
            <v>可持续效益≥5年</v>
          </cell>
          <cell r="T41" t="str">
            <v>满意度≥90%</v>
          </cell>
          <cell r="U41" t="str">
            <v>巫溪县农业农村委员会</v>
          </cell>
          <cell r="V41" t="str">
            <v>巫溪县土城镇人民政府</v>
          </cell>
          <cell r="W41" t="str">
            <v>2023年</v>
          </cell>
          <cell r="X41" t="str">
            <v>是</v>
          </cell>
          <cell r="Y41">
            <v>2023.1</v>
          </cell>
          <cell r="Z41">
            <v>2023.12</v>
          </cell>
          <cell r="AA41">
            <v>800</v>
          </cell>
        </row>
        <row r="41">
          <cell r="AD41">
            <v>0</v>
          </cell>
          <cell r="AE41" t="str">
            <v>0</v>
          </cell>
          <cell r="AF41">
            <v>5400</v>
          </cell>
          <cell r="AG41">
            <v>1350</v>
          </cell>
          <cell r="AH41" t="str">
            <v>否</v>
          </cell>
          <cell r="AI41" t="str">
            <v>否</v>
          </cell>
          <cell r="AJ41" t="str">
            <v>否</v>
          </cell>
          <cell r="AK41" t="str">
            <v>是</v>
          </cell>
          <cell r="AL41" t="str">
            <v>否</v>
          </cell>
          <cell r="AM41" t="str">
            <v>否</v>
          </cell>
        </row>
        <row r="41">
          <cell r="AO41" t="str">
            <v>否</v>
          </cell>
        </row>
        <row r="41">
          <cell r="AQ41" t="str">
            <v>陈昌海</v>
          </cell>
          <cell r="AR41">
            <v>18423278987</v>
          </cell>
          <cell r="AS41" t="str">
            <v>巫溪县土城镇人民政府</v>
          </cell>
          <cell r="AT41" t="str">
            <v>土地流转、租赁经营、务工就业</v>
          </cell>
          <cell r="AU41" t="str">
            <v>项目补助村集体经济。</v>
          </cell>
        </row>
        <row r="42">
          <cell r="C42" t="str">
            <v>巫溪县2023年培育经济作物经营主体项目</v>
          </cell>
          <cell r="D42" t="str">
            <v>产业发展</v>
          </cell>
          <cell r="E42" t="str">
            <v>生产项目</v>
          </cell>
          <cell r="F42" t="str">
            <v>种植业基地</v>
          </cell>
          <cell r="G42" t="str">
            <v>培育经济作物经营主体30家，主要支持建设生产设备设施、仓储、冷链、灌溉、产地粗加工、化肥农药减量增效等设备设施方面</v>
          </cell>
          <cell r="H42" t="str">
            <v>新建</v>
          </cell>
          <cell r="I42" t="str">
            <v>相关乡镇</v>
          </cell>
          <cell r="J42" t="str">
            <v>达产达效后，年产水果、蔬菜3000吨，受益农户500户1750人，其中脱贫户150户520人，户均增收500元。</v>
          </cell>
          <cell r="K42" t="str">
            <v>受益农户500户，其中脱贫户100户，通过土地流转、与农民签订购销合同等多种形式，带动产业发展，解决农民就近务工就业。</v>
          </cell>
          <cell r="L42" t="str">
            <v>建设基地2000亩，农户增收500元以上。</v>
          </cell>
          <cell r="M42" t="str">
            <v>建设基地2000亩</v>
          </cell>
          <cell r="N42" t="str">
            <v>项目验收合格率100%</v>
          </cell>
          <cell r="O42" t="str">
            <v>项目完工及时率100%</v>
          </cell>
          <cell r="P42" t="str">
            <v>30万/个</v>
          </cell>
          <cell r="Q42" t="str">
            <v>销售基地农产品3000万元，</v>
          </cell>
          <cell r="R42" t="str">
            <v>受益人口数≥1000人</v>
          </cell>
          <cell r="S42" t="str">
            <v>项目存续时间≥1年</v>
          </cell>
          <cell r="T42" t="str">
            <v>群众满意度≥90%</v>
          </cell>
          <cell r="U42" t="str">
            <v>巫溪县农业农村委员会</v>
          </cell>
          <cell r="V42" t="str">
            <v>相关经营主体</v>
          </cell>
          <cell r="W42">
            <v>2023</v>
          </cell>
          <cell r="X42" t="str">
            <v>是</v>
          </cell>
          <cell r="Y42">
            <v>2023.1</v>
          </cell>
          <cell r="Z42">
            <v>2023.12</v>
          </cell>
          <cell r="AA42">
            <v>900</v>
          </cell>
          <cell r="AB42">
            <v>900</v>
          </cell>
        </row>
        <row r="42">
          <cell r="AF42">
            <v>1750</v>
          </cell>
          <cell r="AG42">
            <v>520</v>
          </cell>
          <cell r="AH42" t="str">
            <v>否</v>
          </cell>
          <cell r="AI42" t="str">
            <v>否</v>
          </cell>
          <cell r="AJ42" t="str">
            <v>否</v>
          </cell>
          <cell r="AK42" t="str">
            <v>是</v>
          </cell>
          <cell r="AL42" t="str">
            <v>否</v>
          </cell>
          <cell r="AM42" t="str">
            <v>否</v>
          </cell>
        </row>
        <row r="42">
          <cell r="AO42" t="str">
            <v>否</v>
          </cell>
        </row>
        <row r="42">
          <cell r="AQ42" t="str">
            <v>李相进</v>
          </cell>
          <cell r="AR42">
            <v>13709448593</v>
          </cell>
          <cell r="AS42" t="str">
            <v>相关经营主体</v>
          </cell>
          <cell r="AT42" t="str">
            <v>土地流转、务工就业</v>
          </cell>
          <cell r="AU42" t="str">
            <v>项目补助经营主体。</v>
          </cell>
        </row>
        <row r="43">
          <cell r="C43" t="str">
            <v>巫溪县2023年高山蔬菜科技示范基地建设项目</v>
          </cell>
        </row>
        <row r="43">
          <cell r="G43" t="str">
            <v>建设高山蔬菜示范基地1000亩。其中土地整治800亩，修建田间道路（4.5米碎石泥结路）3000米、田间作业便道（2米水泥路）2000米，排水沟3000米，购买自动作业机械2台套，引进示范抗根肿病品种15个。</v>
          </cell>
        </row>
        <row r="43">
          <cell r="I43" t="str">
            <v>文峰镇思源村、红池坝社区</v>
          </cell>
          <cell r="J43" t="str">
            <v>达产达效后，年产优质高山蔬菜4800吨，受益总人口115户380人，其中脱贫人口20户74人，户均增收500元。</v>
          </cell>
        </row>
        <row r="43">
          <cell r="P43" t="str">
            <v>土地整治2500元/亩，田间道路200元/米，田间作业便道200元/米，排水沟100元/米，自动化耕作设备20万元/台套</v>
          </cell>
        </row>
        <row r="43">
          <cell r="U43" t="str">
            <v>巫溪县农业农村委员会</v>
          </cell>
          <cell r="V43" t="str">
            <v>文峰镇人民政府</v>
          </cell>
        </row>
        <row r="43">
          <cell r="AA43">
            <v>380</v>
          </cell>
        </row>
        <row r="43">
          <cell r="AF43">
            <v>380</v>
          </cell>
          <cell r="AG43">
            <v>74</v>
          </cell>
        </row>
        <row r="43">
          <cell r="AS43" t="str">
            <v>文峰镇人民政府</v>
          </cell>
          <cell r="AT43" t="str">
            <v>土地流转、务工就业</v>
          </cell>
          <cell r="AU43" t="str">
            <v>项目补助村集体</v>
          </cell>
        </row>
        <row r="44">
          <cell r="AA44">
            <v>2233</v>
          </cell>
        </row>
        <row r="45">
          <cell r="C45" t="str">
            <v>巫溪县2023年通城镇蚕桑产业化基地建设项目</v>
          </cell>
          <cell r="D45" t="str">
            <v>产业发展</v>
          </cell>
          <cell r="E45" t="str">
            <v>生产项目</v>
          </cell>
          <cell r="F45" t="str">
            <v>种植业基地（到户产业补助、农产品加工设施建设）</v>
          </cell>
          <cell r="G45" t="str">
            <v>新植桑园200亩、桑树提质增效500亩；新建智能养蚕生产厂房1座（1900㎡/座）</v>
          </cell>
          <cell r="H45" t="str">
            <v>新建</v>
          </cell>
          <cell r="I45" t="str">
            <v>巫溪县通城镇凉风村</v>
          </cell>
          <cell r="J45" t="str">
            <v>通过桑园建设700亩（其中：新植桑园200亩，提质增效500亩；新建智能养蚕生产厂房1座（1900㎡/座），可实现100人（其中脱贫人口10人）年户均增收1000元以上</v>
          </cell>
          <cell r="K45" t="str">
            <v>群众参与项目规划入库，后期项目实施及资金监管。通过桑园建设700亩（其中：新植桑园200亩，提质增效500亩；新建智能养蚕生产厂房1座（1900㎡/座），可实现100人（其中脱贫人口10人）年户均增收1000元以上</v>
          </cell>
          <cell r="L45" t="str">
            <v>通过桑园建设700亩（其中：新植桑园200亩，提质增效500亩；新建智能养蚕生产厂房1座（1900㎡/座），可实现100人（其中脱贫人口10人）年户均增收1000元以上</v>
          </cell>
          <cell r="M45" t="str">
            <v>新植桑园200亩、桑树提质增效500亩；新建智能养蚕生产厂房1座（1900㎡/座）</v>
          </cell>
          <cell r="N45" t="str">
            <v>项目验收合格率≧90%</v>
          </cell>
          <cell r="O45" t="str">
            <v>项目（工程）完成及时率100%</v>
          </cell>
          <cell r="P45" t="str">
            <v>新植桑园：1000元/亩，桑树提质增效200元/亩，智能养蚕厂房2000元/㎡</v>
          </cell>
          <cell r="Q45" t="str">
            <v>特色产业带动增加巩固脱贫人口户均收入≥1000元</v>
          </cell>
          <cell r="R45" t="str">
            <v>受益巩固脱贫人口≥10人</v>
          </cell>
          <cell r="S45" t="str">
            <v>项目可持续≥1年</v>
          </cell>
          <cell r="T45" t="str">
            <v>受益脱贫人口满意度≥90%</v>
          </cell>
          <cell r="U45" t="str">
            <v>巫溪县林业局</v>
          </cell>
          <cell r="V45" t="str">
            <v>巫溪县通城镇人民政府</v>
          </cell>
          <cell r="W45">
            <v>2023</v>
          </cell>
          <cell r="X45" t="str">
            <v>是</v>
          </cell>
          <cell r="Y45">
            <v>202301</v>
          </cell>
          <cell r="Z45">
            <v>202312</v>
          </cell>
          <cell r="AA45">
            <v>410</v>
          </cell>
        </row>
        <row r="45">
          <cell r="AC45">
            <v>410</v>
          </cell>
        </row>
        <row r="45">
          <cell r="AF45">
            <v>100</v>
          </cell>
          <cell r="AG45">
            <v>10</v>
          </cell>
          <cell r="AH45" t="str">
            <v>否</v>
          </cell>
          <cell r="AI45" t="str">
            <v>否</v>
          </cell>
          <cell r="AJ45" t="str">
            <v>否</v>
          </cell>
          <cell r="AK45" t="str">
            <v>是</v>
          </cell>
          <cell r="AL45" t="str">
            <v>否</v>
          </cell>
          <cell r="AM45" t="str">
            <v>否</v>
          </cell>
          <cell r="AN45" t="str">
            <v>无</v>
          </cell>
          <cell r="AO45" t="str">
            <v>否</v>
          </cell>
          <cell r="AP45" t="str">
            <v>无</v>
          </cell>
          <cell r="AQ45" t="str">
            <v>吴成林</v>
          </cell>
          <cell r="AR45">
            <v>13635347666</v>
          </cell>
          <cell r="AS45" t="str">
            <v>巫溪县通城镇人民政府</v>
          </cell>
        </row>
        <row r="45">
          <cell r="AU45" t="str">
            <v>村集体经济/到户补助</v>
          </cell>
        </row>
        <row r="46">
          <cell r="C46" t="str">
            <v>巫溪县2023年菱角镇蚕桑产业化基地建设项目</v>
          </cell>
          <cell r="D46" t="str">
            <v>产业发展</v>
          </cell>
          <cell r="E46" t="str">
            <v>生产项目</v>
          </cell>
          <cell r="F46" t="str">
            <v>种植业基地（到户产业补助、农产品加工设施建设）</v>
          </cell>
          <cell r="G46" t="str">
            <v>新植桑园2000亩、桑树提质增效3900亩，桑园巩固5000亩；桑园步道建设5000米，小蚕共育室400㎡。</v>
          </cell>
          <cell r="H46" t="str">
            <v>新建</v>
          </cell>
          <cell r="I46" t="str">
            <v>巫溪县菱角镇桐岭村、九盘村、鱼  村、石安村、水田村、新民村</v>
          </cell>
          <cell r="J46" t="str">
            <v>通过新植桑园2000亩、桑树提质增效3900亩，桑园巩固5000亩；桑园步道建设5000米，小蚕共育室400㎡，可实现1500人（其中脱贫人口50人），户均增收1000元以上</v>
          </cell>
          <cell r="K46" t="str">
            <v>群众参与项目规划入库，后期项目实施及资金监管。通过新植桑园2000亩、桑树提质增效3900亩，桑园巩固5000亩；桑园步道建设5000米，小蚕共育室400㎡，可实现1500人（其中脱贫人口50人），户均增收1000元以上</v>
          </cell>
          <cell r="L46" t="str">
            <v>通过新植桑园2000亩、桑树提质增效3900亩，桑园巩固5000亩；桑园步道建设5000米，小蚕共育室400㎡，可实现1500人（其中脱贫人口50人），户均增收1000元以上</v>
          </cell>
          <cell r="M46" t="str">
            <v>新植桑园2000亩、桑树提质增效3900亩，桑园巩固5000亩；桑园步道建设5000米，小蚕共育室400㎡</v>
          </cell>
          <cell r="N46" t="str">
            <v>项目验收合格率≧90%</v>
          </cell>
          <cell r="O46" t="str">
            <v>项目（工程）完成及时率100%</v>
          </cell>
          <cell r="P46" t="str">
            <v>新植桑园：1000元/亩，桑树提质增效200元/亩，桑园巩固100元/亩；桑园步道建设150元/米，建设小蚕共育室2500元/㎡</v>
          </cell>
          <cell r="Q46" t="str">
            <v>特色产业带动增加巩固脱贫人口户均收入≥1000元</v>
          </cell>
          <cell r="R46" t="str">
            <v>受益巩固脱贫人口≥50人</v>
          </cell>
          <cell r="S46" t="str">
            <v>项目可持续≥1年</v>
          </cell>
          <cell r="T46" t="str">
            <v>受益脱贫人口满意度≥90%</v>
          </cell>
          <cell r="U46" t="str">
            <v>巫溪县林业局</v>
          </cell>
          <cell r="V46" t="str">
            <v>巫溪县菱角镇人民政府</v>
          </cell>
          <cell r="W46">
            <v>2023</v>
          </cell>
          <cell r="X46" t="str">
            <v>是</v>
          </cell>
          <cell r="Y46">
            <v>202301</v>
          </cell>
          <cell r="Z46">
            <v>202312</v>
          </cell>
          <cell r="AA46">
            <v>503</v>
          </cell>
          <cell r="AB46">
            <v>503</v>
          </cell>
          <cell r="AC46">
            <v>0</v>
          </cell>
        </row>
        <row r="46">
          <cell r="AF46">
            <v>1500</v>
          </cell>
          <cell r="AG46">
            <v>50</v>
          </cell>
          <cell r="AH46" t="str">
            <v>否</v>
          </cell>
          <cell r="AI46" t="str">
            <v>否</v>
          </cell>
          <cell r="AJ46" t="str">
            <v>否</v>
          </cell>
          <cell r="AK46" t="str">
            <v>是</v>
          </cell>
          <cell r="AL46" t="str">
            <v>是</v>
          </cell>
          <cell r="AM46" t="str">
            <v>否</v>
          </cell>
          <cell r="AN46" t="str">
            <v>无</v>
          </cell>
          <cell r="AO46" t="str">
            <v>否</v>
          </cell>
          <cell r="AP46" t="str">
            <v>无</v>
          </cell>
          <cell r="AQ46" t="str">
            <v>吴成林</v>
          </cell>
          <cell r="AR46">
            <v>13635347666</v>
          </cell>
          <cell r="AS46" t="str">
            <v>巫溪县菱角镇人民政府</v>
          </cell>
        </row>
        <row r="46">
          <cell r="AU46" t="str">
            <v>村集体经济/到户补助</v>
          </cell>
        </row>
        <row r="47">
          <cell r="C47" t="str">
            <v>巫溪县2023年胜利乡蚕桑产业化基地建设项目</v>
          </cell>
          <cell r="D47" t="str">
            <v>产业发展</v>
          </cell>
          <cell r="E47" t="str">
            <v>生产项目</v>
          </cell>
          <cell r="F47" t="str">
            <v>种植业基地（到户产业补助、农产品加工设施建设）</v>
          </cell>
          <cell r="G47" t="str">
            <v>桑树提质增效800亩，桑园巩固800亩；建设智能生产房1900㎡。</v>
          </cell>
          <cell r="H47" t="str">
            <v>新建</v>
          </cell>
          <cell r="I47" t="str">
            <v>巫溪县胜利乡双胜村、胜利村</v>
          </cell>
          <cell r="J47" t="str">
            <v>通过桑树提质增效800亩，桑园巩固800亩；建设智能生产房1900㎡，可实现150人（其中脱贫人口10人），户均增收1000元以上</v>
          </cell>
          <cell r="K47" t="str">
            <v>群众参与项目规划入库，后期项目实施及资金监管。通过桑树提质增效800亩，桑园巩固800亩；建设智能生产房1900㎡，可实现150人（其中脱贫人口10人），户均增收1000元以上</v>
          </cell>
          <cell r="L47" t="str">
            <v>通过桑树提质增效800亩，桑园巩固800亩；建设智能生产房1900㎡，可实现150人（其中脱贫人口10人），户均增收1000元以上</v>
          </cell>
          <cell r="M47" t="str">
            <v>桑树提质增效800亩，桑园巩固800亩；建设智能生产房1900㎡</v>
          </cell>
          <cell r="N47" t="str">
            <v>项目验收合格率≧90%</v>
          </cell>
          <cell r="O47" t="str">
            <v>项目（工程）完成及时率100%</v>
          </cell>
          <cell r="P47" t="str">
            <v>新植桑园：1000元/亩，桑树提质增效200元/亩，桑园巩固100元/亩；桑园步道建设150元/米，培训培养养蚕大户5000元/户，建设小蚕共育室2500元/㎡，建设蚕桑科技培训中心1250元/㎡</v>
          </cell>
          <cell r="Q47" t="str">
            <v>特色产业带动增加巩固脱贫人口户均收入≥1000元</v>
          </cell>
          <cell r="R47" t="str">
            <v>受益巩固脱贫人口≥10人</v>
          </cell>
          <cell r="S47" t="str">
            <v>项目可持续≥1年</v>
          </cell>
          <cell r="T47" t="str">
            <v>受益脱贫人口满意度≥90%</v>
          </cell>
          <cell r="U47" t="str">
            <v>巫溪县林业局</v>
          </cell>
          <cell r="V47" t="str">
            <v>巫溪县胜利乡人民政府</v>
          </cell>
          <cell r="W47">
            <v>2023</v>
          </cell>
          <cell r="X47" t="str">
            <v>是</v>
          </cell>
          <cell r="Y47">
            <v>202301</v>
          </cell>
          <cell r="Z47">
            <v>202312</v>
          </cell>
          <cell r="AA47">
            <v>424</v>
          </cell>
        </row>
        <row r="47">
          <cell r="AC47">
            <v>424</v>
          </cell>
        </row>
        <row r="47">
          <cell r="AF47">
            <v>150</v>
          </cell>
          <cell r="AG47">
            <v>10</v>
          </cell>
          <cell r="AH47" t="str">
            <v>否</v>
          </cell>
          <cell r="AI47" t="str">
            <v>否</v>
          </cell>
          <cell r="AJ47" t="str">
            <v>否</v>
          </cell>
          <cell r="AK47" t="str">
            <v>是</v>
          </cell>
          <cell r="AL47" t="str">
            <v>是</v>
          </cell>
          <cell r="AM47" t="str">
            <v>否</v>
          </cell>
          <cell r="AN47" t="str">
            <v>无</v>
          </cell>
          <cell r="AO47" t="str">
            <v>否</v>
          </cell>
          <cell r="AP47" t="str">
            <v>无</v>
          </cell>
          <cell r="AQ47" t="str">
            <v>吴成林</v>
          </cell>
          <cell r="AR47">
            <v>13635347666</v>
          </cell>
          <cell r="AS47" t="str">
            <v>巫溪县胜利乡人民政府</v>
          </cell>
        </row>
        <row r="47">
          <cell r="AU47" t="str">
            <v>村集体经济/到户补助</v>
          </cell>
        </row>
        <row r="48">
          <cell r="C48" t="str">
            <v>巫溪县2023年花台乡蚕桑产业化基地建设项目</v>
          </cell>
          <cell r="D48" t="str">
            <v>产业发展</v>
          </cell>
          <cell r="E48" t="str">
            <v>生产项目</v>
          </cell>
          <cell r="F48" t="str">
            <v>种植业基地（到户产业补助）</v>
          </cell>
          <cell r="G48" t="str">
            <v>新植桑园100亩，桑园提质增效500亩。</v>
          </cell>
          <cell r="H48" t="str">
            <v>新建</v>
          </cell>
          <cell r="I48" t="str">
            <v>巫溪县花台乡八龙村</v>
          </cell>
          <cell r="J48" t="str">
            <v>通过新建桑园100亩，桑园提质增效500亩，可实现100人（其中脱贫人口10人），户均增收1000元以上</v>
          </cell>
          <cell r="K48" t="str">
            <v>群众参与项目规划入库，后期项目实施及资金监管。新建桑园100亩，桑园提质增效500亩，可实现100人（其中脱贫人口10人），户均增收1000元以上</v>
          </cell>
          <cell r="L48" t="str">
            <v>通过新建桑园100亩，桑园提质增效500亩，可实现100人（其中脱贫人口10人），户均增收1000元以上</v>
          </cell>
          <cell r="M48" t="str">
            <v>新植桑园100亩，桑园提质增效500亩。</v>
          </cell>
          <cell r="N48" t="str">
            <v>项目验收合格率≧90%</v>
          </cell>
          <cell r="O48" t="str">
            <v>项目（工程）完成及时率100%</v>
          </cell>
          <cell r="P48" t="str">
            <v>新植桑园：1000元/亩，桑树提质增效200元/亩，培训培养养蚕大户5000元/户。</v>
          </cell>
          <cell r="Q48" t="str">
            <v>特色产业带动增加巩固脱贫人口户均收入≥1000元</v>
          </cell>
          <cell r="R48" t="str">
            <v>受益巩固脱贫人口≥10人</v>
          </cell>
          <cell r="S48" t="str">
            <v>项目可持续≥1年</v>
          </cell>
          <cell r="T48" t="str">
            <v>受益脱贫人口满意度≥90%</v>
          </cell>
          <cell r="U48" t="str">
            <v>巫溪县林业局</v>
          </cell>
          <cell r="V48" t="str">
            <v>巫溪县花台乡人民政府</v>
          </cell>
          <cell r="W48">
            <v>2023</v>
          </cell>
          <cell r="X48" t="str">
            <v>是</v>
          </cell>
          <cell r="Y48">
            <v>202301</v>
          </cell>
          <cell r="Z48">
            <v>202312</v>
          </cell>
          <cell r="AA48">
            <v>30</v>
          </cell>
          <cell r="AB48">
            <v>30</v>
          </cell>
          <cell r="AC48">
            <v>0</v>
          </cell>
        </row>
        <row r="48">
          <cell r="AF48">
            <v>100</v>
          </cell>
          <cell r="AG48">
            <v>10</v>
          </cell>
          <cell r="AH48" t="str">
            <v>否</v>
          </cell>
          <cell r="AI48" t="str">
            <v>否</v>
          </cell>
          <cell r="AJ48" t="str">
            <v>否</v>
          </cell>
          <cell r="AK48" t="str">
            <v>是</v>
          </cell>
          <cell r="AL48" t="str">
            <v>是</v>
          </cell>
          <cell r="AM48" t="str">
            <v>否</v>
          </cell>
          <cell r="AN48" t="str">
            <v>无</v>
          </cell>
          <cell r="AO48" t="str">
            <v>否</v>
          </cell>
          <cell r="AP48" t="str">
            <v>无</v>
          </cell>
          <cell r="AQ48" t="str">
            <v>吴成林</v>
          </cell>
          <cell r="AR48">
            <v>13635347666</v>
          </cell>
          <cell r="AS48" t="str">
            <v>巫溪县花台乡人民政府</v>
          </cell>
        </row>
        <row r="48">
          <cell r="AU48" t="str">
            <v>到户补助</v>
          </cell>
        </row>
        <row r="49">
          <cell r="C49" t="str">
            <v>巫溪县2023年上磺镇蚕桑产业化基地建设项目</v>
          </cell>
          <cell r="D49" t="str">
            <v>产业发展</v>
          </cell>
          <cell r="E49" t="str">
            <v>生产项目</v>
          </cell>
          <cell r="F49" t="str">
            <v>种植业基地（到户产业补助）</v>
          </cell>
          <cell r="G49" t="str">
            <v>新植桑园500亩，桑园提质增效200亩，桑园巩固200亩。</v>
          </cell>
          <cell r="H49" t="str">
            <v>新建</v>
          </cell>
          <cell r="I49" t="str">
            <v>巫溪县上磺镇龙门村</v>
          </cell>
          <cell r="J49" t="str">
            <v>通过新植桑园500亩，桑园提质增效200亩，桑园巩固200亩，可实现150人（其中脱贫人口12人），户均增收1000元以上</v>
          </cell>
          <cell r="K49" t="str">
            <v>群众参与项目规划入库，后期项目实施及资金监管。通过新植桑园500亩，桑园提质增效200亩，桑园巩固200亩，可实现150人（其中脱贫人口12人），户均增收1000元以上</v>
          </cell>
          <cell r="L49" t="str">
            <v>通过新植桑园500亩，桑园提质增效200亩，桑园巩固200亩，可实现150人（其中脱贫人口12人），户均增收1000元以上</v>
          </cell>
          <cell r="M49" t="str">
            <v>新植桑园500亩，桑园提质增效200亩，桑园巩固200亩。</v>
          </cell>
          <cell r="N49" t="str">
            <v>项目验收合格率≧90%</v>
          </cell>
          <cell r="O49" t="str">
            <v>项目（工程）完成及时率100%</v>
          </cell>
          <cell r="P49" t="str">
            <v>新植桑园：1000元/亩，桑树提质增效200元/亩，桑园巩固100元/亩。</v>
          </cell>
          <cell r="Q49" t="str">
            <v>特色产业带动增加巩固脱贫人口户均收入≥1000元</v>
          </cell>
          <cell r="R49" t="str">
            <v>受益巩固脱贫人口≥12人</v>
          </cell>
          <cell r="S49" t="str">
            <v>项目可持续≥1年</v>
          </cell>
          <cell r="T49" t="str">
            <v>受益脱贫人口满意度≥90%</v>
          </cell>
          <cell r="U49" t="str">
            <v>巫溪县林业局</v>
          </cell>
          <cell r="V49" t="str">
            <v>巫溪县上磺镇人民政府</v>
          </cell>
          <cell r="W49">
            <v>2023</v>
          </cell>
          <cell r="X49" t="str">
            <v>是</v>
          </cell>
          <cell r="Y49">
            <v>202301</v>
          </cell>
          <cell r="Z49">
            <v>202312</v>
          </cell>
          <cell r="AA49">
            <v>56</v>
          </cell>
          <cell r="AB49">
            <v>56</v>
          </cell>
          <cell r="AC49">
            <v>0</v>
          </cell>
        </row>
        <row r="49">
          <cell r="AF49">
            <v>150</v>
          </cell>
          <cell r="AG49">
            <v>12</v>
          </cell>
          <cell r="AH49" t="str">
            <v>否</v>
          </cell>
          <cell r="AI49" t="str">
            <v>否</v>
          </cell>
          <cell r="AJ49" t="str">
            <v>否</v>
          </cell>
          <cell r="AK49" t="str">
            <v>是</v>
          </cell>
          <cell r="AL49" t="str">
            <v>否</v>
          </cell>
          <cell r="AM49" t="str">
            <v>否</v>
          </cell>
          <cell r="AN49" t="str">
            <v>无</v>
          </cell>
          <cell r="AO49" t="str">
            <v>否</v>
          </cell>
          <cell r="AP49" t="str">
            <v>无</v>
          </cell>
          <cell r="AQ49" t="str">
            <v>吴成林</v>
          </cell>
          <cell r="AR49">
            <v>13635347666</v>
          </cell>
          <cell r="AS49" t="str">
            <v>巫溪县上磺镇人民政府</v>
          </cell>
        </row>
        <row r="49">
          <cell r="AU49" t="str">
            <v>到户补助</v>
          </cell>
        </row>
        <row r="50">
          <cell r="C50" t="str">
            <v>巫溪县2023年塘坊镇蚕桑产业化基地建设项目</v>
          </cell>
          <cell r="D50" t="str">
            <v>产业发展</v>
          </cell>
          <cell r="E50" t="str">
            <v>生产项目</v>
          </cell>
          <cell r="F50" t="str">
            <v>种植业基地（到户产业补助）</v>
          </cell>
          <cell r="G50" t="str">
            <v>新植桑园200亩。</v>
          </cell>
          <cell r="H50" t="str">
            <v>新建</v>
          </cell>
          <cell r="I50" t="str">
            <v>巫溪县塘坊镇双柏村</v>
          </cell>
          <cell r="J50" t="str">
            <v>通过新植桑园200亩，可实现50人（其中脱贫人口3人），户均增收1000元以上</v>
          </cell>
          <cell r="K50" t="str">
            <v>群众参与项目规划入库，后期项目实施及资金监管。通过新植桑园200亩，可实现50人（其中脱贫人口3人），户均增收1000元以上</v>
          </cell>
          <cell r="L50" t="str">
            <v>通过新植桑园200亩，可实现50人（其中脱贫人口3人），户均增收1000元以上</v>
          </cell>
          <cell r="M50" t="str">
            <v>新植桑园200亩。</v>
          </cell>
          <cell r="N50" t="str">
            <v>项目验收合格率≧90%</v>
          </cell>
          <cell r="O50" t="str">
            <v>项目（工程）完成及时率100%</v>
          </cell>
          <cell r="P50" t="str">
            <v>新植桑园：1000元/亩。</v>
          </cell>
          <cell r="Q50" t="str">
            <v>特色产业带动增加巩固脱贫人口户均收入≥1000元</v>
          </cell>
          <cell r="R50" t="str">
            <v>受益巩固脱贫人口≥3人</v>
          </cell>
          <cell r="S50" t="str">
            <v>项目可持续≥1年</v>
          </cell>
          <cell r="T50" t="str">
            <v>受益脱贫人口满意度≥90%</v>
          </cell>
          <cell r="U50" t="str">
            <v>巫溪县林业局</v>
          </cell>
          <cell r="V50" t="str">
            <v>巫溪县塘坊镇人民政府</v>
          </cell>
          <cell r="W50">
            <v>2023</v>
          </cell>
          <cell r="X50" t="str">
            <v>是</v>
          </cell>
          <cell r="Y50">
            <v>202301</v>
          </cell>
          <cell r="Z50">
            <v>202312</v>
          </cell>
          <cell r="AA50">
            <v>20</v>
          </cell>
          <cell r="AB50">
            <v>20</v>
          </cell>
          <cell r="AC50">
            <v>0</v>
          </cell>
        </row>
        <row r="50">
          <cell r="AF50">
            <v>50</v>
          </cell>
          <cell r="AG50">
            <v>3</v>
          </cell>
          <cell r="AH50" t="str">
            <v>否</v>
          </cell>
          <cell r="AI50" t="str">
            <v>否</v>
          </cell>
          <cell r="AJ50" t="str">
            <v>否</v>
          </cell>
          <cell r="AK50" t="str">
            <v>是</v>
          </cell>
          <cell r="AL50" t="str">
            <v>是</v>
          </cell>
          <cell r="AM50" t="str">
            <v>否</v>
          </cell>
          <cell r="AN50" t="str">
            <v>无</v>
          </cell>
          <cell r="AO50" t="str">
            <v>否</v>
          </cell>
          <cell r="AP50" t="str">
            <v>无</v>
          </cell>
          <cell r="AQ50" t="str">
            <v>吴成林</v>
          </cell>
          <cell r="AR50">
            <v>13635347666</v>
          </cell>
          <cell r="AS50" t="str">
            <v>巫溪县塘坊镇人民政府</v>
          </cell>
        </row>
        <row r="50">
          <cell r="AU50" t="str">
            <v>到户补助</v>
          </cell>
        </row>
        <row r="51">
          <cell r="C51" t="str">
            <v>巫溪县2023年天星乡蚕桑产业化基地建设项目</v>
          </cell>
          <cell r="D51" t="str">
            <v>产业发展</v>
          </cell>
          <cell r="E51" t="str">
            <v>生产项目</v>
          </cell>
          <cell r="F51" t="str">
            <v>种植业基地（到户产业补助）</v>
          </cell>
          <cell r="G51" t="str">
            <v>新植桑园500亩。</v>
          </cell>
          <cell r="H51" t="str">
            <v>新建</v>
          </cell>
          <cell r="I51" t="str">
            <v>巫溪县天星乡宝龙村、生基村、江池村、湾潭村</v>
          </cell>
          <cell r="J51" t="str">
            <v>通过新植桑园500亩，可实现150人（其中脱贫人口15人），户均增收1000元以上</v>
          </cell>
          <cell r="K51" t="str">
            <v>群众参与项目规划入库，后期项目实施及资金监管。通过新植桑园500亩，可实现150人（其中脱贫人口15人），户均增收1000元以上</v>
          </cell>
          <cell r="L51" t="str">
            <v>通过新植桑园500亩，可实现150人（其中脱贫人口15人），户均增收1000元以上</v>
          </cell>
          <cell r="M51" t="str">
            <v>新植桑园500亩。</v>
          </cell>
          <cell r="N51" t="str">
            <v>项目验收合格率≧90%</v>
          </cell>
          <cell r="O51" t="str">
            <v>项目（工程）完成及时率100%</v>
          </cell>
          <cell r="P51" t="str">
            <v>新植桑园：1000元/亩。</v>
          </cell>
          <cell r="Q51" t="str">
            <v>特色产业带动增加巩固脱贫人口户均收入≥1000元</v>
          </cell>
          <cell r="R51" t="str">
            <v>受益巩固脱贫人口≥15人</v>
          </cell>
          <cell r="S51" t="str">
            <v>项目可持续≥1年</v>
          </cell>
          <cell r="T51" t="str">
            <v>受益脱贫人口满意度≥90%</v>
          </cell>
          <cell r="U51" t="str">
            <v>巫溪县林业局</v>
          </cell>
          <cell r="V51" t="str">
            <v>巫溪县天星乡人民政府</v>
          </cell>
          <cell r="W51">
            <v>2023</v>
          </cell>
          <cell r="X51" t="str">
            <v>是</v>
          </cell>
          <cell r="Y51">
            <v>202301</v>
          </cell>
          <cell r="Z51">
            <v>202312</v>
          </cell>
          <cell r="AA51">
            <v>50</v>
          </cell>
          <cell r="AB51">
            <v>50</v>
          </cell>
        </row>
        <row r="51">
          <cell r="AF51">
            <v>150</v>
          </cell>
          <cell r="AG51">
            <v>15</v>
          </cell>
          <cell r="AH51" t="str">
            <v>否</v>
          </cell>
          <cell r="AI51" t="str">
            <v>否</v>
          </cell>
          <cell r="AJ51" t="str">
            <v>否</v>
          </cell>
          <cell r="AK51" t="str">
            <v>是</v>
          </cell>
          <cell r="AL51" t="str">
            <v>是</v>
          </cell>
          <cell r="AM51" t="str">
            <v>否</v>
          </cell>
          <cell r="AN51" t="str">
            <v>无</v>
          </cell>
          <cell r="AO51" t="str">
            <v>否</v>
          </cell>
          <cell r="AP51" t="str">
            <v>无</v>
          </cell>
          <cell r="AQ51" t="str">
            <v>吴成林</v>
          </cell>
          <cell r="AR51">
            <v>13635347666</v>
          </cell>
          <cell r="AS51" t="str">
            <v>巫溪县天星乡人民政府</v>
          </cell>
        </row>
        <row r="51">
          <cell r="AU51" t="str">
            <v>到户补助</v>
          </cell>
        </row>
        <row r="52">
          <cell r="C52" t="str">
            <v>巫溪县2023年下堡镇蚕桑产业化基地建设项目</v>
          </cell>
          <cell r="D52" t="str">
            <v>产业发展</v>
          </cell>
          <cell r="E52" t="str">
            <v>生产项目</v>
          </cell>
          <cell r="F52" t="str">
            <v>种植业基地（到户产业补助）</v>
          </cell>
          <cell r="G52" t="str">
            <v>新植桑园2900亩。</v>
          </cell>
          <cell r="H52" t="str">
            <v>新建</v>
          </cell>
          <cell r="I52" t="str">
            <v>巫溪县下堡镇龙安村、后坝村、金狮村、桔林村、宁桥村、石门村</v>
          </cell>
          <cell r="J52" t="str">
            <v>通过新植桑园2900亩，可实现800人（其中脱贫人口30人），户均增收1000元以上</v>
          </cell>
          <cell r="K52" t="str">
            <v>群众参与项目规划入库，后期项目实施及资金监管。通过新植桑园2900亩，可实现800人（其中脱贫人口30人），户均增收1000元以上</v>
          </cell>
          <cell r="L52" t="str">
            <v>通过新植桑园2900亩，可实现800人（其中脱贫人口30人），户均增收1000元以上</v>
          </cell>
          <cell r="M52" t="str">
            <v>新植桑园2900亩。</v>
          </cell>
          <cell r="N52" t="str">
            <v>项目验收合格率≧90%</v>
          </cell>
          <cell r="O52" t="str">
            <v>项目（工程）完成及时率100%</v>
          </cell>
          <cell r="P52" t="str">
            <v>新植桑园：1000元/亩。</v>
          </cell>
          <cell r="Q52" t="str">
            <v>特色产业带动增加巩固脱贫人口户均收入≥1000元</v>
          </cell>
          <cell r="R52" t="str">
            <v>受益巩固脱贫人口≥30人</v>
          </cell>
          <cell r="S52" t="str">
            <v>项目可持续≥1年</v>
          </cell>
          <cell r="T52" t="str">
            <v>受益脱贫人口满意度≥90%</v>
          </cell>
          <cell r="U52" t="str">
            <v>巫溪县林业局</v>
          </cell>
          <cell r="V52" t="str">
            <v>巫溪县下堡镇人民政府</v>
          </cell>
          <cell r="W52">
            <v>2023</v>
          </cell>
          <cell r="X52" t="str">
            <v>是</v>
          </cell>
          <cell r="Y52">
            <v>202301</v>
          </cell>
          <cell r="Z52">
            <v>202312</v>
          </cell>
          <cell r="AA52">
            <v>290</v>
          </cell>
        </row>
        <row r="52">
          <cell r="AC52">
            <v>290</v>
          </cell>
        </row>
        <row r="52">
          <cell r="AF52">
            <v>800</v>
          </cell>
          <cell r="AG52">
            <v>30</v>
          </cell>
          <cell r="AH52" t="str">
            <v>否</v>
          </cell>
          <cell r="AI52" t="str">
            <v>否</v>
          </cell>
          <cell r="AJ52" t="str">
            <v>否</v>
          </cell>
          <cell r="AK52" t="str">
            <v>是</v>
          </cell>
          <cell r="AL52" t="str">
            <v>是</v>
          </cell>
          <cell r="AM52" t="str">
            <v>否</v>
          </cell>
          <cell r="AN52" t="str">
            <v>无</v>
          </cell>
          <cell r="AO52" t="str">
            <v>否</v>
          </cell>
          <cell r="AP52" t="str">
            <v>无</v>
          </cell>
          <cell r="AQ52" t="str">
            <v>吴成林</v>
          </cell>
          <cell r="AR52">
            <v>13635347666</v>
          </cell>
          <cell r="AS52" t="str">
            <v>巫溪县下堡镇人民政府</v>
          </cell>
        </row>
        <row r="52">
          <cell r="AU52" t="str">
            <v>到户补助</v>
          </cell>
        </row>
        <row r="53">
          <cell r="C53" t="str">
            <v>巫溪县2023年长桂乡核桃产业发展项目</v>
          </cell>
          <cell r="D53" t="str">
            <v>产业发展</v>
          </cell>
          <cell r="E53" t="str">
            <v>生产项目</v>
          </cell>
          <cell r="F53" t="str">
            <v>种植业基地（到户产业补助）</v>
          </cell>
          <cell r="G53" t="str">
            <v>核桃综合管护500亩。</v>
          </cell>
          <cell r="H53" t="str">
            <v>新建</v>
          </cell>
          <cell r="I53" t="str">
            <v>巫溪县长桂乡孔梁村、坪义村等村</v>
          </cell>
          <cell r="J53" t="str">
            <v>核桃综合管护500亩，质量合格率≥85%；当年任务完成率100%；综合管护≦500元/亩，受益人口30人（其中脱贫人口15人），人均增收800元以上，满意度85%以上。</v>
          </cell>
          <cell r="K53" t="str">
            <v>群众参与项目规划入库，后期项目实施及资金监管。通过实施核桃管护500亩，受益人口30人（其中脱贫人口15），人均增收800元以上。</v>
          </cell>
          <cell r="L53" t="str">
            <v>核桃综合管护500亩，质量合格率≥85%；当年任务完成率100%；综合管护≦500元/亩，受益人口30人（其中脱贫人口15人），人均增收800元以上，满意度85%以上。</v>
          </cell>
          <cell r="M53" t="str">
            <v>核桃综合管护500亩</v>
          </cell>
          <cell r="N53" t="str">
            <v>项目验收合格率100%</v>
          </cell>
          <cell r="O53" t="str">
            <v>当年任务完成率100%</v>
          </cell>
          <cell r="P53" t="str">
            <v>全年综合管护≦500元/亩</v>
          </cell>
          <cell r="Q53" t="str">
            <v>特色产业带动脱贫农户增加收入≥800万元</v>
          </cell>
          <cell r="R53" t="str">
            <v>受益巩固脱贫人口≥15人</v>
          </cell>
          <cell r="S53" t="str">
            <v>项目可持续年限≥1年</v>
          </cell>
          <cell r="T53" t="str">
            <v>受益脱贫人口满意度≥90%</v>
          </cell>
          <cell r="U53" t="str">
            <v>巫溪县林业局</v>
          </cell>
          <cell r="V53" t="str">
            <v>巫溪县长桂乡人民政府</v>
          </cell>
          <cell r="W53">
            <v>2023</v>
          </cell>
          <cell r="X53" t="str">
            <v>是</v>
          </cell>
          <cell r="Y53">
            <v>202301</v>
          </cell>
          <cell r="Z53">
            <v>202312</v>
          </cell>
          <cell r="AA53">
            <v>25</v>
          </cell>
          <cell r="AB53">
            <v>25</v>
          </cell>
        </row>
        <row r="53">
          <cell r="AF53">
            <v>30</v>
          </cell>
          <cell r="AG53">
            <v>15</v>
          </cell>
          <cell r="AH53" t="str">
            <v>否</v>
          </cell>
          <cell r="AI53" t="str">
            <v>否</v>
          </cell>
          <cell r="AJ53" t="str">
            <v>否</v>
          </cell>
          <cell r="AK53" t="str">
            <v>是</v>
          </cell>
          <cell r="AL53" t="str">
            <v>是</v>
          </cell>
          <cell r="AM53" t="str">
            <v>否</v>
          </cell>
          <cell r="AN53" t="str">
            <v>无</v>
          </cell>
          <cell r="AO53" t="str">
            <v>否</v>
          </cell>
          <cell r="AP53" t="str">
            <v>无</v>
          </cell>
          <cell r="AQ53" t="str">
            <v>陈东</v>
          </cell>
          <cell r="AR53">
            <v>18996600020</v>
          </cell>
          <cell r="AS53" t="str">
            <v>巫溪县长桂乡人民政府</v>
          </cell>
        </row>
        <row r="53">
          <cell r="AU53" t="str">
            <v>到户补助</v>
          </cell>
        </row>
        <row r="54">
          <cell r="C54" t="str">
            <v>巫溪县2023年田坝镇核桃产业发展项目</v>
          </cell>
          <cell r="D54" t="str">
            <v>产业发展</v>
          </cell>
          <cell r="E54" t="str">
            <v>生产项目</v>
          </cell>
          <cell r="F54" t="str">
            <v>种植业基地（到户产业补助）</v>
          </cell>
          <cell r="G54" t="str">
            <v>核桃综合管护、补植补造500亩。</v>
          </cell>
          <cell r="H54" t="str">
            <v>新建</v>
          </cell>
          <cell r="I54" t="str">
            <v>巫溪县田坝镇田坝村、黄草村等村</v>
          </cell>
          <cell r="J54" t="str">
            <v>核桃综合管护500亩，质量合格率≥85%；当年任务完成率100%；综合管护≦500元/亩，受益人口80人（其中巩固脱贫人数20人以上）；人均增收600元，满意度85%以上。</v>
          </cell>
          <cell r="K54" t="str">
            <v>群众参与项目规划入库，后期项目实施及资金监管。通过实施核桃管护500亩，补植补造，受益人口80人（其中脱贫人口20以上），人均增收600元以上。</v>
          </cell>
          <cell r="L54" t="str">
            <v>核桃综合管护500亩，质量合格率≥85%；当年任务完成率100%；综合管护≦500元/亩，受益人口80人（其中巩固脱贫人数20人以上）；人均增收600元，满意度85%以上。</v>
          </cell>
          <cell r="M54" t="str">
            <v>核桃综合管护500亩、补植补造等</v>
          </cell>
          <cell r="N54" t="str">
            <v>项目验收合格率100%</v>
          </cell>
          <cell r="O54" t="str">
            <v>当年任务完成率100%</v>
          </cell>
          <cell r="P54" t="str">
            <v>综合管护≦500元/亩</v>
          </cell>
          <cell r="Q54" t="str">
            <v>特色产业带动脱贫农户增加收入≥600元</v>
          </cell>
          <cell r="R54" t="str">
            <v>受益巩固脱贫人口≥20人</v>
          </cell>
          <cell r="S54" t="str">
            <v>项目可持续年限≥1年</v>
          </cell>
          <cell r="T54" t="str">
            <v>受益脱贫人口满意度≥90%</v>
          </cell>
          <cell r="U54" t="str">
            <v>巫溪县林业局</v>
          </cell>
          <cell r="V54" t="str">
            <v>巫溪县田坝镇人民政府</v>
          </cell>
          <cell r="W54">
            <v>2023</v>
          </cell>
          <cell r="X54" t="str">
            <v>是</v>
          </cell>
          <cell r="Y54">
            <v>202301</v>
          </cell>
          <cell r="Z54">
            <v>202312</v>
          </cell>
          <cell r="AA54">
            <v>35</v>
          </cell>
          <cell r="AB54">
            <v>35</v>
          </cell>
        </row>
        <row r="54">
          <cell r="AF54">
            <v>80</v>
          </cell>
          <cell r="AG54">
            <v>20</v>
          </cell>
          <cell r="AH54" t="str">
            <v>否</v>
          </cell>
          <cell r="AI54" t="str">
            <v>否</v>
          </cell>
          <cell r="AJ54" t="str">
            <v>否</v>
          </cell>
          <cell r="AK54" t="str">
            <v>是</v>
          </cell>
          <cell r="AL54" t="str">
            <v>是</v>
          </cell>
          <cell r="AM54" t="str">
            <v>否</v>
          </cell>
          <cell r="AN54" t="str">
            <v>无</v>
          </cell>
          <cell r="AO54" t="str">
            <v>否</v>
          </cell>
          <cell r="AP54" t="str">
            <v>无</v>
          </cell>
          <cell r="AQ54" t="str">
            <v>许诘明</v>
          </cell>
          <cell r="AR54">
            <v>15178916221</v>
          </cell>
          <cell r="AS54" t="str">
            <v>巫溪县田坝镇人民政府</v>
          </cell>
        </row>
        <row r="54">
          <cell r="AU54" t="str">
            <v>到户补助</v>
          </cell>
        </row>
        <row r="55">
          <cell r="C55" t="str">
            <v>巫溪县2023年白鹿镇核桃产业发展项目</v>
          </cell>
          <cell r="D55" t="str">
            <v>产业发展</v>
          </cell>
          <cell r="E55" t="str">
            <v>生产项目</v>
          </cell>
          <cell r="F55" t="str">
            <v>种植业基地（到户产业补助）</v>
          </cell>
          <cell r="G55" t="str">
            <v>核桃综合管护500亩</v>
          </cell>
          <cell r="H55" t="str">
            <v>新建</v>
          </cell>
          <cell r="I55" t="str">
            <v>巫溪县白鹿镇香树村等村</v>
          </cell>
          <cell r="J55" t="str">
            <v>核桃综合管护500亩，质量合格率≥85%；当年任务完成率100%；综合管护≦500元/亩，受益人口60人（其中脱贫人口15人）；满意度85%以上。</v>
          </cell>
          <cell r="K55" t="str">
            <v>群众参与项目规划入库，后期项目实施及资金监管。通过实施核桃管护500亩，受益人口60人（其中脱贫人口15），人均增收600元以上。</v>
          </cell>
          <cell r="L55" t="str">
            <v>核桃综合管护500亩，质量合格率≥85%；当年任务完成率100%；综合管护≦500元/亩，受益人口60人（其中脱贫人口15人）；满意度85%以上。</v>
          </cell>
          <cell r="M55" t="str">
            <v>核桃综合管护500亩</v>
          </cell>
          <cell r="N55" t="str">
            <v>项目验收合格率100%</v>
          </cell>
          <cell r="O55" t="str">
            <v>当年任务完成率100%</v>
          </cell>
          <cell r="P55" t="str">
            <v>综合管护≦500元/亩</v>
          </cell>
          <cell r="Q55" t="str">
            <v>特色产业带动脱贫农户增加收入≥600元</v>
          </cell>
          <cell r="R55" t="str">
            <v>受益巩固脱贫人口≥15人</v>
          </cell>
          <cell r="S55" t="str">
            <v>项目可持续年限≥1年</v>
          </cell>
          <cell r="T55" t="str">
            <v>受益脱贫人口满意度≥90%</v>
          </cell>
          <cell r="U55" t="str">
            <v>巫溪县林业局</v>
          </cell>
          <cell r="V55" t="str">
            <v>巫溪县白鹿镇人民政府</v>
          </cell>
          <cell r="W55">
            <v>2023</v>
          </cell>
          <cell r="X55" t="str">
            <v>是</v>
          </cell>
          <cell r="Y55">
            <v>202301</v>
          </cell>
          <cell r="Z55">
            <v>202312</v>
          </cell>
          <cell r="AA55">
            <v>25</v>
          </cell>
          <cell r="AB55">
            <v>25</v>
          </cell>
        </row>
        <row r="55">
          <cell r="AF55">
            <v>60</v>
          </cell>
          <cell r="AG55">
            <v>15</v>
          </cell>
          <cell r="AH55" t="str">
            <v>否</v>
          </cell>
          <cell r="AI55" t="str">
            <v>否</v>
          </cell>
          <cell r="AJ55" t="str">
            <v>否</v>
          </cell>
          <cell r="AK55" t="str">
            <v>是</v>
          </cell>
          <cell r="AL55" t="str">
            <v>是</v>
          </cell>
          <cell r="AM55" t="str">
            <v>否</v>
          </cell>
          <cell r="AN55" t="str">
            <v>无</v>
          </cell>
          <cell r="AO55" t="str">
            <v>否</v>
          </cell>
          <cell r="AP55" t="str">
            <v>无</v>
          </cell>
          <cell r="AQ55" t="str">
            <v>张绍平</v>
          </cell>
          <cell r="AR55">
            <v>18183170707</v>
          </cell>
          <cell r="AS55" t="str">
            <v>巫溪县白鹿镇人民政府</v>
          </cell>
        </row>
        <row r="55">
          <cell r="AU55" t="str">
            <v>到户补助</v>
          </cell>
        </row>
        <row r="56">
          <cell r="C56" t="str">
            <v>巫溪县2023年中梁乡核桃产业发展项目</v>
          </cell>
          <cell r="D56" t="str">
            <v>产业发展</v>
          </cell>
          <cell r="E56" t="str">
            <v>生产项目</v>
          </cell>
          <cell r="F56" t="str">
            <v>种植业基地（到户产业补助）</v>
          </cell>
          <cell r="G56" t="str">
            <v>核桃综合管护、调整密度移栽等500亩</v>
          </cell>
          <cell r="H56" t="str">
            <v>新建</v>
          </cell>
          <cell r="I56" t="str">
            <v>巫溪县中梁乡石锣村等村</v>
          </cell>
          <cell r="J56" t="str">
            <v>核桃综合管护500亩，质量合格率≧85%，当年任务完成率100%，综合管护≦500元/亩，受益人口80人（其中脱贫人口25人），人均增收1000元以上，满意度85%以上。</v>
          </cell>
          <cell r="K56" t="str">
            <v>群众参与项目规划入库，后期项目实施及资金监管。通过实施核桃管护500亩，受益人口80人（其中脱贫人口25），人均增收1000元以上。</v>
          </cell>
          <cell r="L56" t="str">
            <v>核桃综合管护500亩，质量合格率≧85%，当年任务完成率100%，综合管护≦500元/亩，受益人口80人（其中脱贫人口25人），人均增收1000元以上，满意度85%以上。</v>
          </cell>
          <cell r="M56" t="str">
            <v>核桃综合管护500亩、调整种植密度等</v>
          </cell>
          <cell r="N56" t="str">
            <v>项目验收合格率100%</v>
          </cell>
          <cell r="O56" t="str">
            <v>当年任务完成率100%</v>
          </cell>
          <cell r="P56" t="str">
            <v>综合管护≦500元/亩</v>
          </cell>
          <cell r="Q56" t="str">
            <v>特色产业带动脱贫农户增加收入≥1000元</v>
          </cell>
          <cell r="R56" t="str">
            <v>受益巩固脱贫人口≥25人</v>
          </cell>
          <cell r="S56" t="str">
            <v>项目可持续年限≥1年</v>
          </cell>
          <cell r="T56" t="str">
            <v>受益脱贫人口满意度≥90%</v>
          </cell>
          <cell r="U56" t="str">
            <v>巫溪县林业局</v>
          </cell>
          <cell r="V56" t="str">
            <v>巫溪县中梁乡人民政府</v>
          </cell>
          <cell r="W56">
            <v>2023</v>
          </cell>
          <cell r="X56" t="str">
            <v>是</v>
          </cell>
          <cell r="Y56">
            <v>202301</v>
          </cell>
          <cell r="Z56">
            <v>202312</v>
          </cell>
          <cell r="AA56">
            <v>35</v>
          </cell>
          <cell r="AB56">
            <v>35</v>
          </cell>
        </row>
        <row r="56">
          <cell r="AF56">
            <v>80</v>
          </cell>
          <cell r="AG56">
            <v>25</v>
          </cell>
          <cell r="AH56" t="str">
            <v>否</v>
          </cell>
          <cell r="AI56" t="str">
            <v>否</v>
          </cell>
          <cell r="AJ56" t="str">
            <v>否</v>
          </cell>
          <cell r="AK56" t="str">
            <v>是</v>
          </cell>
          <cell r="AL56" t="str">
            <v>是</v>
          </cell>
          <cell r="AM56" t="str">
            <v>否</v>
          </cell>
          <cell r="AN56" t="str">
            <v>无</v>
          </cell>
          <cell r="AO56" t="str">
            <v>否</v>
          </cell>
          <cell r="AP56" t="str">
            <v>无</v>
          </cell>
          <cell r="AQ56" t="str">
            <v>黄晓俊</v>
          </cell>
          <cell r="AR56">
            <v>13896279350</v>
          </cell>
          <cell r="AS56" t="str">
            <v>巫溪县中梁乡人民政府</v>
          </cell>
        </row>
        <row r="56">
          <cell r="AU56" t="str">
            <v>到户补助</v>
          </cell>
        </row>
        <row r="57">
          <cell r="C57" t="str">
            <v>巫溪县2023年上磺镇核桃产业发展项目</v>
          </cell>
          <cell r="D57" t="str">
            <v>产业发展</v>
          </cell>
          <cell r="E57" t="str">
            <v>生产项目</v>
          </cell>
          <cell r="F57" t="str">
            <v>种植业基地（到户产业补助）</v>
          </cell>
          <cell r="G57" t="str">
            <v>核桃综合管护400亩</v>
          </cell>
          <cell r="H57" t="str">
            <v>新建</v>
          </cell>
          <cell r="I57" t="str">
            <v>巫溪县上磺镇焦山村等村</v>
          </cell>
          <cell r="J57" t="str">
            <v>核桃综合管护400亩，质量合格率≧85%，当年任务完成率100%，综合管护≦500元/亩，受益人口48人（其中脱贫人口12人），人均增收1000元以上，满意度85%以上。</v>
          </cell>
          <cell r="K57" t="str">
            <v>群众参与项目规划入库，后期项目实施及资金监管。通过实施核桃管护400亩，受益人口48人（其中脱贫人口12），人均增收1000元以上。</v>
          </cell>
          <cell r="L57" t="str">
            <v>核桃综合管护400亩，质量合格率≧85%，当年任务完成率100%，综合管护≦500元/亩，受益人口48人（其中脱贫人口12人），人均增收1000元以上，满意度85%以上。</v>
          </cell>
          <cell r="M57" t="str">
            <v>核桃综合管护400亩</v>
          </cell>
          <cell r="N57" t="str">
            <v>项目验收合格率100%</v>
          </cell>
          <cell r="O57" t="str">
            <v>当年任务完成率100%</v>
          </cell>
          <cell r="P57" t="str">
            <v>综合管护≦500元/亩</v>
          </cell>
          <cell r="Q57" t="str">
            <v>特色产业带动脱贫农户增加收入≥1000元</v>
          </cell>
          <cell r="R57" t="str">
            <v>受益巩固脱贫人口≥12人</v>
          </cell>
          <cell r="S57" t="str">
            <v>项目可持续年限≥1年</v>
          </cell>
          <cell r="T57" t="str">
            <v>受益脱贫人口满意度≥90%</v>
          </cell>
          <cell r="U57" t="str">
            <v>巫溪县林业局</v>
          </cell>
          <cell r="V57" t="str">
            <v>巫溪县上磺镇人民政府</v>
          </cell>
          <cell r="W57">
            <v>2023</v>
          </cell>
          <cell r="X57" t="str">
            <v>是</v>
          </cell>
          <cell r="Y57">
            <v>202301</v>
          </cell>
          <cell r="Z57">
            <v>202312</v>
          </cell>
          <cell r="AA57">
            <v>20</v>
          </cell>
          <cell r="AB57">
            <v>20</v>
          </cell>
        </row>
        <row r="57">
          <cell r="AF57">
            <v>48</v>
          </cell>
          <cell r="AG57">
            <v>12</v>
          </cell>
          <cell r="AH57" t="str">
            <v>否</v>
          </cell>
          <cell r="AI57" t="str">
            <v>否</v>
          </cell>
          <cell r="AJ57" t="str">
            <v>否</v>
          </cell>
          <cell r="AK57" t="str">
            <v>是</v>
          </cell>
          <cell r="AL57" t="str">
            <v>是</v>
          </cell>
          <cell r="AM57" t="str">
            <v>否</v>
          </cell>
          <cell r="AN57" t="str">
            <v>无</v>
          </cell>
          <cell r="AO57" t="str">
            <v>否</v>
          </cell>
          <cell r="AP57" t="str">
            <v>无</v>
          </cell>
          <cell r="AQ57" t="str">
            <v>谭兴志</v>
          </cell>
          <cell r="AR57">
            <v>19942365777</v>
          </cell>
          <cell r="AS57" t="str">
            <v>巫溪县上磺镇人民政府</v>
          </cell>
        </row>
        <row r="57">
          <cell r="AU57" t="str">
            <v>到户补助</v>
          </cell>
        </row>
        <row r="58">
          <cell r="C58" t="str">
            <v>巫溪县2023年古路镇核桃产业发展项目</v>
          </cell>
          <cell r="D58" t="str">
            <v>产业发展</v>
          </cell>
          <cell r="E58" t="str">
            <v>生产项目</v>
          </cell>
          <cell r="F58" t="str">
            <v>种植业基地（到户产业补助）</v>
          </cell>
          <cell r="G58" t="str">
            <v>核桃综合管护1000亩，高接换优2000株，配套核桃加工设施设备1套</v>
          </cell>
          <cell r="H58" t="str">
            <v>新建</v>
          </cell>
          <cell r="I58" t="str">
            <v>巫溪县古路镇得胜村、青龙村等村</v>
          </cell>
          <cell r="J58" t="str">
            <v>核桃综合管护1000亩，高接换优2000株，建设核桃加工设施设备，综合管护≦500元/亩，高接换优≦35元/株，受益人口144人（其中脱贫人口36人以上），人均增收1000元以上，满意度85%以上。</v>
          </cell>
          <cell r="K58" t="str">
            <v>群众参与项目规划入库，后期项目实施及资金监管。通过实施核桃管护1000亩，高接换优2000株，建设核桃加工设施设备，受益人口144人（其中脱贫人口36以上），人均增收1000元以上。</v>
          </cell>
          <cell r="L58" t="str">
            <v>核桃综合管护1000亩，高接换优2000株，建设核桃加工设施设备，综合管护≦500元/亩，高接换优≦35元/株，受益人口144人（其中脱贫人口36人以上），人均增收1000元以上，满意度85%以上。</v>
          </cell>
          <cell r="M58" t="str">
            <v>核桃综合管护1000亩，高接换优2000株，建设核桃加工设施设备</v>
          </cell>
          <cell r="N58" t="str">
            <v>项目验收合格率100%</v>
          </cell>
          <cell r="O58" t="str">
            <v>当年任务完成率100%</v>
          </cell>
          <cell r="P58" t="str">
            <v>综合管护≦500元/亩，高接换优≦35元/株，</v>
          </cell>
          <cell r="Q58" t="str">
            <v>特色产业带动脱贫农户增加收入≥1000元</v>
          </cell>
          <cell r="R58" t="str">
            <v>受益巩固脱贫人口≥36人</v>
          </cell>
          <cell r="S58" t="str">
            <v>项目可持续年限≥1年</v>
          </cell>
          <cell r="T58" t="str">
            <v>受益脱贫人口满意度≥90%</v>
          </cell>
          <cell r="U58" t="str">
            <v>巫溪县林业局</v>
          </cell>
          <cell r="V58" t="str">
            <v>巫溪县古路镇人民政府</v>
          </cell>
          <cell r="W58">
            <v>2023</v>
          </cell>
          <cell r="X58" t="str">
            <v>是</v>
          </cell>
          <cell r="Y58">
            <v>202301</v>
          </cell>
          <cell r="Z58">
            <v>202312</v>
          </cell>
          <cell r="AA58">
            <v>67</v>
          </cell>
          <cell r="AB58">
            <v>67</v>
          </cell>
        </row>
        <row r="58">
          <cell r="AF58">
            <v>144</v>
          </cell>
          <cell r="AG58">
            <v>36</v>
          </cell>
          <cell r="AH58" t="str">
            <v>否</v>
          </cell>
          <cell r="AI58" t="str">
            <v>否</v>
          </cell>
          <cell r="AJ58" t="str">
            <v>否</v>
          </cell>
          <cell r="AK58" t="str">
            <v>是</v>
          </cell>
          <cell r="AL58" t="str">
            <v>否</v>
          </cell>
          <cell r="AM58" t="str">
            <v>否</v>
          </cell>
          <cell r="AN58" t="str">
            <v>无</v>
          </cell>
          <cell r="AO58" t="str">
            <v>否</v>
          </cell>
          <cell r="AP58" t="str">
            <v>无</v>
          </cell>
          <cell r="AQ58" t="str">
            <v>胡江</v>
          </cell>
          <cell r="AR58">
            <v>17783225269</v>
          </cell>
          <cell r="AS58" t="str">
            <v>巫溪县古路镇人民政府</v>
          </cell>
        </row>
        <row r="58">
          <cell r="AU58" t="str">
            <v>村集体经济/到户补助</v>
          </cell>
        </row>
        <row r="59">
          <cell r="C59" t="str">
            <v>巫溪县2023年天元乡核桃产业发展项目</v>
          </cell>
          <cell r="D59" t="str">
            <v>产业发展</v>
          </cell>
          <cell r="E59" t="str">
            <v>生产项目</v>
          </cell>
          <cell r="F59" t="str">
            <v>种植业基地（到户产业补助）</v>
          </cell>
          <cell r="G59" t="str">
            <v>核桃综合管护500亩</v>
          </cell>
          <cell r="H59" t="str">
            <v>新建</v>
          </cell>
          <cell r="I59" t="str">
            <v>巫溪县天元乡新田村、吉龙村等村</v>
          </cell>
          <cell r="J59" t="str">
            <v>核桃综合管护500亩，质量合格率≥85%；当年任务完成率100%；综合管护≦500元/亩，受益人口60人（其中脱贫人口15人以上），人均增收800元以上，满意度85%以上。</v>
          </cell>
          <cell r="K59" t="str">
            <v>群众参与项目规划入库，后期项目实施及资金监管。通过实施核桃管护500亩，受益人口60人（其中脱贫人口15以上），人均增收800元以上。</v>
          </cell>
          <cell r="L59" t="str">
            <v>核桃综合管护500亩，质量合格率≥85%；当年任务完成率100%；综合管护≦500元/亩，受益人口60人（其中脱贫人口15人以上），人均增收800元以上，满意度85%以上。</v>
          </cell>
          <cell r="M59" t="str">
            <v>核桃综合管护500亩</v>
          </cell>
          <cell r="N59" t="str">
            <v>项目验收合格率100%</v>
          </cell>
          <cell r="O59" t="str">
            <v>当年任务完成率100%</v>
          </cell>
          <cell r="P59" t="str">
            <v>综合管护≦500元/亩</v>
          </cell>
          <cell r="Q59" t="str">
            <v>特色产业带动脱贫农户增加收入≥800元</v>
          </cell>
          <cell r="R59" t="str">
            <v>受益巩固脱贫人口≥15人</v>
          </cell>
          <cell r="S59" t="str">
            <v>项目可持续年限≥1年</v>
          </cell>
          <cell r="T59" t="str">
            <v>受益脱贫人口满意度≥90%</v>
          </cell>
          <cell r="U59" t="str">
            <v>巫溪县林业局</v>
          </cell>
          <cell r="V59" t="str">
            <v>巫溪县天元乡人民政府</v>
          </cell>
          <cell r="W59">
            <v>2023</v>
          </cell>
          <cell r="X59" t="str">
            <v>是</v>
          </cell>
          <cell r="Y59">
            <v>202301</v>
          </cell>
          <cell r="Z59">
            <v>202312</v>
          </cell>
          <cell r="AA59">
            <v>25</v>
          </cell>
          <cell r="AB59">
            <v>25</v>
          </cell>
        </row>
        <row r="59">
          <cell r="AF59">
            <v>60</v>
          </cell>
          <cell r="AG59">
            <v>15</v>
          </cell>
          <cell r="AH59" t="str">
            <v>否</v>
          </cell>
          <cell r="AI59" t="str">
            <v>否</v>
          </cell>
          <cell r="AJ59" t="str">
            <v>否</v>
          </cell>
          <cell r="AK59" t="str">
            <v>是</v>
          </cell>
          <cell r="AL59" t="str">
            <v>是</v>
          </cell>
          <cell r="AM59" t="str">
            <v>否</v>
          </cell>
          <cell r="AN59" t="str">
            <v>无</v>
          </cell>
          <cell r="AO59" t="str">
            <v>否</v>
          </cell>
          <cell r="AP59" t="str">
            <v>无</v>
          </cell>
          <cell r="AQ59" t="str">
            <v>胡明生</v>
          </cell>
          <cell r="AR59">
            <v>13635360366</v>
          </cell>
          <cell r="AS59" t="str">
            <v>巫溪县天元乡人民政府</v>
          </cell>
        </row>
        <row r="59">
          <cell r="AU59" t="str">
            <v>到户补助</v>
          </cell>
        </row>
        <row r="60">
          <cell r="C60" t="str">
            <v>巫溪县2023年塘坊镇核桃产业发展项目</v>
          </cell>
          <cell r="D60" t="str">
            <v>产业发展</v>
          </cell>
          <cell r="E60" t="str">
            <v>生产项目</v>
          </cell>
          <cell r="F60" t="str">
            <v>种植业基地（到户产业补助）</v>
          </cell>
          <cell r="G60" t="str">
            <v>核桃综合管护270亩</v>
          </cell>
          <cell r="H60" t="str">
            <v>新建</v>
          </cell>
          <cell r="I60" t="str">
            <v>巫溪县塘坊镇安乐村等村</v>
          </cell>
          <cell r="J60" t="str">
            <v>核桃综合管护270亩，质量合格率≥85%；当年任务完成率100%；综合管护≦500元/亩，受益人口28人（其中巩固脱贫人数7人以上），人均增收500元以上，满意度85%以上。</v>
          </cell>
          <cell r="K60" t="str">
            <v>群众参与项目规划入库，后期项目实施及资金监管。通过实施核桃管护270亩，受益人口28人（其中脱贫人口7以上），人均增收500元以上。</v>
          </cell>
          <cell r="L60" t="str">
            <v>核桃综合管护270亩，质量合格率≥85%；当年任务完成率100%；综合管护≦500元/亩，受益人口28人（其中巩固脱贫人数7人以上），人均增收500元以上，满意度85%以上。</v>
          </cell>
          <cell r="M60" t="str">
            <v>核桃综合管护270亩</v>
          </cell>
          <cell r="N60" t="str">
            <v>项目验收合格率100%</v>
          </cell>
          <cell r="O60" t="str">
            <v>当年任务完成率100%</v>
          </cell>
          <cell r="P60" t="str">
            <v>综合管护≦500元/亩</v>
          </cell>
          <cell r="Q60" t="str">
            <v>特色产业带动脱贫农户增加收入≥500元</v>
          </cell>
          <cell r="R60" t="str">
            <v>受益巩固脱贫人口≥7人</v>
          </cell>
          <cell r="S60" t="str">
            <v>项目可持续年限≥1年</v>
          </cell>
          <cell r="T60" t="str">
            <v>受益脱贫人口满意度≥90%</v>
          </cell>
          <cell r="U60" t="str">
            <v>巫溪县林业局</v>
          </cell>
          <cell r="V60" t="str">
            <v>巫溪县塘坊镇人民政府</v>
          </cell>
          <cell r="W60">
            <v>2023</v>
          </cell>
          <cell r="X60" t="str">
            <v>是</v>
          </cell>
          <cell r="Y60">
            <v>202301</v>
          </cell>
          <cell r="Z60">
            <v>202312</v>
          </cell>
          <cell r="AA60">
            <v>13.5</v>
          </cell>
          <cell r="AB60">
            <v>13.5</v>
          </cell>
        </row>
        <row r="60">
          <cell r="AF60">
            <v>28</v>
          </cell>
          <cell r="AG60">
            <v>7</v>
          </cell>
          <cell r="AH60" t="str">
            <v>否</v>
          </cell>
          <cell r="AI60" t="str">
            <v>否</v>
          </cell>
          <cell r="AJ60" t="str">
            <v>否</v>
          </cell>
          <cell r="AK60" t="str">
            <v>是</v>
          </cell>
          <cell r="AL60" t="str">
            <v>否</v>
          </cell>
          <cell r="AM60" t="str">
            <v>否</v>
          </cell>
          <cell r="AN60" t="str">
            <v>无</v>
          </cell>
          <cell r="AO60" t="str">
            <v>否</v>
          </cell>
          <cell r="AP60" t="str">
            <v>无</v>
          </cell>
          <cell r="AQ60" t="str">
            <v>李克禹</v>
          </cell>
          <cell r="AR60">
            <v>18315096656</v>
          </cell>
          <cell r="AS60" t="str">
            <v>巫溪县塘坊镇人民政府</v>
          </cell>
        </row>
        <row r="60">
          <cell r="AU60" t="str">
            <v>到户补助</v>
          </cell>
        </row>
        <row r="61">
          <cell r="C61" t="str">
            <v>巫溪县2023年徐家镇核桃产业发展项目</v>
          </cell>
          <cell r="D61" t="str">
            <v>产业发展</v>
          </cell>
          <cell r="E61" t="str">
            <v>生产项目</v>
          </cell>
          <cell r="F61" t="str">
            <v>种植业基地（到户产业补助）</v>
          </cell>
          <cell r="G61" t="str">
            <v>核桃综合管护400亩</v>
          </cell>
          <cell r="H61" t="str">
            <v>新建</v>
          </cell>
          <cell r="I61" t="str">
            <v>巫溪县徐家镇安阳等村</v>
          </cell>
          <cell r="J61" t="str">
            <v>核桃综合管护400亩，质量合格率≥85%；当年任务完成率100%；综合管护≦500元/亩，受益人口44人（其中巩固脱贫人数11人以上），人均增收500元以上，满意度85%以上。</v>
          </cell>
          <cell r="K61" t="str">
            <v>群众参与项目规划入库，后期项目实施及资金监管。通过实施核桃管护400亩， 受益人口44人（其中脱贫人口11以上），人均增收500元以上。</v>
          </cell>
          <cell r="L61" t="str">
            <v>核桃综合管护400亩，质量合格率≥85%；当年任务完成率100%；综合管护≦500元/亩，受益人口44人（其中巩固脱贫人数11人以上），人均增收500元以上，满意度85%以上。</v>
          </cell>
          <cell r="M61" t="str">
            <v>核桃综合管护400亩</v>
          </cell>
          <cell r="N61" t="str">
            <v>项目验收合格率100%</v>
          </cell>
          <cell r="O61" t="str">
            <v>当年任务完成率100%</v>
          </cell>
          <cell r="P61" t="str">
            <v>综合管护≦500元/亩</v>
          </cell>
          <cell r="Q61" t="str">
            <v>特色产业带动脱贫农户增加收入≥500元</v>
          </cell>
          <cell r="R61" t="str">
            <v>受益巩固脱贫人口≥11人</v>
          </cell>
          <cell r="S61" t="str">
            <v>项目可持续年限≥1年</v>
          </cell>
          <cell r="T61" t="str">
            <v>受益脱贫人口满意度≥90%</v>
          </cell>
          <cell r="U61" t="str">
            <v>巫溪县林业局</v>
          </cell>
          <cell r="V61" t="str">
            <v>巫溪县徐家镇人民政府</v>
          </cell>
          <cell r="W61">
            <v>2023</v>
          </cell>
          <cell r="X61" t="str">
            <v>是</v>
          </cell>
          <cell r="Y61">
            <v>202301</v>
          </cell>
          <cell r="Z61">
            <v>202312</v>
          </cell>
          <cell r="AA61">
            <v>20</v>
          </cell>
          <cell r="AB61">
            <v>20</v>
          </cell>
        </row>
        <row r="61">
          <cell r="AF61">
            <v>44</v>
          </cell>
          <cell r="AG61">
            <v>11</v>
          </cell>
          <cell r="AH61" t="str">
            <v>否</v>
          </cell>
          <cell r="AI61" t="str">
            <v>否</v>
          </cell>
          <cell r="AJ61" t="str">
            <v>否</v>
          </cell>
          <cell r="AK61" t="str">
            <v>是</v>
          </cell>
          <cell r="AL61" t="str">
            <v>是</v>
          </cell>
          <cell r="AM61" t="str">
            <v>否</v>
          </cell>
          <cell r="AN61" t="str">
            <v>无</v>
          </cell>
          <cell r="AO61" t="str">
            <v>否</v>
          </cell>
          <cell r="AP61" t="str">
            <v>无</v>
          </cell>
          <cell r="AQ61" t="str">
            <v>郑昌学</v>
          </cell>
          <cell r="AR61">
            <v>15223663980</v>
          </cell>
          <cell r="AS61" t="str">
            <v>巫溪县徐家镇人民政府</v>
          </cell>
        </row>
        <row r="61">
          <cell r="AU61" t="str">
            <v>到户补助</v>
          </cell>
        </row>
        <row r="62">
          <cell r="C62" t="str">
            <v>巫溪县2023年双阳乡核桃产业发展项目</v>
          </cell>
          <cell r="D62" t="str">
            <v>产业发展</v>
          </cell>
          <cell r="E62" t="str">
            <v>生产项目</v>
          </cell>
          <cell r="F62" t="str">
            <v>种植业基地（到户产业补助）</v>
          </cell>
          <cell r="G62" t="str">
            <v>核桃综合管护500亩</v>
          </cell>
          <cell r="H62" t="str">
            <v>新建</v>
          </cell>
          <cell r="I62" t="str">
            <v>巫溪县双阳乡马塘村、双阳村等村</v>
          </cell>
          <cell r="J62" t="str">
            <v>核桃综合管护500亩，质量合格率≥85%；当年任务完成率100%；综合管护≦500元/亩，受益人口56人（其中巩固脱贫人数14人），人均增收600元，满意度85%以上。</v>
          </cell>
          <cell r="K62" t="str">
            <v>群众参与项目规划入库，后期项目实施及资金监管。通过实施核桃管护500亩， 受益人口56人（其中脱贫人口14以上），人均增收600元以上。</v>
          </cell>
          <cell r="L62" t="str">
            <v>核桃综合管护500亩，质量合格率≥85%；当年任务完成率100%；综合管护≦500元/亩，受益人口56人（其中巩固脱贫人数14人），人均增收600元，满意度85%以上。</v>
          </cell>
          <cell r="M62" t="str">
            <v>核桃综合管护500亩</v>
          </cell>
          <cell r="N62" t="str">
            <v>项目验收合格率100%</v>
          </cell>
          <cell r="O62" t="str">
            <v>当年任务完成率100%</v>
          </cell>
          <cell r="P62" t="str">
            <v>综合管护≦500元/亩</v>
          </cell>
          <cell r="Q62" t="str">
            <v>特色产业带动脱贫农户增加收入≥600元</v>
          </cell>
          <cell r="R62" t="str">
            <v>受益巩固脱贫人口≥14人</v>
          </cell>
          <cell r="S62" t="str">
            <v>项目可持续年限≥1年</v>
          </cell>
          <cell r="T62" t="str">
            <v>受益脱贫人口满意度≥90%</v>
          </cell>
          <cell r="U62" t="str">
            <v>巫溪县林业局</v>
          </cell>
          <cell r="V62" t="str">
            <v>巫溪县双阳乡人民政府</v>
          </cell>
          <cell r="W62">
            <v>2023</v>
          </cell>
          <cell r="X62" t="str">
            <v>是</v>
          </cell>
          <cell r="Y62">
            <v>202301</v>
          </cell>
          <cell r="Z62">
            <v>202312</v>
          </cell>
          <cell r="AA62">
            <v>25</v>
          </cell>
          <cell r="AB62">
            <v>25</v>
          </cell>
        </row>
        <row r="62">
          <cell r="AF62">
            <v>56</v>
          </cell>
          <cell r="AG62">
            <v>14</v>
          </cell>
          <cell r="AH62" t="str">
            <v>否</v>
          </cell>
          <cell r="AI62" t="str">
            <v>否</v>
          </cell>
          <cell r="AJ62" t="str">
            <v>否</v>
          </cell>
          <cell r="AK62" t="str">
            <v>是</v>
          </cell>
          <cell r="AL62" t="str">
            <v>是</v>
          </cell>
          <cell r="AM62" t="str">
            <v>否</v>
          </cell>
          <cell r="AN62" t="str">
            <v>无</v>
          </cell>
          <cell r="AO62" t="str">
            <v>否</v>
          </cell>
          <cell r="AP62" t="str">
            <v>无</v>
          </cell>
          <cell r="AQ62" t="str">
            <v>邓钊平</v>
          </cell>
          <cell r="AR62">
            <v>13594843039</v>
          </cell>
          <cell r="AS62" t="str">
            <v>巫溪县双阳乡人民政府</v>
          </cell>
        </row>
        <row r="62">
          <cell r="AU62" t="str">
            <v>到户补助</v>
          </cell>
        </row>
        <row r="63">
          <cell r="C63" t="str">
            <v>巫溪县2023年胜利乡核桃产业发展项目</v>
          </cell>
          <cell r="D63" t="str">
            <v>产业发展</v>
          </cell>
          <cell r="E63" t="str">
            <v>生产项目</v>
          </cell>
          <cell r="F63" t="str">
            <v>种植业基地（到户产业补助）</v>
          </cell>
          <cell r="G63" t="str">
            <v>核桃综合管护400亩，高接换优4000株。</v>
          </cell>
          <cell r="H63" t="str">
            <v>新建</v>
          </cell>
          <cell r="I63" t="str">
            <v>巫溪县胜利乡健农村等村</v>
          </cell>
          <cell r="J63" t="str">
            <v>核桃综合管护400亩，高接换优4000株，质量合格率≥85%；当年任务完成率100%；综合管护≦500元/亩，高接换优≦35元/株，受益人口30人（其中巩固脱贫人数5人以上），人均增收500元，满意度85%以上。</v>
          </cell>
          <cell r="K63" t="str">
            <v>群众参与项目规划入库，后期项目实施及资金监管。通过实施核桃管护400亩，高接换优4000株，受益人口30人（其中脱贫人口5），人均增收500元以上。</v>
          </cell>
          <cell r="L63" t="str">
            <v>核桃综合管护400亩，高接换优4000株，质量合格率≥85%；当年任务完成率100%；综合管护≦500元/亩，高接换优≦35元/株，受益人口30人（其中巩固脱贫人数5人以上），人均增收500元，满意度85%以上。</v>
          </cell>
          <cell r="M63" t="str">
            <v>核桃综合管护400亩，高接换优4000株</v>
          </cell>
          <cell r="N63" t="str">
            <v>项目验收合格率100%</v>
          </cell>
          <cell r="O63" t="str">
            <v>当年任务完成率100%</v>
          </cell>
          <cell r="P63" t="str">
            <v>综合管护≦500元/亩，高接换优≦35元/株</v>
          </cell>
          <cell r="Q63" t="str">
            <v>特色产业带动脱贫农户增加收入≥500元</v>
          </cell>
          <cell r="R63" t="str">
            <v>受益巩固脱贫人口≥5人</v>
          </cell>
          <cell r="S63" t="str">
            <v>项目可持续年限≥1年</v>
          </cell>
          <cell r="T63" t="str">
            <v>受益脱贫人口满意度≥90%</v>
          </cell>
          <cell r="U63" t="str">
            <v>巫溪县林业局</v>
          </cell>
          <cell r="V63" t="str">
            <v>巫溪县胜利乡人民政府</v>
          </cell>
          <cell r="W63">
            <v>2023</v>
          </cell>
          <cell r="X63" t="str">
            <v>是</v>
          </cell>
          <cell r="Y63">
            <v>202301</v>
          </cell>
          <cell r="Z63">
            <v>202312</v>
          </cell>
          <cell r="AA63">
            <v>34</v>
          </cell>
          <cell r="AB63">
            <v>34</v>
          </cell>
        </row>
        <row r="63">
          <cell r="AF63">
            <v>30</v>
          </cell>
          <cell r="AG63">
            <v>5</v>
          </cell>
          <cell r="AH63" t="str">
            <v>否</v>
          </cell>
          <cell r="AI63" t="str">
            <v>否</v>
          </cell>
          <cell r="AJ63" t="str">
            <v>否</v>
          </cell>
          <cell r="AK63" t="str">
            <v>是</v>
          </cell>
          <cell r="AL63" t="str">
            <v>是</v>
          </cell>
          <cell r="AM63" t="str">
            <v>否</v>
          </cell>
          <cell r="AN63" t="str">
            <v>无</v>
          </cell>
          <cell r="AO63" t="str">
            <v>否</v>
          </cell>
          <cell r="AP63" t="str">
            <v>无</v>
          </cell>
          <cell r="AQ63" t="str">
            <v>龙浩</v>
          </cell>
          <cell r="AR63">
            <v>18290203050</v>
          </cell>
          <cell r="AS63" t="str">
            <v>巫溪县胜利乡人民政府</v>
          </cell>
        </row>
        <row r="63">
          <cell r="AU63" t="str">
            <v>到户补助</v>
          </cell>
        </row>
        <row r="64">
          <cell r="C64" t="str">
            <v>巫溪县2023年鱼鳞乡核桃产业发展项目</v>
          </cell>
          <cell r="D64" t="str">
            <v>产业发展</v>
          </cell>
          <cell r="E64" t="str">
            <v>生产项目</v>
          </cell>
          <cell r="F64" t="str">
            <v>种植业基地（到户产业补助、农产品加工设施建设）</v>
          </cell>
          <cell r="G64" t="str">
            <v>核桃综合管护500亩，高接换优3000株，配套核桃加工设施设备1套</v>
          </cell>
          <cell r="H64" t="str">
            <v>新建</v>
          </cell>
          <cell r="I64" t="str">
            <v>巫溪县鱼鳞乡长岗村等村</v>
          </cell>
          <cell r="J64" t="str">
            <v>核桃综合管护500亩，高接换优3000株，建设核桃加工设施设备，质量合格率≥85%；当年任务完成率100%；综合管护≦500元/亩，高接换优≦35元/株，受益人口120人（其中巩固脱贫人数30人以上），人均增收1000元，满意度95%以上。</v>
          </cell>
          <cell r="K64" t="str">
            <v>群众参与项目规划入库，后期项目实施及资金监管。通过实施核桃管护500亩，高接换优3000株，建设核桃加工设施设备，受益人口120人（其中脱贫人口30以上），人均增收1000元以上。</v>
          </cell>
          <cell r="L64" t="str">
            <v>核桃综合管护500亩，高接换优3000株，建设核桃加工设施设备，质量合格率≥85%；当年任务完成率100%；综合管护≦500元/亩，高接换优≦35元/株，受益人口120人（其中巩固脱贫人数30人以上），人均增收1000元，满意度85%以上。</v>
          </cell>
          <cell r="M64" t="str">
            <v>核桃综合管护500亩，高接换优3000株，建设核桃加工设施设备</v>
          </cell>
          <cell r="N64" t="str">
            <v>项目验收合格率100%</v>
          </cell>
          <cell r="O64" t="str">
            <v>当年任务完成率100%</v>
          </cell>
          <cell r="P64" t="str">
            <v>综合管护≦500元/亩，高接换优≦35元/株</v>
          </cell>
          <cell r="Q64" t="str">
            <v>特色产业带动脱贫农户增加收入≥1000元</v>
          </cell>
          <cell r="R64" t="str">
            <v>受益巩固脱贫人口≥30人</v>
          </cell>
          <cell r="S64" t="str">
            <v>项目可持续年限≥1年</v>
          </cell>
          <cell r="T64" t="str">
            <v>受益脱贫人口满意度≥90%</v>
          </cell>
          <cell r="U64" t="str">
            <v>巫溪县林业局</v>
          </cell>
          <cell r="V64" t="str">
            <v>巫溪县鱼鳞乡人民政府</v>
          </cell>
          <cell r="W64">
            <v>2023</v>
          </cell>
          <cell r="X64" t="str">
            <v>是</v>
          </cell>
          <cell r="Y64">
            <v>202301</v>
          </cell>
          <cell r="Z64">
            <v>202312</v>
          </cell>
          <cell r="AA64">
            <v>45.5</v>
          </cell>
          <cell r="AB64">
            <v>45.5</v>
          </cell>
        </row>
        <row r="64">
          <cell r="AF64">
            <v>120</v>
          </cell>
          <cell r="AG64">
            <v>30</v>
          </cell>
          <cell r="AH64" t="str">
            <v>否</v>
          </cell>
          <cell r="AI64" t="str">
            <v>否</v>
          </cell>
          <cell r="AJ64" t="str">
            <v>否</v>
          </cell>
          <cell r="AK64" t="str">
            <v>是</v>
          </cell>
          <cell r="AL64" t="str">
            <v>是</v>
          </cell>
          <cell r="AM64" t="str">
            <v>否</v>
          </cell>
          <cell r="AN64" t="str">
            <v>无</v>
          </cell>
          <cell r="AO64" t="str">
            <v>否</v>
          </cell>
          <cell r="AP64" t="str">
            <v>无</v>
          </cell>
          <cell r="AQ64" t="str">
            <v>方前俊</v>
          </cell>
          <cell r="AR64">
            <v>13114950881</v>
          </cell>
          <cell r="AS64" t="str">
            <v>巫溪县鱼鳞乡人民政府</v>
          </cell>
        </row>
        <row r="64">
          <cell r="AU64" t="str">
            <v>村集体经济/到户补助</v>
          </cell>
        </row>
        <row r="65">
          <cell r="C65" t="str">
            <v>巫溪县2023年望乐村核桃技术试验示范基地建设项目</v>
          </cell>
          <cell r="D65" t="str">
            <v>产业发展</v>
          </cell>
          <cell r="E65" t="str">
            <v>生产项目</v>
          </cell>
          <cell r="F65" t="str">
            <v>种植业基地（绿色标准化种植基地建设）</v>
          </cell>
          <cell r="G65" t="str">
            <v>核桃技术试验示范、采穗圃等建设50亩</v>
          </cell>
          <cell r="H65" t="str">
            <v>新建</v>
          </cell>
          <cell r="I65" t="str">
            <v>巫溪县菱角镇望乐村</v>
          </cell>
          <cell r="J65" t="str">
            <v>核桃技术试验示范、采穗圃建设50亩，质量合格率≥85%，当年任务完成率100%，技术试验示范、采穗圃建设≦4000元/亩，脱贫人口务工3人，人均增收1000元以上，满意度95%以上。</v>
          </cell>
          <cell r="K65" t="str">
            <v>群众参与产业发展、务工增收、技术创新推广，通过核桃技术试验示范、采穗圃等建设50亩，吸纳脱贫人口务工3人，人均增收1000元以上，满意度95%以上。</v>
          </cell>
          <cell r="L65" t="str">
            <v>核桃技术试验示范、采穗圃建设50亩，质量合格率≥85%，当年任务完成率100%，技术试验示范、采穗圃建设≦4000元/亩，脱贫人口务工3人，人均增收1000元以上，满意度95%以上。</v>
          </cell>
          <cell r="M65" t="str">
            <v>核桃技术试验示范、采穗圃等建设50亩</v>
          </cell>
          <cell r="N65" t="str">
            <v>项目验收合格率100%</v>
          </cell>
          <cell r="O65" t="str">
            <v>当年任务完成率100%</v>
          </cell>
          <cell r="P65" t="str">
            <v>技术试验示范、采穗圃建设≦4000元/亩</v>
          </cell>
          <cell r="Q65" t="str">
            <v>特色产业带动脱贫农户增加收入≥1000元</v>
          </cell>
          <cell r="R65" t="str">
            <v>受益巩固脱贫人口≥3人</v>
          </cell>
          <cell r="S65" t="str">
            <v>项目可持续年限≥1年</v>
          </cell>
          <cell r="T65" t="str">
            <v>受益脱贫人口满意度≥90%</v>
          </cell>
          <cell r="U65" t="str">
            <v>巫溪县林业局</v>
          </cell>
          <cell r="V65" t="str">
            <v>重庆阴条岭自然保护区事务中心</v>
          </cell>
          <cell r="W65">
            <v>2023</v>
          </cell>
          <cell r="X65" t="str">
            <v>是</v>
          </cell>
          <cell r="Y65">
            <v>202301</v>
          </cell>
          <cell r="Z65">
            <v>202312</v>
          </cell>
          <cell r="AA65">
            <v>20</v>
          </cell>
          <cell r="AB65">
            <v>20</v>
          </cell>
        </row>
        <row r="65">
          <cell r="AF65">
            <v>12</v>
          </cell>
          <cell r="AG65">
            <v>3</v>
          </cell>
          <cell r="AH65" t="str">
            <v>否</v>
          </cell>
          <cell r="AI65" t="str">
            <v>否</v>
          </cell>
          <cell r="AJ65" t="str">
            <v>否</v>
          </cell>
          <cell r="AK65" t="str">
            <v>是</v>
          </cell>
          <cell r="AL65" t="str">
            <v>是</v>
          </cell>
          <cell r="AM65" t="str">
            <v>否</v>
          </cell>
          <cell r="AN65" t="str">
            <v>无</v>
          </cell>
          <cell r="AO65" t="str">
            <v>否</v>
          </cell>
          <cell r="AP65" t="str">
            <v>无</v>
          </cell>
          <cell r="AQ65" t="str">
            <v>杨志明</v>
          </cell>
          <cell r="AR65">
            <v>13896943889</v>
          </cell>
          <cell r="AS65" t="str">
            <v>重庆阴条岭自然保护区事务中心</v>
          </cell>
          <cell r="AT65" t="str">
            <v>务工就业</v>
          </cell>
          <cell r="AU65" t="str">
            <v>补助到企业</v>
          </cell>
        </row>
        <row r="66">
          <cell r="C66" t="str">
            <v>巫溪县2023年严家村核桃技术试验示范基地建设项目</v>
          </cell>
          <cell r="D66" t="str">
            <v>产业发展</v>
          </cell>
          <cell r="E66" t="str">
            <v>生产项目</v>
          </cell>
          <cell r="F66" t="str">
            <v>种植业基地（绿色标准化种植基地建设）</v>
          </cell>
          <cell r="G66" t="str">
            <v>核桃技术试验示范建设300亩</v>
          </cell>
          <cell r="H66" t="str">
            <v>新建</v>
          </cell>
          <cell r="I66" t="str">
            <v>巫溪县上磺镇严家村</v>
          </cell>
          <cell r="J66" t="str">
            <v>核桃技术试验示范300亩，质量合格率≥85%，当年任务完成率100%，技术试验示范≦1334元/亩，增收10万元，其中：脱贫人口务工2人，人均增收1000元以上，满意度95%以上。</v>
          </cell>
          <cell r="K66" t="str">
            <v>群众参与产业发展、务工增收、技术创新推广，可带动增收10万元，其中：脱贫人口务工2人，人均增收1000元以上，满意度95%以上。</v>
          </cell>
          <cell r="L66" t="str">
            <v>核桃技术试验示范300亩，质量合格率≥85%，当年任务完成率100%，技术试验示范≦1334元/亩，增收10万元，其中：脱贫人口务工2人，人均增收1000元以上，满意度95%以上。</v>
          </cell>
          <cell r="M66" t="str">
            <v>核桃技术试验示范建设300亩</v>
          </cell>
          <cell r="N66" t="str">
            <v>项目验收合格率100%</v>
          </cell>
          <cell r="O66" t="str">
            <v>当年任务完成率100%</v>
          </cell>
          <cell r="P66" t="str">
            <v>技术试验示范≦1334元/亩</v>
          </cell>
          <cell r="Q66" t="str">
            <v>特色产业带动脱贫农户增加收入≥1000元</v>
          </cell>
          <cell r="R66" t="str">
            <v>受益巩固脱贫人口2人</v>
          </cell>
          <cell r="S66" t="str">
            <v>项目可持续年限≥1年</v>
          </cell>
          <cell r="T66" t="str">
            <v>受益脱贫人口满意度≥90%</v>
          </cell>
          <cell r="U66" t="str">
            <v>巫溪县林业局</v>
          </cell>
          <cell r="V66" t="str">
            <v>巫溪县造林绿化管理服务中心</v>
          </cell>
          <cell r="W66">
            <v>2023</v>
          </cell>
          <cell r="X66" t="str">
            <v>是</v>
          </cell>
          <cell r="Y66">
            <v>202301</v>
          </cell>
          <cell r="Z66">
            <v>202312</v>
          </cell>
          <cell r="AA66">
            <v>40</v>
          </cell>
          <cell r="AB66">
            <v>40</v>
          </cell>
        </row>
        <row r="66">
          <cell r="AF66">
            <v>30</v>
          </cell>
          <cell r="AG66">
            <v>2</v>
          </cell>
          <cell r="AH66" t="str">
            <v>否</v>
          </cell>
          <cell r="AI66" t="str">
            <v>否</v>
          </cell>
          <cell r="AJ66" t="str">
            <v>否</v>
          </cell>
          <cell r="AK66" t="str">
            <v>是</v>
          </cell>
          <cell r="AL66" t="str">
            <v>是</v>
          </cell>
          <cell r="AM66" t="str">
            <v>否</v>
          </cell>
          <cell r="AN66" t="str">
            <v>无</v>
          </cell>
          <cell r="AO66" t="str">
            <v>否</v>
          </cell>
          <cell r="AP66" t="str">
            <v>无</v>
          </cell>
          <cell r="AQ66" t="str">
            <v>向轶波</v>
          </cell>
          <cell r="AR66">
            <v>13038316958</v>
          </cell>
          <cell r="AS66" t="str">
            <v>巫溪县造林绿化管理服务中心</v>
          </cell>
          <cell r="AT66" t="str">
            <v>务工就业</v>
          </cell>
          <cell r="AU66" t="str">
            <v>补助到企业</v>
          </cell>
        </row>
        <row r="67">
          <cell r="C67" t="str">
            <v>巫溪县2023年猫儿背林场核桃技术试验示范基地建设项目</v>
          </cell>
          <cell r="D67" t="str">
            <v>产业发展</v>
          </cell>
          <cell r="E67" t="str">
            <v>生产项目</v>
          </cell>
          <cell r="F67" t="str">
            <v>种植业基地（绿色标准化种植基地建设）</v>
          </cell>
          <cell r="G67" t="str">
            <v>核桃技术试验示范建设185亩</v>
          </cell>
          <cell r="H67" t="str">
            <v>新建</v>
          </cell>
          <cell r="I67" t="str">
            <v>巫溪县猫儿背林场</v>
          </cell>
          <cell r="J67" t="str">
            <v>核桃技术试验示范185亩，质量合格率≥85%，当年任务完成率100%，技术试验示范≦1700元/亩，增收5万元，其中脱贫人口务工2人，人均增收1000元以上，满意度95%以上。</v>
          </cell>
          <cell r="K67" t="str">
            <v>群众参与产业发展、务工增收、技术创新推广，可实现增收5万元，其中脱贫人口务工2人，人均增收1000元以上，满意度95%以上。</v>
          </cell>
          <cell r="L67" t="str">
            <v>核桃技术试验示范185亩，质量合格率≥85%，当年任务完成率100%，技术试验示范≦1700元/亩，增收5万元，其中脱贫人口务工2人，人均增收1000元以上，满意度95%以上。</v>
          </cell>
          <cell r="M67" t="str">
            <v>核桃技术试验示范建设185亩</v>
          </cell>
          <cell r="N67" t="str">
            <v>项目验收合格率100%</v>
          </cell>
          <cell r="O67" t="str">
            <v>当年任务完成率100%</v>
          </cell>
          <cell r="P67" t="str">
            <v>技术试验示范≦1082元/亩</v>
          </cell>
          <cell r="Q67" t="str">
            <v>特色产业带动脱贫农户增加收入≥1000元</v>
          </cell>
          <cell r="R67" t="str">
            <v>受益巩固脱贫人口2人</v>
          </cell>
          <cell r="S67" t="str">
            <v>项目可持续年限≥1年</v>
          </cell>
          <cell r="T67" t="str">
            <v>受益脱贫人口满意度≥90%</v>
          </cell>
          <cell r="U67" t="str">
            <v>巫溪县林业局</v>
          </cell>
          <cell r="V67" t="str">
            <v>巫溪县猫儿背林场</v>
          </cell>
          <cell r="W67">
            <v>2023</v>
          </cell>
          <cell r="X67" t="str">
            <v>是</v>
          </cell>
          <cell r="Y67">
            <v>202301</v>
          </cell>
          <cell r="Z67">
            <v>202312</v>
          </cell>
          <cell r="AA67">
            <v>20</v>
          </cell>
          <cell r="AB67">
            <v>20</v>
          </cell>
        </row>
        <row r="67">
          <cell r="AF67">
            <v>30</v>
          </cell>
          <cell r="AG67">
            <v>2</v>
          </cell>
          <cell r="AH67" t="str">
            <v>否</v>
          </cell>
          <cell r="AI67" t="str">
            <v>否</v>
          </cell>
          <cell r="AJ67" t="str">
            <v>否</v>
          </cell>
          <cell r="AK67" t="str">
            <v>是</v>
          </cell>
          <cell r="AL67" t="str">
            <v>否</v>
          </cell>
          <cell r="AM67" t="str">
            <v>否</v>
          </cell>
          <cell r="AN67" t="str">
            <v>无</v>
          </cell>
          <cell r="AO67" t="str">
            <v>否</v>
          </cell>
          <cell r="AP67" t="str">
            <v>无</v>
          </cell>
          <cell r="AQ67" t="str">
            <v>崔海军</v>
          </cell>
          <cell r="AR67">
            <v>13452758795</v>
          </cell>
          <cell r="AS67" t="str">
            <v>巫溪县猫儿背林场</v>
          </cell>
          <cell r="AT67" t="str">
            <v>务工就业</v>
          </cell>
          <cell r="AU67" t="str">
            <v>补助到企业</v>
          </cell>
        </row>
        <row r="68">
          <cell r="AA68">
            <v>3600</v>
          </cell>
        </row>
        <row r="69">
          <cell r="C69" t="str">
            <v>巫溪县2023年种畜禽遗传资源保护项目</v>
          </cell>
          <cell r="D69" t="str">
            <v>产业发展</v>
          </cell>
          <cell r="E69" t="str">
            <v>生产项目</v>
          </cell>
          <cell r="F69" t="str">
            <v>养殖业基地</v>
          </cell>
          <cell r="G69" t="str">
            <v>提质扩模建设板角山羊保种示范场1个、保种场4个以上，大宁河鸡保种场4个以上，建设1个100头荣昌猪的繁育场，主要用于购买种畜禽：荣昌猪种母猪95头、种公猪5头，板角山羊种母羊200只、种公羊20只，大宁河鸡母鸡600羽、大宁河鸡公鸡60羽；保种提纯板角山羊种母羊400只、种公羊40只，大宁河鸡母鸡900羽、大宁河鸡公鸡90羽；新建圈舍1000平方米以上，改扩建圈舍2000平方米以上，粪污治理化粪池300立方米以上，生物防控等基础设施完善。</v>
          </cell>
          <cell r="H69" t="str">
            <v>新建或续建</v>
          </cell>
          <cell r="I69" t="str">
            <v>下堡、菱角、白鹿、古路、长桂、土城等乡镇的相关村。</v>
          </cell>
          <cell r="J69" t="str">
            <v>通过项目实施达产达效后，年可提纯板角山羊种母羊600只、种公羊60只，向社会提供600只种羊；常年保种大宁河鸡1500羽，选育种鸡10000羽；年提供荣昌猪1000头，可带动500人口增收，其中脱贫人口80人，人均增收2000元。产业发展可持续1年以上，收益对象满意度90%以上。</v>
          </cell>
          <cell r="K69" t="str">
            <v>采用务工就业、土地流转、联结机制，可带动160户农户增收，可带动500人口增收，其中脱贫人口80人，人均增收2000元。为脱贫户提供就业岗位5个，增加工资性收入12000元/人/年。</v>
          </cell>
          <cell r="L69" t="str">
            <v>通过项目实施达产达效后，年可提纯板角山羊种母羊600只、种公羊60只，向社会提供600只种羊；常年保种大宁河鸡1500羽，选育种鸡10000羽；年提供荣昌猪1000头，可带动500人口增收，其中脱贫人口80人，人均增收2000元。产业发展可持续1年以上，收益对象满意度90%以上。</v>
          </cell>
          <cell r="M69" t="str">
            <v>年可提纯板角山羊种母羊500只、种公羊50只，向社会提供600只种养；常年保种大宁河鸡1500羽，选育种鸡10000羽；年提供荣昌猪1000头。</v>
          </cell>
          <cell r="N69" t="str">
            <v>项目验收合格率100%</v>
          </cell>
          <cell r="O69" t="str">
            <v>项目完工及时率100%</v>
          </cell>
          <cell r="P69" t="str">
            <v>荣昌猪种母猪2500元/头、种公猪4500元/头，板角山羊种母羊2500元/只、种公羊4000元/只，大宁河鸡母鸡150元/只、大宁河鸡公鸡250/羽；保种提纯板角山羊种母羊2000元/只、种公羊2500元/只，大宁河鸡母鸡150元/只、大宁河鸡公鸡250/羽；新建圈舍750元/平方米，改扩建圈舍400元/平方米，化粪池450元/立方米，荣昌猪产床、送料系统等设施设备建设300000元/场生物防控建设150000元/保种场，种业提升100000元/保种场。</v>
          </cell>
          <cell r="Q69" t="str">
            <v>50万元</v>
          </cell>
          <cell r="R69" t="str">
            <v>受益农户80人。</v>
          </cell>
          <cell r="S69" t="str">
            <v>可持续效≥1年</v>
          </cell>
          <cell r="T69" t="str">
            <v>群众满意度≥90%</v>
          </cell>
          <cell r="U69" t="str">
            <v>巫溪县农业农村委员会</v>
          </cell>
          <cell r="V69" t="str">
            <v>巫溪县实施项目的相关种场</v>
          </cell>
          <cell r="W69">
            <v>2023</v>
          </cell>
          <cell r="X69" t="str">
            <v>是</v>
          </cell>
          <cell r="Y69">
            <v>2023.1</v>
          </cell>
          <cell r="Z69">
            <v>2023.12</v>
          </cell>
          <cell r="AA69">
            <v>600</v>
          </cell>
          <cell r="AB69">
            <v>400</v>
          </cell>
        </row>
        <row r="69">
          <cell r="AF69">
            <v>500</v>
          </cell>
          <cell r="AG69">
            <v>80</v>
          </cell>
          <cell r="AH69" t="str">
            <v>否</v>
          </cell>
          <cell r="AI69" t="str">
            <v>否</v>
          </cell>
          <cell r="AJ69" t="str">
            <v>否</v>
          </cell>
          <cell r="AK69" t="str">
            <v>是</v>
          </cell>
          <cell r="AL69" t="str">
            <v>否</v>
          </cell>
          <cell r="AM69" t="str">
            <v>否</v>
          </cell>
        </row>
        <row r="69">
          <cell r="AO69" t="str">
            <v>否</v>
          </cell>
        </row>
        <row r="69">
          <cell r="AQ69" t="str">
            <v>屈治权</v>
          </cell>
          <cell r="AR69" t="str">
            <v>13668489696</v>
          </cell>
          <cell r="AS69" t="str">
            <v>相关种场</v>
          </cell>
          <cell r="AT69" t="str">
            <v>土地流转、务工就业</v>
          </cell>
          <cell r="AU69" t="str">
            <v>项目补助企业、到户。</v>
          </cell>
        </row>
        <row r="70">
          <cell r="C70" t="str">
            <v>巫溪县2023年畜禽产能提升建设项目</v>
          </cell>
          <cell r="D70" t="str">
            <v>产业发展</v>
          </cell>
          <cell r="E70" t="str">
            <v>生产项目</v>
          </cell>
          <cell r="F70" t="str">
            <v>养殖业基地</v>
          </cell>
          <cell r="G70" t="str">
            <v>支持常年存栏300头生猪当量的养殖规模场7个以上，支持30户以上家庭农场及其它经营主体等，主要用于圈舍新建3000平方米以上，改扩建5000平方米以上，新建规模养殖场蓄水池1000立方米以上，新建化粪池500立方米以上，畜牧科技水平提升10个以上、良种繁育体系建设5个以上、生物防控15个以上等配套设施。</v>
          </cell>
          <cell r="H70" t="str">
            <v>新建或
续建</v>
          </cell>
          <cell r="I70" t="str">
            <v>文峰、徐家、白鹿、天星、下堡、通城、田坝等乡镇的相关村。</v>
          </cell>
          <cell r="J70" t="str">
            <v>过项目实施达产达效后，可年出栏生猪3万头，年出栏家禽4万只，年出栏山羊1万只，年出栏肉牛300头，年提供牛冻精0.5万粒，可带动农户1800人增收，其中脱贫户230人，人均增收1200元，产业发展可持续1年以上，收益对象满意度90%以上。</v>
          </cell>
          <cell r="K70" t="str">
            <v>采用务工就业、土地流转、租赁经营联结机制，可带动农户1800人增收，其中脱贫户230人，人均增收1200元，
为脱贫户提供就业岗位10个，增加工资性收入12000元/人/年。</v>
          </cell>
          <cell r="L70" t="str">
            <v>过项目实施达产达效后，可年出栏生猪3万头，年出栏家禽4万只，年出栏山羊1万只，年出栏肉牛300头，年提供牛冻精0.5万粒，可带动农户1800人增收，其中脱贫户230人，人均增收1200元，产业发展可持续1年以上，收益对象满意度90%以上。</v>
          </cell>
          <cell r="M70" t="str">
            <v>年出栏生猪3万头，年出栏家禽4万只，年出栏山羊1万只，年出栏肉牛300头，年提供牛冻精5000颗粒。</v>
          </cell>
          <cell r="N70" t="str">
            <v>项目验收合格率100%</v>
          </cell>
          <cell r="O70" t="str">
            <v>项目完工及时率100%，补助资金发放及时率100%</v>
          </cell>
          <cell r="P70" t="str">
            <v>新建圈舍750元/平方米，改扩建圈舍400元/平方米，化粪池450元/立方米，蓄水池450元/立方米，畜牧科技水平提升建设150000元/个，良种繁育体系建设150000元/个，生物防控建设150000元/个。</v>
          </cell>
          <cell r="Q70" t="str">
            <v>89万元</v>
          </cell>
          <cell r="R70" t="str">
            <v>受益农户230人.</v>
          </cell>
          <cell r="S70" t="str">
            <v>可持续效≥1年</v>
          </cell>
          <cell r="T70" t="str">
            <v>群众满意度≥90%</v>
          </cell>
          <cell r="U70" t="str">
            <v>巫溪县农业农村委员会</v>
          </cell>
          <cell r="V70" t="str">
            <v>相关
规模场及经营主体</v>
          </cell>
          <cell r="W70">
            <v>2023</v>
          </cell>
          <cell r="X70" t="str">
            <v>是</v>
          </cell>
          <cell r="Y70">
            <v>2023.1</v>
          </cell>
          <cell r="Z70">
            <v>2023.12</v>
          </cell>
          <cell r="AA70">
            <v>1600</v>
          </cell>
          <cell r="AB70">
            <v>1000</v>
          </cell>
        </row>
        <row r="70">
          <cell r="AF70">
            <v>1800</v>
          </cell>
          <cell r="AG70">
            <v>230</v>
          </cell>
          <cell r="AH70" t="str">
            <v>否</v>
          </cell>
          <cell r="AI70" t="str">
            <v>否</v>
          </cell>
          <cell r="AJ70" t="str">
            <v>否</v>
          </cell>
          <cell r="AK70" t="str">
            <v>是</v>
          </cell>
          <cell r="AL70" t="str">
            <v>否</v>
          </cell>
          <cell r="AM70" t="str">
            <v>否</v>
          </cell>
        </row>
        <row r="70">
          <cell r="AO70" t="str">
            <v>否</v>
          </cell>
        </row>
        <row r="70">
          <cell r="AQ70" t="str">
            <v>屈治权</v>
          </cell>
          <cell r="AR70" t="str">
            <v>13668489696</v>
          </cell>
          <cell r="AS70" t="str">
            <v>相关规模场及经营主体</v>
          </cell>
          <cell r="AT70" t="str">
            <v>土地流转、务工就业</v>
          </cell>
          <cell r="AU70" t="str">
            <v>项目补助企业、到户。</v>
          </cell>
        </row>
        <row r="71">
          <cell r="C71" t="str">
            <v>巫溪县2023年现代生态循环农业产业园建设项目</v>
          </cell>
          <cell r="D71" t="str">
            <v>产业发展</v>
          </cell>
          <cell r="E71" t="str">
            <v>生产项目</v>
          </cell>
          <cell r="F71" t="str">
            <v>养殖业基地</v>
          </cell>
          <cell r="G71" t="str">
            <v>新建或改扩建3个以上规模场，建设3个以上养殖示范基地，种养循环利用示范基地2个以上，培养10个以上家庭农场、专业合作社经营主体，主要用于主要用于圈舍新建1500平方米以上，改扩建2000平方米以上，新建规模养殖场蓄水池1000立方米以上，新建化粪池500立方米，基础设施提质扩模3个以上，智能化养殖设备购置10个以上、、生物防控5个以上等配套设施。完善产品加工等下游产业链、种畜禽引进。</v>
          </cell>
          <cell r="H71" t="str">
            <v>新建或
续建</v>
          </cell>
          <cell r="I71" t="str">
            <v>菱角、塘坊等园区规划内的乡镇的村。</v>
          </cell>
          <cell r="J71" t="str">
            <v>过项目实施达产达效后，可年出栏生猪3万头，年出栏家禽40万只，年优质水产品300吨，可带动农户1500人增收，其中脱贫户190人，人均增收1200元，产业发展可持续1年以上，收益对象满意度90%以上。</v>
          </cell>
          <cell r="K71" t="str">
            <v>采用务工就业、土地流转、产品代销、资金入股联结机制，可带动农户1500人增收，其中脱贫户190人，人均增收1200元，为脱贫户提供就业岗位10个，增加工资性收入10000元/人/年。
</v>
          </cell>
          <cell r="L71" t="str">
            <v>过项目实施达产达效后，可年出栏生猪3万头，年出栏家禽40万只，年优质水产品300吨，可带动农户1500人增收，其中脱贫户190人，人均增收1200元，产业发展可持续1年以上，收益对象满意度90%以上。</v>
          </cell>
          <cell r="M71" t="str">
            <v>年出栏生猪3万头，年出栏家禽40万只，年优质水产品300吨。</v>
          </cell>
          <cell r="N71" t="str">
            <v>项目验收合格率100%</v>
          </cell>
          <cell r="O71" t="str">
            <v>项目完工及时率100%，补助资金发放及时率100%</v>
          </cell>
          <cell r="P71" t="str">
            <v>新建圈舍750元/平方米，改扩建圈舍400元/平方米，化粪池450元/立方米，蓄水池450元/立方米，基础设施提质扩模建设150000元/个，智能化养殖设备购置建设80000元/个，生物防控建设150000元/个，养殖示范基地500000元/个，种养循环利用示范基地500000元/个</v>
          </cell>
          <cell r="Q71" t="str">
            <v>65万元</v>
          </cell>
          <cell r="R71" t="str">
            <v>受益农户190人.</v>
          </cell>
          <cell r="S71" t="str">
            <v>可持续效≥1年</v>
          </cell>
          <cell r="T71" t="str">
            <v>群众满意度≥90%</v>
          </cell>
          <cell r="U71" t="str">
            <v>巫溪县农业农村委员会</v>
          </cell>
          <cell r="V71" t="str">
            <v>相关
乡镇人民政府</v>
          </cell>
          <cell r="W71">
            <v>2023</v>
          </cell>
          <cell r="X71" t="str">
            <v>是</v>
          </cell>
          <cell r="Y71">
            <v>2023.1</v>
          </cell>
          <cell r="Z71">
            <v>2023.12</v>
          </cell>
          <cell r="AA71">
            <v>900</v>
          </cell>
          <cell r="AB71">
            <v>700</v>
          </cell>
        </row>
        <row r="71">
          <cell r="AF71">
            <v>1500</v>
          </cell>
          <cell r="AG71">
            <v>190</v>
          </cell>
          <cell r="AH71" t="str">
            <v>否</v>
          </cell>
          <cell r="AI71" t="str">
            <v>否</v>
          </cell>
          <cell r="AJ71" t="str">
            <v>否</v>
          </cell>
          <cell r="AK71" t="str">
            <v>是</v>
          </cell>
          <cell r="AL71" t="str">
            <v>否</v>
          </cell>
          <cell r="AM71" t="str">
            <v>否</v>
          </cell>
        </row>
        <row r="71">
          <cell r="AO71" t="str">
            <v>否</v>
          </cell>
        </row>
        <row r="71">
          <cell r="AQ71" t="str">
            <v>屈治权</v>
          </cell>
          <cell r="AR71" t="str">
            <v>13668489696</v>
          </cell>
          <cell r="AS71" t="str">
            <v>相关乡镇</v>
          </cell>
          <cell r="AT71" t="str">
            <v>土地流转、务工就业</v>
          </cell>
          <cell r="AU71" t="str">
            <v>项目补助企业、到户、村集体经济。</v>
          </cell>
        </row>
        <row r="72">
          <cell r="C72" t="str">
            <v>巫溪县2023年蛋鸡智能化养殖场建设项目</v>
          </cell>
          <cell r="D72" t="str">
            <v>产业发展</v>
          </cell>
          <cell r="E72" t="str">
            <v>生产项目</v>
          </cell>
          <cell r="F72" t="str">
            <v>养殖业基地</v>
          </cell>
          <cell r="G72" t="str">
            <v>建设5万羽以上蛋鸡智能化规模养殖场1个。主要建设有：养殖场三通一平建设，标准化厂房建设，采购一栋全自动智能化养殖设备建设，鸡粪处理场建设等</v>
          </cell>
          <cell r="H72" t="str">
            <v>新建</v>
          </cell>
          <cell r="I72" t="str">
            <v>塘坊镇红土村。</v>
          </cell>
          <cell r="J72" t="str">
            <v>过项目实施达产达效后，可年产鸡蛋900吨，年产值1200万元。村集体年收益30万元，可带动农户500人，其中脱贫户60人，人均增收1000元以上。产业发展可持续1年以上，收益对象满意度90%以上。</v>
          </cell>
          <cell r="K72" t="str">
            <v>采用资产收益、土地流转、务工就业联结方式，可带动农户500人，其中脱贫户60人，人均增收1000元以上。为脱贫户提供就业岗位3个，增加工资性收入15000元/人/年。</v>
          </cell>
          <cell r="L72" t="str">
            <v>过项目实施达产达效后，可年产鸡蛋900吨，年产值1200万元。村集体年收益30万元，可带动农户500人，其中脱贫户60人，人均增收1000元以上。产业发展可持续1年以上，收益对象满意度90%以上。</v>
          </cell>
          <cell r="M72" t="str">
            <v>年产鸡蛋900吨。</v>
          </cell>
          <cell r="N72" t="str">
            <v>项目验收合格率100%</v>
          </cell>
          <cell r="O72" t="str">
            <v>项目完工及时率100%，补助资金发放及时率100%</v>
          </cell>
          <cell r="P72" t="str">
            <v>养殖场三通一平建设30万元，标准化厂房建设150万元，采购一栋全自动智能化养殖设备建设300万元，鸡粪处理场建设20万元；估算100元/只鸡投入。</v>
          </cell>
          <cell r="Q72" t="str">
            <v>45万元</v>
          </cell>
          <cell r="R72" t="str">
            <v>受益农户60人.</v>
          </cell>
          <cell r="S72" t="str">
            <v>可持续效≥1年</v>
          </cell>
          <cell r="T72" t="str">
            <v>群众满意度≥90%</v>
          </cell>
          <cell r="U72" t="str">
            <v>巫溪县农业农村委员会</v>
          </cell>
          <cell r="V72" t="str">
            <v>塘坊镇人民政府</v>
          </cell>
          <cell r="W72">
            <v>2023</v>
          </cell>
          <cell r="X72" t="str">
            <v>是</v>
          </cell>
          <cell r="Y72">
            <v>2023.1</v>
          </cell>
          <cell r="Z72">
            <v>2023.12</v>
          </cell>
          <cell r="AA72">
            <v>500</v>
          </cell>
          <cell r="AB72">
            <v>500</v>
          </cell>
        </row>
        <row r="72">
          <cell r="AF72">
            <v>500</v>
          </cell>
          <cell r="AG72">
            <v>60</v>
          </cell>
          <cell r="AH72" t="str">
            <v>否</v>
          </cell>
          <cell r="AI72" t="str">
            <v>否</v>
          </cell>
          <cell r="AJ72" t="str">
            <v>否</v>
          </cell>
          <cell r="AK72" t="str">
            <v>是</v>
          </cell>
          <cell r="AL72" t="str">
            <v>否</v>
          </cell>
          <cell r="AM72" t="str">
            <v>否</v>
          </cell>
        </row>
        <row r="72">
          <cell r="AO72" t="str">
            <v>否</v>
          </cell>
        </row>
        <row r="72">
          <cell r="AQ72" t="str">
            <v>屈治权</v>
          </cell>
          <cell r="AR72" t="str">
            <v>13668489696</v>
          </cell>
          <cell r="AS72" t="str">
            <v>塘坊镇镇人民政府</v>
          </cell>
          <cell r="AT72" t="str">
            <v>土地流转、务工就业、
资产收益</v>
          </cell>
          <cell r="AU72" t="str">
            <v>项目补助、村集体经济。</v>
          </cell>
        </row>
        <row r="73">
          <cell r="C73" t="str">
            <v>巫溪县2023年重庆市畜牧科学院巫溪分院科研运行项目</v>
          </cell>
          <cell r="D73" t="str">
            <v>产业发展</v>
          </cell>
          <cell r="E73" t="str">
            <v>配套设施项目</v>
          </cell>
          <cell r="F73" t="str">
            <v>养殖业基地</v>
          </cell>
          <cell r="G73" t="str">
            <v>开展畜牧兽医科学技术研究，主要用于技术服务费，分院的科研费、办公费、会议培训会、差旅费、住宿费、交通费和误餐费等</v>
          </cell>
          <cell r="H73" t="str">
            <v>新建</v>
          </cell>
          <cell r="I73" t="str">
            <v>巫溪</v>
          </cell>
          <cell r="J73" t="str">
            <v>完成1-2个畜牧兽医科研项目</v>
          </cell>
          <cell r="K73" t="str">
            <v>技术成功后在巫溪县推广应用，服务巫溪畜牧产业发展</v>
          </cell>
          <cell r="L73" t="str">
            <v>完成1-2个畜牧兽医科研项目</v>
          </cell>
          <cell r="M73" t="str">
            <v>完成1-2个畜牧兽医科研项目</v>
          </cell>
          <cell r="N73" t="str">
            <v>项目验收合格率100%</v>
          </cell>
          <cell r="O73" t="str">
            <v>项目完成及时率100%</v>
          </cell>
          <cell r="P73" t="str">
            <v>100万元/个项目</v>
          </cell>
        </row>
        <row r="73">
          <cell r="S73" t="str">
            <v>可持续效≥1年</v>
          </cell>
          <cell r="T73" t="str">
            <v>群众满意度≥90%</v>
          </cell>
          <cell r="U73" t="str">
            <v>巫溪县农业农村委员会</v>
          </cell>
          <cell r="V73" t="str">
            <v>重庆市畜牧科学院巫溪分院</v>
          </cell>
          <cell r="W73">
            <v>2023</v>
          </cell>
          <cell r="X73" t="str">
            <v>是</v>
          </cell>
          <cell r="Y73">
            <v>2023.01</v>
          </cell>
          <cell r="Z73">
            <v>2023.12</v>
          </cell>
          <cell r="AA73">
            <v>100</v>
          </cell>
          <cell r="AB73">
            <v>100</v>
          </cell>
        </row>
        <row r="73">
          <cell r="AH73" t="str">
            <v>否</v>
          </cell>
          <cell r="AI73" t="str">
            <v>否</v>
          </cell>
          <cell r="AJ73" t="str">
            <v>否</v>
          </cell>
          <cell r="AK73" t="str">
            <v>是</v>
          </cell>
          <cell r="AL73" t="str">
            <v>否</v>
          </cell>
          <cell r="AM73" t="str">
            <v>否</v>
          </cell>
        </row>
        <row r="73">
          <cell r="AO73" t="str">
            <v>否</v>
          </cell>
        </row>
        <row r="73">
          <cell r="AQ73" t="str">
            <v>屈治权</v>
          </cell>
          <cell r="AR73" t="str">
            <v>13668489696</v>
          </cell>
          <cell r="AS73" t="str">
            <v>重庆市畜牧科学院巫溪分院</v>
          </cell>
          <cell r="AT73" t="str">
            <v>务工就业</v>
          </cell>
          <cell r="AU73" t="str">
            <v>项目补助科研</v>
          </cell>
        </row>
        <row r="74">
          <cell r="C74" t="str">
            <v>巫溪县2023年动植物检验检测中心项目</v>
          </cell>
          <cell r="D74" t="str">
            <v>产业发展</v>
          </cell>
          <cell r="E74" t="str">
            <v>配套设施项目</v>
          </cell>
          <cell r="F74" t="str">
            <v>养殖业基地</v>
          </cell>
          <cell r="G74" t="str">
            <v>占地面积3000㎡，单层建筑面积1500㎡，二楼一底共三层，道路及生物安全隔离带，车辆洗消点，停车场，围墙等。</v>
          </cell>
          <cell r="H74" t="str">
            <v>新建</v>
          </cell>
          <cell r="I74" t="str">
            <v>凤凰工业园区</v>
          </cell>
          <cell r="J74" t="str">
            <v>项目完成后，年例行监测检测3万份次以上，应急监测检测100%，动物疫情监测分析评估和预警预报精准率100%。</v>
          </cell>
          <cell r="K74" t="str">
            <v>为巫溪现代农业提供科技支撑和保障，促进和服务现代农业科学稳定发展。</v>
          </cell>
          <cell r="L74" t="str">
            <v>动植物疫项目完成后，年例行监测检测3万份次以上，应急监测检测100%，动物疫情监测分析评估和预警预报精准率100%。病精确防控和科学预警预报</v>
          </cell>
          <cell r="M74" t="str">
            <v>应急检测率100%</v>
          </cell>
          <cell r="N74" t="str">
            <v>项目验收合格率100%</v>
          </cell>
          <cell r="O74" t="str">
            <v>项目完成及时率100%</v>
          </cell>
          <cell r="P74" t="str">
            <v>3000元/平方米，道路及生物安全隔离带，车辆洗消点，停车场，围墙等600万元。</v>
          </cell>
        </row>
        <row r="74">
          <cell r="R74" t="str">
            <v>动物疫病精确防控和科学预警预报</v>
          </cell>
          <cell r="S74" t="str">
            <v>可持续效≥1年</v>
          </cell>
          <cell r="T74" t="str">
            <v>群众满意度≥90%</v>
          </cell>
          <cell r="U74" t="str">
            <v>巫溪县农业农村委员会</v>
          </cell>
          <cell r="V74" t="str">
            <v>巫溪县畜牧兽医管理服务中心</v>
          </cell>
          <cell r="W74" t="str">
            <v>2023-2024</v>
          </cell>
          <cell r="X74" t="str">
            <v>是</v>
          </cell>
          <cell r="Y74">
            <v>2022.11</v>
          </cell>
          <cell r="Z74">
            <v>2024.12</v>
          </cell>
          <cell r="AA74">
            <v>1500</v>
          </cell>
          <cell r="AB74">
            <v>1500</v>
          </cell>
        </row>
        <row r="74">
          <cell r="AH74" t="str">
            <v>否</v>
          </cell>
          <cell r="AI74" t="str">
            <v>否</v>
          </cell>
          <cell r="AJ74" t="str">
            <v>否</v>
          </cell>
          <cell r="AK74" t="str">
            <v>是</v>
          </cell>
          <cell r="AL74" t="str">
            <v>否</v>
          </cell>
          <cell r="AM74" t="str">
            <v>否</v>
          </cell>
        </row>
        <row r="74">
          <cell r="AO74" t="str">
            <v>否</v>
          </cell>
        </row>
        <row r="74">
          <cell r="AQ74" t="str">
            <v>屈治权</v>
          </cell>
          <cell r="AR74" t="str">
            <v>13668489696</v>
          </cell>
          <cell r="AS74" t="str">
            <v>巫溪县畜牧兽医管理服务中心</v>
          </cell>
          <cell r="AT74" t="str">
            <v>务工就业</v>
          </cell>
          <cell r="AU74" t="str">
            <v>项目补助科研</v>
          </cell>
        </row>
        <row r="75">
          <cell r="C75" t="str">
            <v>巫溪县2023年动物防疫项目</v>
          </cell>
          <cell r="D75" t="str">
            <v>产业发展</v>
          </cell>
          <cell r="E75" t="str">
            <v>配套设施项目</v>
          </cell>
          <cell r="F75" t="str">
            <v>养殖业基地</v>
          </cell>
          <cell r="G75" t="str">
            <v>动物疫病强制性免疫及其耗材，非洲猪瘟防控，动物卫生监督，疑似重大动物疫病强制捕杀补偿，购买社会化服务，村级防疫员轮训。</v>
          </cell>
          <cell r="H75" t="str">
            <v>新建</v>
          </cell>
          <cell r="I75" t="str">
            <v>全县</v>
          </cell>
          <cell r="J75" t="str">
            <v>全县动物疫病强制免疫注射率达100%，常年强制免疫有效密度保持在90%以上，抗体监测检测整体合格率达70%以上；非洲猪瘟常规防控措施全面落实到位，动物卫生监督执法规范到位，疑似重大动物疫情扑杀补偿100%到位，应急处置购买社会化服务及时规范到位。</v>
          </cell>
          <cell r="K75" t="str">
            <v>促进养殖安全，提升养殖效益，保障公共安全</v>
          </cell>
          <cell r="L75" t="str">
            <v>全县动物疫病强制免疫注射率达100%，常年强制免疫有效密度保持在90%以上，抗体监测检测整体合格率达70%以上；非洲猪瘟常规防控措施全面落实到位，动物卫生监督执法规范到位，疑似重大动物疫情扑杀补偿100%到位，应急处置购买社会化服务及时规范到位。</v>
          </cell>
          <cell r="M75" t="str">
            <v>常年免疫密度达90%以上</v>
          </cell>
          <cell r="N75" t="str">
            <v>抗体监测合格率达70%以上</v>
          </cell>
          <cell r="O75">
            <v>1</v>
          </cell>
          <cell r="P75" t="str">
            <v>700万元/个项目</v>
          </cell>
        </row>
        <row r="75">
          <cell r="R75" t="str">
            <v>减少动物疫病发生，提升养殖效益</v>
          </cell>
          <cell r="S75" t="str">
            <v>可持续效≥1年</v>
          </cell>
          <cell r="T75" t="str">
            <v>群众满意度≥90%</v>
          </cell>
          <cell r="U75" t="str">
            <v>巫溪县农业农村委员会</v>
          </cell>
          <cell r="V75" t="str">
            <v>巫溪县畜牧兽医管理服务中心</v>
          </cell>
          <cell r="W75">
            <v>2023</v>
          </cell>
          <cell r="X75" t="str">
            <v>是</v>
          </cell>
          <cell r="Y75">
            <v>2022.12</v>
          </cell>
          <cell r="Z75" t="str">
            <v>2.23.12</v>
          </cell>
          <cell r="AA75">
            <v>700</v>
          </cell>
          <cell r="AB75">
            <v>700</v>
          </cell>
        </row>
        <row r="75">
          <cell r="AH75" t="str">
            <v>否</v>
          </cell>
          <cell r="AI75" t="str">
            <v>否</v>
          </cell>
          <cell r="AJ75" t="str">
            <v>否</v>
          </cell>
          <cell r="AK75" t="str">
            <v>是</v>
          </cell>
          <cell r="AL75" t="str">
            <v>否</v>
          </cell>
          <cell r="AM75" t="str">
            <v>否</v>
          </cell>
        </row>
        <row r="75">
          <cell r="AO75" t="str">
            <v>否</v>
          </cell>
        </row>
        <row r="75">
          <cell r="AQ75" t="str">
            <v>屈治权</v>
          </cell>
          <cell r="AR75" t="str">
            <v>13668489696</v>
          </cell>
          <cell r="AS75" t="str">
            <v>巫溪县畜牧兽医管理服务中心</v>
          </cell>
          <cell r="AT75" t="str">
            <v>务工就业</v>
          </cell>
          <cell r="AU75" t="str">
            <v>项目补助防疫</v>
          </cell>
        </row>
        <row r="76">
          <cell r="C76" t="str">
            <v>巫溪县板角山羊遗传资源保护繁育研究建设项目</v>
          </cell>
          <cell r="D76" t="str">
            <v>产业项目</v>
          </cell>
        </row>
        <row r="76">
          <cell r="F76" t="str">
            <v>养殖业基地</v>
          </cell>
          <cell r="G76" t="str">
            <v>规划用地50亩，主要建设内容含板角山羊种羊繁育基地、板角山羊科研中心、板角山羊育肥中心、牧草基地、饲草加工厂五部分。</v>
          </cell>
          <cell r="H76" t="str">
            <v>新建</v>
          </cell>
          <cell r="I76" t="str">
            <v>菱角镇石安村</v>
          </cell>
          <cell r="J76" t="str">
            <v>实现10人以上脱贫人口稳定就业，带动脱贫户15户户均增收5000元以上。</v>
          </cell>
          <cell r="K76" t="str">
            <v>群众参与项目的实施和监督，项目建成后，可带动152人，其中脱贫人口30人增收。</v>
          </cell>
          <cell r="L76" t="str">
            <v>通过建设内容含板角山羊种羊繁育基地、板角山羊科研中心、板角山羊育肥中心、牧草基地、饲草加工厂五部分，从而带动脱贫户增收。</v>
          </cell>
          <cell r="M76" t="str">
            <v>板角山羊种羊繁育基地、板角山羊科研中心、板角山羊育肥中心、牧草基地、饲草加工厂五部分。</v>
          </cell>
          <cell r="N76" t="str">
            <v>项目验收合格率≥100%</v>
          </cell>
          <cell r="O76" t="str">
            <v>项目完工及时率≥100%</v>
          </cell>
          <cell r="P76" t="str">
            <v>板角山羊种羊繁育基地90万元，板角山羊科研中心95万元，板角山羊育肥中心77万元，牧草基地20万元，饲草加工厂90万元。</v>
          </cell>
          <cell r="Q76" t="str">
            <v>特色产业带动增加巩固脱贫人口收入（总收入）≥5000元</v>
          </cell>
          <cell r="R76" t="str">
            <v>受益脱贫人口≥30人</v>
          </cell>
          <cell r="S76" t="str">
            <v>≥5年</v>
          </cell>
          <cell r="T76" t="str">
            <v>≥95%</v>
          </cell>
          <cell r="U76" t="str">
            <v>巫溪县科技局</v>
          </cell>
          <cell r="V76" t="str">
            <v>菱角镇人民政府</v>
          </cell>
          <cell r="W76">
            <v>2023</v>
          </cell>
          <cell r="X76" t="str">
            <v>是</v>
          </cell>
          <cell r="Y76">
            <v>2023.4</v>
          </cell>
          <cell r="Z76">
            <v>2024.12</v>
          </cell>
          <cell r="AA76">
            <v>372</v>
          </cell>
          <cell r="AB76">
            <v>372</v>
          </cell>
        </row>
        <row r="76">
          <cell r="AF76">
            <v>152</v>
          </cell>
          <cell r="AG76">
            <v>30</v>
          </cell>
          <cell r="AH76" t="str">
            <v>否</v>
          </cell>
          <cell r="AI76" t="str">
            <v>否</v>
          </cell>
          <cell r="AJ76" t="str">
            <v>否</v>
          </cell>
          <cell r="AK76" t="str">
            <v>否</v>
          </cell>
          <cell r="AL76" t="str">
            <v>否</v>
          </cell>
          <cell r="AM76" t="str">
            <v>否</v>
          </cell>
          <cell r="AN76" t="str">
            <v>否</v>
          </cell>
          <cell r="AO76" t="str">
            <v>否</v>
          </cell>
          <cell r="AP76" t="str">
            <v>否</v>
          </cell>
          <cell r="AQ76" t="str">
            <v>胡志三</v>
          </cell>
          <cell r="AR76">
            <v>15023304148</v>
          </cell>
          <cell r="AS76" t="str">
            <v>菱角镇人民政府</v>
          </cell>
          <cell r="AT76" t="str">
            <v>务工就业</v>
          </cell>
          <cell r="AU76" t="str">
            <v>项目补助经营主体。</v>
          </cell>
        </row>
        <row r="77">
          <cell r="AA77">
            <v>1114</v>
          </cell>
        </row>
        <row r="78">
          <cell r="C78" t="str">
            <v>巫溪县2023年荞麦产业项目</v>
          </cell>
          <cell r="D78" t="str">
            <v>产业发展</v>
          </cell>
          <cell r="E78" t="str">
            <v>生产项目</v>
          </cell>
          <cell r="F78" t="str">
            <v>种植业基地</v>
          </cell>
          <cell r="G78" t="str">
            <v>金桂村建设荞麦粉加工生产线一套、荞麦茶加工生产线一套、荞麦面条生产线一套，黄花村种植荞麦300亩</v>
          </cell>
          <cell r="H78" t="str">
            <v>新建</v>
          </cell>
          <cell r="I78" t="str">
            <v>巫溪县长桂乡金桂村、黄花村</v>
          </cell>
          <cell r="J78" t="str">
            <v>年产荞麦吨、荞麦粉吨、荞麦茶吨、荞麦面条吨；涉及农户578人，其中脱贫户及监测户214人，人均增收500元。</v>
          </cell>
          <cell r="K78" t="str">
            <v>24人参与前期项目确定会议、决议，24人参与入库项目的选择，11人参与项目实施过程中施工质量和资金使用的监督。</v>
          </cell>
          <cell r="L78" t="str">
            <v>金桂村建设荞麦粉加工生产线一套、荞麦茶加工生产线一套、荞麦面条生产线一套，黄花村种植荞麦300亩</v>
          </cell>
          <cell r="M78" t="str">
            <v>金桂村建设荞麦粉加工生产线一套、荞麦茶加工生产线一套、荞麦面条生产线一套，黄花村种植荞麦300亩</v>
          </cell>
          <cell r="N78" t="str">
            <v>工程竣工验收合格率100%</v>
          </cell>
          <cell r="O78" t="str">
            <v>工程完成及时率100%</v>
          </cell>
          <cell r="P78" t="str">
            <v>资金114万元</v>
          </cell>
        </row>
        <row r="78">
          <cell r="R78" t="str">
            <v>受益群众≥578人</v>
          </cell>
          <cell r="S78" t="str">
            <v>可持续效益≥1年</v>
          </cell>
          <cell r="T78" t="str">
            <v>受益群众满意度≥90%</v>
          </cell>
          <cell r="U78" t="str">
            <v>巫溪县农业农村委员会</v>
          </cell>
          <cell r="V78" t="str">
            <v>巫溪县长桂乡人民政府</v>
          </cell>
          <cell r="W78">
            <v>2023</v>
          </cell>
          <cell r="X78" t="str">
            <v>是</v>
          </cell>
          <cell r="Y78">
            <v>2023.3</v>
          </cell>
          <cell r="Z78">
            <v>2023.12</v>
          </cell>
          <cell r="AA78">
            <v>114</v>
          </cell>
          <cell r="AB78">
            <v>114</v>
          </cell>
        </row>
        <row r="78">
          <cell r="AF78">
            <v>578</v>
          </cell>
          <cell r="AG78">
            <v>214</v>
          </cell>
          <cell r="AH78" t="str">
            <v>否</v>
          </cell>
          <cell r="AI78" t="str">
            <v>否</v>
          </cell>
        </row>
        <row r="78">
          <cell r="AK78" t="str">
            <v>是</v>
          </cell>
          <cell r="AL78" t="str">
            <v>否</v>
          </cell>
          <cell r="AM78" t="str">
            <v>否</v>
          </cell>
        </row>
        <row r="78">
          <cell r="AO78" t="str">
            <v>是</v>
          </cell>
        </row>
        <row r="78">
          <cell r="AQ78" t="str">
            <v>陈东</v>
          </cell>
          <cell r="AR78">
            <v>18996600020</v>
          </cell>
          <cell r="AS78" t="str">
            <v>巫溪县长桂乡人民政府</v>
          </cell>
          <cell r="AT78" t="str">
            <v>土地流转、务工就业、产品代销</v>
          </cell>
          <cell r="AU78" t="str">
            <v>项目补助村集体经济</v>
          </cell>
        </row>
        <row r="79">
          <cell r="C79" t="str">
            <v>巫溪县2023年小食品加工项目</v>
          </cell>
          <cell r="D79" t="str">
            <v>产业发展</v>
          </cell>
          <cell r="E79" t="str">
            <v>加工流通项目</v>
          </cell>
          <cell r="F79" t="str">
            <v>新型主体培育</v>
          </cell>
          <cell r="G79" t="str">
            <v>开发小食品30个以上品种；培育小食品经营主体10家以上；支持改扩建或新建厂房、库房；引进生产线或生产设备；产品研发及包装；环保设备；生产配套设施设备等。</v>
          </cell>
          <cell r="H79" t="str">
            <v>新建</v>
          </cell>
          <cell r="I79" t="str">
            <v>巫溪县</v>
          </cell>
          <cell r="J79" t="str">
            <v>项目建成后，开发小食品30个以上品种，可提供100个以上就业岗位，带动农户100人，其中脱贫户30人，人均增收1000元。</v>
          </cell>
          <cell r="K79" t="str">
            <v>可提供100个以上就业岗位，带动农户100户，其中脱贫户30户，</v>
          </cell>
          <cell r="L79" t="str">
            <v>开发小食品30个以上品种；培育小食品经营主体10家以上</v>
          </cell>
          <cell r="M79" t="str">
            <v>开发小食品30个以上品种；培育小食品经营主体10家以上</v>
          </cell>
          <cell r="N79" t="str">
            <v>合格率101%</v>
          </cell>
          <cell r="O79" t="str">
            <v>项目完成及时率101%</v>
          </cell>
          <cell r="P79" t="str">
            <v>开发小食品30个以上品种的厂房、库房设备设施等30万元/个。产品研发、包装等10万元。</v>
          </cell>
          <cell r="Q79" t="str">
            <v>增加农产品加工产值1000万元</v>
          </cell>
          <cell r="R79" t="str">
            <v>可提供100个以上就业岗位，带动农户100户，其中脱贫户30户</v>
          </cell>
          <cell r="S79" t="str">
            <v>可持续效益≥1年</v>
          </cell>
          <cell r="T79" t="str">
            <v>受益经营主体满意度≥91%</v>
          </cell>
          <cell r="U79" t="str">
            <v>巫溪县农业农村委员会</v>
          </cell>
          <cell r="V79" t="str">
            <v>各经营主体</v>
          </cell>
          <cell r="W79">
            <v>2023</v>
          </cell>
          <cell r="X79" t="str">
            <v>是</v>
          </cell>
          <cell r="Y79">
            <v>2023.1</v>
          </cell>
          <cell r="Z79">
            <v>2023.12</v>
          </cell>
          <cell r="AA79">
            <v>1000</v>
          </cell>
          <cell r="AB79">
            <v>1000</v>
          </cell>
        </row>
        <row r="79">
          <cell r="AF79">
            <v>100</v>
          </cell>
          <cell r="AG79">
            <v>30</v>
          </cell>
          <cell r="AH79" t="str">
            <v>否</v>
          </cell>
          <cell r="AI79" t="str">
            <v>否</v>
          </cell>
          <cell r="AJ79" t="str">
            <v>否</v>
          </cell>
          <cell r="AK79" t="str">
            <v>是</v>
          </cell>
          <cell r="AL79" t="str">
            <v>否</v>
          </cell>
          <cell r="AM79" t="str">
            <v>否</v>
          </cell>
        </row>
        <row r="79">
          <cell r="AO79" t="str">
            <v>否</v>
          </cell>
        </row>
        <row r="79">
          <cell r="AQ79" t="str">
            <v>宋祖武</v>
          </cell>
          <cell r="AR79">
            <v>15923402983</v>
          </cell>
          <cell r="AS79" t="str">
            <v>相关乡镇、经营主体、县农业农村委</v>
          </cell>
          <cell r="AT79" t="str">
            <v>务工就业、产品代销</v>
          </cell>
          <cell r="AU79" t="str">
            <v>项目补助企业</v>
          </cell>
        </row>
        <row r="80">
          <cell r="C80" t="str">
            <v>巫溪休闲小吃品牌推介</v>
          </cell>
          <cell r="D80" t="str">
            <v>生产发展</v>
          </cell>
          <cell r="E80" t="str">
            <v>加工流通项目</v>
          </cell>
          <cell r="F80" t="str">
            <v>品牌打造和展销平台</v>
          </cell>
          <cell r="G80" t="str">
            <v>推广巫溪休闲小吃品牌,提高巫溪休闲小吃品牌知名度，扩大市场份额，推动巫溪休闲小吃品牌市场，推动巫溪休闲小吃产业发展</v>
          </cell>
          <cell r="H80" t="str">
            <v>品牌推介</v>
          </cell>
          <cell r="I80" t="str">
            <v>重庆及全国</v>
          </cell>
          <cell r="J80" t="str">
            <v>提高巫溪休闲小吃品牌知名度，带动巫溪餐饮经济发展、旅游发展.</v>
          </cell>
          <cell r="K80" t="str">
            <v>贫困户参与原料种植、开设门店</v>
          </cell>
          <cell r="L80" t="str">
            <v>巫溪休闲小吃品牌影响力扩大,带动巫溪休闲小吃行业发展,促成巫溪休闲小吃产业化发展</v>
          </cell>
          <cell r="M80" t="str">
            <v>巫溪休闲小吃品牌影响力扩大,带动巫溪休闲小吃行业发展,促成巫溪休闲小吃产业化发展</v>
          </cell>
        </row>
        <row r="80">
          <cell r="Q80" t="str">
            <v>1000万</v>
          </cell>
          <cell r="R80" t="str">
            <v>提高巫溪小吃品牌知名度，带动巫溪餐饮经济发展、旅游发展，带动受益人口2万人</v>
          </cell>
          <cell r="S80" t="str">
            <v>≥5年</v>
          </cell>
          <cell r="T80" t="str">
            <v>≥95%</v>
          </cell>
          <cell r="U80" t="str">
            <v>巫溪县商务委员会</v>
          </cell>
        </row>
        <row r="80">
          <cell r="W80">
            <v>2023</v>
          </cell>
          <cell r="X80" t="str">
            <v>是</v>
          </cell>
          <cell r="Y80">
            <v>2022</v>
          </cell>
          <cell r="Z80">
            <v>2023</v>
          </cell>
          <cell r="AA80">
            <v>500</v>
          </cell>
          <cell r="AB80">
            <v>500</v>
          </cell>
        </row>
        <row r="80">
          <cell r="AF80">
            <v>20000</v>
          </cell>
        </row>
        <row r="80">
          <cell r="AH80" t="str">
            <v>否</v>
          </cell>
          <cell r="AI80" t="str">
            <v>否</v>
          </cell>
          <cell r="AJ80" t="str">
            <v>否</v>
          </cell>
          <cell r="AK80" t="str">
            <v>是</v>
          </cell>
          <cell r="AL80" t="str">
            <v>否</v>
          </cell>
          <cell r="AM80" t="str">
            <v>否</v>
          </cell>
        </row>
        <row r="80">
          <cell r="AO80" t="str">
            <v>否</v>
          </cell>
        </row>
        <row r="80">
          <cell r="AQ80" t="str">
            <v>张毅</v>
          </cell>
          <cell r="AR80">
            <v>15223667698</v>
          </cell>
        </row>
        <row r="81">
          <cell r="AA81">
            <v>1429.44</v>
          </cell>
        </row>
        <row r="82">
          <cell r="C82" t="str">
            <v>巫溪县古路镇万乐村2023年烟草产业发展烤房建设项目</v>
          </cell>
          <cell r="D82" t="str">
            <v>产业发展</v>
          </cell>
          <cell r="E82" t="str">
            <v>加工流通项目</v>
          </cell>
          <cell r="F82" t="str">
            <v>产地初加工和精深加工</v>
          </cell>
          <cell r="G82" t="str">
            <v>新建烟叶烤房10座（其中10座板式移动集群烤房，0座单建烤房）</v>
          </cell>
          <cell r="H82" t="str">
            <v>新建</v>
          </cell>
          <cell r="I82" t="str">
            <v>巫溪县古路镇万乐村马口槽、冉家屋场</v>
          </cell>
          <cell r="J82" t="str">
            <v>巫溪县2023年古路镇万乐村马口槽、冉家屋场烤房建设项目，新建10座板式移动集群烤房。项目建成后，可实现产业增收50万元，能解决22个以上临时务工人员临近就业，其中脱贫户2户6人，户均增收0.8万元，产业发展可持续至少5年时间。</v>
          </cell>
          <cell r="K82" t="str">
            <v>2户参与此项目立项和实施过程中管理和监督，带动2户脱贫户实现产业增收，年均增收38万左右。</v>
          </cell>
          <cell r="L82" t="str">
            <v>巫溪县2023年古路镇万乐村马口槽、冉家屋场烤房建设项目，新建10座板式移动集群烤房。项目建成后，可实现产业增收50万元，能解决22个以上临时务工人员临近就业，其中脱贫户2户6人，户均增收0.8万元，产业发展可持续至少5年时间。</v>
          </cell>
          <cell r="M82" t="str">
            <v>新建烟叶烤房10座（其中10座板式移动集群烤房，0座单建烤房）</v>
          </cell>
          <cell r="N82" t="str">
            <v>项目验收合格率100%</v>
          </cell>
          <cell r="O82" t="str">
            <v>项目完成及时率100%</v>
          </cell>
          <cell r="P82" t="str">
            <v>3.6万/座</v>
          </cell>
          <cell r="Q82" t="str">
            <v>新建10座烤房能烤500担，收益75万</v>
          </cell>
          <cell r="R82" t="str">
            <v>务工人数22人，务工收入35万元</v>
          </cell>
          <cell r="S82" t="str">
            <v>可持续效益≥2年</v>
          </cell>
          <cell r="T82" t="str">
            <v>受益群众满意度≥90%</v>
          </cell>
          <cell r="U82" t="str">
            <v>巫溪县农业农村委员会</v>
          </cell>
          <cell r="V82" t="str">
            <v>古路镇人民政府</v>
          </cell>
          <cell r="W82">
            <v>2023</v>
          </cell>
          <cell r="X82" t="str">
            <v>是</v>
          </cell>
          <cell r="Y82">
            <v>2023.1</v>
          </cell>
          <cell r="Z82">
            <v>2023.12</v>
          </cell>
          <cell r="AA82">
            <v>36</v>
          </cell>
          <cell r="AB82">
            <v>36</v>
          </cell>
        </row>
        <row r="82">
          <cell r="AF82">
            <v>18</v>
          </cell>
          <cell r="AG82">
            <v>2</v>
          </cell>
          <cell r="AH82" t="str">
            <v>否</v>
          </cell>
          <cell r="AI82" t="str">
            <v>否</v>
          </cell>
          <cell r="AJ82" t="str">
            <v>否</v>
          </cell>
          <cell r="AK82" t="str">
            <v>是</v>
          </cell>
          <cell r="AL82" t="str">
            <v>是</v>
          </cell>
          <cell r="AM82" t="str">
            <v>否</v>
          </cell>
          <cell r="AN82" t="str">
            <v>否</v>
          </cell>
          <cell r="AO82" t="str">
            <v>否</v>
          </cell>
          <cell r="AP82" t="str">
            <v>否</v>
          </cell>
          <cell r="AQ82" t="str">
            <v>江平</v>
          </cell>
          <cell r="AR82">
            <v>17783716189</v>
          </cell>
          <cell r="AS82" t="str">
            <v>古路镇人民政府</v>
          </cell>
          <cell r="AT82" t="str">
            <v>务工就业</v>
          </cell>
          <cell r="AU82" t="str">
            <v>项目补助</v>
          </cell>
        </row>
        <row r="83">
          <cell r="C83" t="str">
            <v>巫溪县古路镇金鱼村2023年烟草产业发展烤房建设项目</v>
          </cell>
          <cell r="D83" t="str">
            <v>产业发展</v>
          </cell>
          <cell r="E83" t="str">
            <v>加工流通项目</v>
          </cell>
          <cell r="F83" t="str">
            <v>产地初加工和精深加工</v>
          </cell>
          <cell r="G83" t="str">
            <v>新建烟叶烤房10座（其中10座板式移动集群烤房，0座单建烤房）</v>
          </cell>
          <cell r="H83" t="str">
            <v>新建</v>
          </cell>
          <cell r="I83" t="str">
            <v>巫溪县古路镇金鱼村毛家屋场、村办公室、项家屋场</v>
          </cell>
          <cell r="J83" t="str">
            <v>巫溪县2023年古路镇金鱼村毛家屋场、村办公室、项家屋场烤房建设项目，新建10座板式移动集群烤房。项目建成后，可实现产业增收50万元，能解决22个以上临时务工人员临近就业其中脱贫户3户8人，户均增收0.7万元，产业发展可持续至少5年时间。</v>
          </cell>
          <cell r="K83" t="str">
            <v>3户参与此项目立项和实施过程中管理和监督，带动3户脱贫户实现产业增收，年均增收38万左右。</v>
          </cell>
          <cell r="L83" t="str">
            <v>巫溪县2023年古路镇金鱼村毛家屋场、村办公室、项家屋场烤房建设项目，新建10座板式移动集群烤房。项目建成后，可实现产业增收50万元，能解决22个以上临时务工人员临近就业其中脱贫户3户8人，户均增收0.7万元，产业发展可持续至少5年时间。</v>
          </cell>
          <cell r="M83" t="str">
            <v>新建烟叶烤房10座（其中10座板式移动集群烤房，0座单建烤房）</v>
          </cell>
          <cell r="N83" t="str">
            <v>项目验收合格率100%</v>
          </cell>
          <cell r="O83" t="str">
            <v>项目完成及时率100%</v>
          </cell>
          <cell r="P83" t="str">
            <v>3.6万/座</v>
          </cell>
          <cell r="Q83" t="str">
            <v>新建10座烤房能烤500担，收益75万</v>
          </cell>
          <cell r="R83" t="str">
            <v>务工人数22人，务工收入35万元</v>
          </cell>
          <cell r="S83" t="str">
            <v>可持续效益≥2年</v>
          </cell>
          <cell r="T83" t="str">
            <v>受益群众满意度≥90%</v>
          </cell>
          <cell r="U83" t="str">
            <v>巫溪县农业农村委员会</v>
          </cell>
          <cell r="V83" t="str">
            <v>古路镇人民政府</v>
          </cell>
          <cell r="W83">
            <v>2023</v>
          </cell>
          <cell r="X83" t="str">
            <v>是</v>
          </cell>
          <cell r="Y83">
            <v>2023.1</v>
          </cell>
          <cell r="Z83">
            <v>2023.12</v>
          </cell>
          <cell r="AA83">
            <v>36</v>
          </cell>
          <cell r="AB83">
            <v>36</v>
          </cell>
        </row>
        <row r="83">
          <cell r="AF83">
            <v>18</v>
          </cell>
          <cell r="AG83">
            <v>2</v>
          </cell>
          <cell r="AH83" t="str">
            <v>否</v>
          </cell>
          <cell r="AI83" t="str">
            <v>否</v>
          </cell>
          <cell r="AJ83" t="str">
            <v>否</v>
          </cell>
          <cell r="AK83" t="str">
            <v>是</v>
          </cell>
          <cell r="AL83" t="str">
            <v>是</v>
          </cell>
          <cell r="AM83" t="str">
            <v>否</v>
          </cell>
          <cell r="AN83" t="str">
            <v>否</v>
          </cell>
          <cell r="AO83" t="str">
            <v>否</v>
          </cell>
          <cell r="AP83" t="str">
            <v>否</v>
          </cell>
          <cell r="AQ83" t="str">
            <v>江平</v>
          </cell>
          <cell r="AR83">
            <v>17783716189</v>
          </cell>
          <cell r="AS83" t="str">
            <v>古路镇人民政府</v>
          </cell>
          <cell r="AT83" t="str">
            <v>务工就业</v>
          </cell>
          <cell r="AU83" t="str">
            <v>项目补助</v>
          </cell>
        </row>
        <row r="84">
          <cell r="C84" t="str">
            <v>巫溪县古路镇彭庄村2023年烟草产业发展烤房建设项目</v>
          </cell>
          <cell r="D84" t="str">
            <v>产业发展</v>
          </cell>
          <cell r="E84" t="str">
            <v>加工流通项目</v>
          </cell>
          <cell r="F84" t="str">
            <v>产地初加工和精深加工</v>
          </cell>
          <cell r="G84" t="str">
            <v>新建烟叶烤房4座（其中4座板式移动集群烤房，0座单建烤房）</v>
          </cell>
          <cell r="H84" t="str">
            <v>新建</v>
          </cell>
          <cell r="I84" t="str">
            <v>巫溪县古路镇彭庄村冉家屋旁</v>
          </cell>
          <cell r="J84" t="str">
            <v>巫溪县2022年古路镇彭庄村冉家屋场烤房建设项目，新建4座板式移动集群烤房。项目建成后，可实现产业增收30万元，能解决15个以上临时务工人员临近就业其中脱贫户1户2人，户均增收0.5万元，产业发展可持续至少5年时间。</v>
          </cell>
          <cell r="K84" t="str">
            <v>1户参与此项目立项和实施过程中管理和监督，带动1户脱贫户实现产业增收，年均增收20万左右。</v>
          </cell>
          <cell r="L84" t="str">
            <v>巫溪县2022年古路镇彭庄村冉家屋场烤房建设项目，新建4座板式移动集群烤房。项目建成后，可实现产业增收30万元，能解决15个以上临时务工人员临近就业其中脱贫户1户2人，户均增收0.5万元，产业发展可持续至少5年时间。</v>
          </cell>
          <cell r="M84" t="str">
            <v>新建烟叶烤房4座（其中4座板式移动集群烤房，0座单建烤房）</v>
          </cell>
          <cell r="N84" t="str">
            <v>项目验收合格率100%</v>
          </cell>
          <cell r="O84" t="str">
            <v>项目完成及时率100%</v>
          </cell>
          <cell r="P84" t="str">
            <v>3.6万/座</v>
          </cell>
          <cell r="Q84" t="str">
            <v>新建4座烤房能烤200担，收益30万</v>
          </cell>
          <cell r="R84" t="str">
            <v>务工人数15人，务工收入18万元</v>
          </cell>
          <cell r="S84" t="str">
            <v>可持续效益≥2年</v>
          </cell>
          <cell r="T84" t="str">
            <v>受益群众满意度≥90%</v>
          </cell>
          <cell r="U84" t="str">
            <v>巫溪县农业农村委员会</v>
          </cell>
          <cell r="V84" t="str">
            <v>古路镇人民政府</v>
          </cell>
          <cell r="W84">
            <v>2023</v>
          </cell>
          <cell r="X84" t="str">
            <v>是</v>
          </cell>
          <cell r="Y84">
            <v>2023.1</v>
          </cell>
          <cell r="Z84">
            <v>2023.12</v>
          </cell>
          <cell r="AA84">
            <v>14.4</v>
          </cell>
          <cell r="AB84">
            <v>14.4</v>
          </cell>
        </row>
        <row r="84">
          <cell r="AF84">
            <v>36</v>
          </cell>
          <cell r="AG84">
            <v>1</v>
          </cell>
          <cell r="AH84" t="str">
            <v>否</v>
          </cell>
          <cell r="AI84" t="str">
            <v>否</v>
          </cell>
          <cell r="AJ84" t="str">
            <v>否</v>
          </cell>
          <cell r="AK84" t="str">
            <v>是</v>
          </cell>
          <cell r="AL84" t="str">
            <v>是</v>
          </cell>
          <cell r="AM84" t="str">
            <v>否</v>
          </cell>
          <cell r="AN84" t="str">
            <v>否</v>
          </cell>
          <cell r="AO84" t="str">
            <v>否</v>
          </cell>
          <cell r="AP84" t="str">
            <v>否</v>
          </cell>
          <cell r="AQ84" t="str">
            <v>江平</v>
          </cell>
          <cell r="AR84">
            <v>17783716189</v>
          </cell>
          <cell r="AS84" t="str">
            <v>古路镇人民政府</v>
          </cell>
          <cell r="AT84" t="str">
            <v>务工就业</v>
          </cell>
          <cell r="AU84" t="str">
            <v>项目补助</v>
          </cell>
        </row>
        <row r="85">
          <cell r="C85" t="str">
            <v>巫溪县古路镇龙泉村2023年烟草产业发展烤房建设项目</v>
          </cell>
          <cell r="D85" t="str">
            <v>产业发展</v>
          </cell>
          <cell r="E85" t="str">
            <v>加工流通项目</v>
          </cell>
          <cell r="F85" t="str">
            <v>产地初加工和精深加工</v>
          </cell>
          <cell r="G85" t="str">
            <v>新建烟叶烤房6座（其中6座板式移动集群烤房，0座单建烤房）</v>
          </cell>
          <cell r="H85" t="str">
            <v>新建</v>
          </cell>
          <cell r="I85" t="str">
            <v>巫溪县古路镇龙泉村干龙洞</v>
          </cell>
          <cell r="J85" t="str">
            <v>巫溪县2023年古路镇龙泉村干龙洞烤房建设项目，新建6座板式移动集群烤房。项目建成后，可实现产业增收30万元，能解决15个以上临时务工人员临近就业其中脱贫户2户5人，户均增收0.9万元，产业发展可持续至少5年时间。</v>
          </cell>
          <cell r="K85" t="str">
            <v>2户参与此项目立项和实施过程中管理和监督，带动2户脱贫户实现产业增收，年均增收30万左右。</v>
          </cell>
          <cell r="L85" t="str">
            <v>巫溪县2023年古路镇龙泉村干龙洞烤房建设项目，新建6座板式移动集群烤房。项目建成后，可实现产业增收30万元，能解决15个以上临时务工人员临近就业其中脱贫户2户5人，户均增收0.9万元，产业发展可持续至少5年时间。</v>
          </cell>
          <cell r="M85" t="str">
            <v>新建烟叶烤房6座（其中6座板式移动集群烤房，0座单建烤房）</v>
          </cell>
          <cell r="N85" t="str">
            <v>项目验收合格率100%</v>
          </cell>
          <cell r="O85" t="str">
            <v>项目完成及时率100%</v>
          </cell>
          <cell r="P85" t="str">
            <v>3.6万/座</v>
          </cell>
          <cell r="Q85" t="str">
            <v>新建6座烤房能烤300担，收益45万</v>
          </cell>
          <cell r="R85" t="str">
            <v>务工人数15人，务工收入22.5万元</v>
          </cell>
          <cell r="S85" t="str">
            <v>可持续效益≥2年</v>
          </cell>
          <cell r="T85" t="str">
            <v>受益群众满意度≥90%</v>
          </cell>
          <cell r="U85" t="str">
            <v>巫溪县农业农村委员会</v>
          </cell>
          <cell r="V85" t="str">
            <v>古路镇人民政府</v>
          </cell>
          <cell r="W85">
            <v>2023</v>
          </cell>
          <cell r="X85" t="str">
            <v>是</v>
          </cell>
          <cell r="Y85">
            <v>2023.1</v>
          </cell>
          <cell r="Z85">
            <v>2023.12</v>
          </cell>
          <cell r="AA85">
            <v>21.6</v>
          </cell>
          <cell r="AB85">
            <v>21.6</v>
          </cell>
        </row>
        <row r="85">
          <cell r="AF85">
            <v>16</v>
          </cell>
          <cell r="AG85">
            <v>3</v>
          </cell>
          <cell r="AH85" t="str">
            <v>否</v>
          </cell>
          <cell r="AI85" t="str">
            <v>否</v>
          </cell>
          <cell r="AJ85" t="str">
            <v>否</v>
          </cell>
          <cell r="AK85" t="str">
            <v>是</v>
          </cell>
          <cell r="AL85" t="str">
            <v>是</v>
          </cell>
          <cell r="AM85" t="str">
            <v>否</v>
          </cell>
          <cell r="AN85" t="str">
            <v>否</v>
          </cell>
          <cell r="AO85" t="str">
            <v>否</v>
          </cell>
          <cell r="AP85" t="str">
            <v>否</v>
          </cell>
          <cell r="AQ85" t="str">
            <v>江平</v>
          </cell>
          <cell r="AR85">
            <v>17783716189</v>
          </cell>
          <cell r="AS85" t="str">
            <v>古路镇人民政府</v>
          </cell>
          <cell r="AT85" t="str">
            <v>务工就业</v>
          </cell>
          <cell r="AU85" t="str">
            <v>项目补助</v>
          </cell>
        </row>
        <row r="86">
          <cell r="C86" t="str">
            <v>巫溪县峰灵镇双树村2023年烟草产业发展烤房建设项目</v>
          </cell>
          <cell r="D86" t="str">
            <v>产业发展</v>
          </cell>
          <cell r="E86" t="str">
            <v>加工流通项目</v>
          </cell>
          <cell r="F86" t="str">
            <v>产地初加工和精深加工</v>
          </cell>
          <cell r="G86" t="str">
            <v>新建烟叶烤房4座（其中4座板式移动集群烤房，0座单建烤房）</v>
          </cell>
          <cell r="H86" t="str">
            <v>新建</v>
          </cell>
          <cell r="I86" t="str">
            <v>巫溪县峰灵镇双树村村办公室旁</v>
          </cell>
          <cell r="J86" t="str">
            <v>巫溪县2023年峰灵镇双树村村办公室旁烤房建设项目，新建4座板式移动集群烤房。项目建成后，可实现产业增收20万元，能解决15个以上临时务工人员临近就业其中脱贫户2户6人，户均增收1万元，产业发展可持续至少5年时间。</v>
          </cell>
          <cell r="K86" t="str">
            <v>2户参与此项目立项和实施过程中管理和监督，带动2户脱贫户实现产业增收，年均增收2万左右。</v>
          </cell>
          <cell r="L86" t="str">
            <v>巫溪县2023年峰灵镇双树村村办公室旁烤房建设项目，新建4座板式移动集群烤房。项目建成后，可实现产业增收20万元，能解决15个以上临时务工人员临近就业其中脱贫户2户6人，户均增收1万元，产业发展可持续至少5年时间。</v>
          </cell>
          <cell r="M86" t="str">
            <v>新建烟叶烤房4座（其中4座板式移动集群烤房，0座单建烤房）</v>
          </cell>
          <cell r="N86" t="str">
            <v>项目验收合格率100%</v>
          </cell>
          <cell r="O86" t="str">
            <v>项目完成及时率100%</v>
          </cell>
          <cell r="P86" t="str">
            <v>3.6万/座</v>
          </cell>
          <cell r="Q86" t="str">
            <v>新建4座烤房能烤200担，收益20万</v>
          </cell>
          <cell r="R86" t="str">
            <v>务工人数15人，务工收入22.5万元</v>
          </cell>
          <cell r="S86" t="str">
            <v>可持续效益≥2年</v>
          </cell>
          <cell r="T86" t="str">
            <v>受益群众满意度≥90%</v>
          </cell>
          <cell r="U86" t="str">
            <v>巫溪县农业农村委员会</v>
          </cell>
          <cell r="V86" t="str">
            <v>峰灵镇人民政府</v>
          </cell>
          <cell r="W86">
            <v>2023</v>
          </cell>
          <cell r="X86" t="str">
            <v>是</v>
          </cell>
          <cell r="Y86">
            <v>2023.1</v>
          </cell>
          <cell r="Z86">
            <v>2023.12</v>
          </cell>
          <cell r="AA86">
            <v>14.4</v>
          </cell>
          <cell r="AB86">
            <v>14.4</v>
          </cell>
        </row>
        <row r="86">
          <cell r="AF86">
            <v>17</v>
          </cell>
          <cell r="AG86">
            <v>2</v>
          </cell>
          <cell r="AH86" t="str">
            <v>否</v>
          </cell>
          <cell r="AI86" t="str">
            <v>否</v>
          </cell>
          <cell r="AJ86" t="str">
            <v>否</v>
          </cell>
          <cell r="AK86" t="str">
            <v>是</v>
          </cell>
          <cell r="AL86" t="str">
            <v>是</v>
          </cell>
          <cell r="AM86" t="str">
            <v>否</v>
          </cell>
          <cell r="AN86" t="str">
            <v>否</v>
          </cell>
          <cell r="AO86" t="str">
            <v>否</v>
          </cell>
          <cell r="AP86" t="str">
            <v>否</v>
          </cell>
          <cell r="AQ86" t="str">
            <v>陈涛斌</v>
          </cell>
          <cell r="AR86">
            <v>13594703208</v>
          </cell>
          <cell r="AS86" t="str">
            <v>峰灵镇人民政府</v>
          </cell>
          <cell r="AT86" t="str">
            <v>务工就业</v>
          </cell>
          <cell r="AU86" t="str">
            <v>项目补助</v>
          </cell>
        </row>
        <row r="87">
          <cell r="C87" t="str">
            <v>巫溪县峰灵镇龙寨村2023年烟草产业发展烤房建设项目</v>
          </cell>
          <cell r="D87" t="str">
            <v>产业发展</v>
          </cell>
          <cell r="E87" t="str">
            <v>加工流通项目</v>
          </cell>
          <cell r="F87" t="str">
            <v>产地初加工和精深加工</v>
          </cell>
          <cell r="G87" t="str">
            <v>新建烟叶烤房4座（其中4座板式移动集群烤房，0座单建烤房）</v>
          </cell>
          <cell r="H87" t="str">
            <v>新建</v>
          </cell>
          <cell r="I87" t="str">
            <v>巫溪县峰灵镇龙寨村茶山</v>
          </cell>
          <cell r="J87" t="str">
            <v>巫溪县2023年峰灵镇龙寨村茶山烤房建设项目，新建4座板式移动集群烤房。项目建成后，可实现产业增收20万元，能解决30个以上临时务工人员临近就业其中脱贫户3户9人，户均增收0.6万元，产业发展可持续至少5年时间。</v>
          </cell>
          <cell r="K87" t="str">
            <v>3户参与此项目立项和实施过程中管理和监督，带动3户脱贫户实现产业增收，年均增收1.8万左右。</v>
          </cell>
          <cell r="L87" t="str">
            <v>巫溪县2023年峰灵镇龙寨村茶山烤房建设项目，新建4座板式移动集群烤房。项目建成后，可实现产业增收20万元，能解决30个以上临时务工人员临近就业其中脱贫户3户9人，户均增收0.6万元，产业发展可持续至少5年时间。</v>
          </cell>
          <cell r="M87" t="str">
            <v>新建烟叶烤房4座（其中4座板式移动集群烤房，0座单建烤房）</v>
          </cell>
          <cell r="N87" t="str">
            <v>项目验收合格率100%</v>
          </cell>
          <cell r="O87" t="str">
            <v>项目完成及时率100%</v>
          </cell>
          <cell r="P87" t="str">
            <v>3.6万/座</v>
          </cell>
          <cell r="Q87" t="str">
            <v>新建4座烤房能烤200担，收益20万</v>
          </cell>
          <cell r="R87" t="str">
            <v>务工人数30人，务工收入45万元</v>
          </cell>
          <cell r="S87" t="str">
            <v>可持续效益≥2年</v>
          </cell>
          <cell r="T87" t="str">
            <v>受益群众满意度≥90%</v>
          </cell>
          <cell r="U87" t="str">
            <v>巫溪县农业农村委员会</v>
          </cell>
          <cell r="V87" t="str">
            <v>峰灵镇人民政府</v>
          </cell>
          <cell r="W87">
            <v>2023</v>
          </cell>
          <cell r="X87" t="str">
            <v>是</v>
          </cell>
          <cell r="Y87">
            <v>2023.1</v>
          </cell>
          <cell r="Z87">
            <v>2023.12</v>
          </cell>
          <cell r="AA87">
            <v>14.4</v>
          </cell>
          <cell r="AB87">
            <v>14.4</v>
          </cell>
        </row>
        <row r="87">
          <cell r="AF87">
            <v>30</v>
          </cell>
          <cell r="AG87">
            <v>1</v>
          </cell>
          <cell r="AH87" t="str">
            <v>否</v>
          </cell>
          <cell r="AI87" t="str">
            <v>否</v>
          </cell>
          <cell r="AJ87" t="str">
            <v>否</v>
          </cell>
          <cell r="AK87" t="str">
            <v>是</v>
          </cell>
          <cell r="AL87" t="str">
            <v> 是</v>
          </cell>
          <cell r="AM87" t="str">
            <v>否</v>
          </cell>
          <cell r="AN87" t="str">
            <v>否</v>
          </cell>
          <cell r="AO87" t="str">
            <v>否</v>
          </cell>
          <cell r="AP87" t="str">
            <v>否</v>
          </cell>
          <cell r="AQ87" t="str">
            <v>陈涛斌</v>
          </cell>
          <cell r="AR87">
            <v>13594703208</v>
          </cell>
          <cell r="AS87" t="str">
            <v>峰灵镇人民政府</v>
          </cell>
          <cell r="AT87" t="str">
            <v>务工就业</v>
          </cell>
          <cell r="AU87" t="str">
            <v>项目补助</v>
          </cell>
        </row>
        <row r="88">
          <cell r="C88" t="str">
            <v>巫溪县峰灵镇枣园村2023年烟草产业发展烤房建设项目</v>
          </cell>
          <cell r="D88" t="str">
            <v>产业发展</v>
          </cell>
          <cell r="E88" t="str">
            <v>加工流通项目</v>
          </cell>
          <cell r="F88" t="str">
            <v>产地初加工和精深加工</v>
          </cell>
          <cell r="G88" t="str">
            <v>新建烟叶烤房6座（其中6座板式移动集群烤房，0座单建烤房）</v>
          </cell>
          <cell r="H88" t="str">
            <v>新建</v>
          </cell>
          <cell r="I88" t="str">
            <v>巫溪县峰灵镇枣园村坝子湾</v>
          </cell>
          <cell r="J88" t="str">
            <v>巫溪县2023年峰灵镇枣园村坝子湾烤房建设项目，新建6座板式移动集群烤房。项目建成后，可实现产业增收30万元，能解决15个以上临时务工人员临近就业其中脱贫户2户6人，户均增收0.7万元，产业发展可持续至少5年时间。</v>
          </cell>
          <cell r="K88" t="str">
            <v>2户参与此项目立项和实施过程中管理和监督，带动2户脱贫户实现产业增收，年均增收30万左右。</v>
          </cell>
          <cell r="L88" t="str">
            <v>巫溪县2023年峰灵镇枣园村坝子湾烤房建设项目，新建6座板式移动集群烤房。项目建成后，可实现产业增收30万元，能解决15个以上临时务工人员临近就业其中脱贫户2户6人，户均增收0.7万元，产业发展可持续至少5年时间。</v>
          </cell>
          <cell r="M88" t="str">
            <v>新建烟叶烤房6座（其中6座板式移动集群烤房，0座单建烤房）</v>
          </cell>
          <cell r="N88" t="str">
            <v>项目验收合格率100%</v>
          </cell>
          <cell r="O88" t="str">
            <v>项目完成及时率100%</v>
          </cell>
          <cell r="P88" t="str">
            <v>3.6万/座</v>
          </cell>
          <cell r="Q88" t="str">
            <v>新建6座烤房能烤300担，收益45万</v>
          </cell>
          <cell r="R88" t="str">
            <v>务工人数15人，务工收入22.5万元</v>
          </cell>
          <cell r="S88" t="str">
            <v>可持续效益≥2年</v>
          </cell>
          <cell r="T88" t="str">
            <v>受益群众满意度≥90%</v>
          </cell>
          <cell r="U88" t="str">
            <v>巫溪县农业农村委员会</v>
          </cell>
          <cell r="V88" t="str">
            <v>峰灵镇人民政府</v>
          </cell>
          <cell r="W88">
            <v>2023</v>
          </cell>
          <cell r="X88" t="str">
            <v>是</v>
          </cell>
          <cell r="Y88">
            <v>2023.1</v>
          </cell>
          <cell r="Z88">
            <v>2023.12</v>
          </cell>
          <cell r="AA88">
            <v>21.6</v>
          </cell>
          <cell r="AB88">
            <v>21.6</v>
          </cell>
        </row>
        <row r="88">
          <cell r="AF88">
            <v>16</v>
          </cell>
          <cell r="AG88">
            <v>3</v>
          </cell>
          <cell r="AH88" t="str">
            <v>否</v>
          </cell>
          <cell r="AI88" t="str">
            <v>否</v>
          </cell>
          <cell r="AJ88" t="str">
            <v>否</v>
          </cell>
          <cell r="AK88" t="str">
            <v>是</v>
          </cell>
          <cell r="AL88" t="str">
            <v>是</v>
          </cell>
          <cell r="AM88" t="str">
            <v>否</v>
          </cell>
          <cell r="AN88" t="str">
            <v>否</v>
          </cell>
          <cell r="AO88" t="str">
            <v>否</v>
          </cell>
          <cell r="AP88" t="str">
            <v>否</v>
          </cell>
          <cell r="AQ88" t="str">
            <v>陈涛斌</v>
          </cell>
          <cell r="AR88">
            <v>13594703208</v>
          </cell>
          <cell r="AS88" t="str">
            <v>峰灵镇人民政府</v>
          </cell>
          <cell r="AT88" t="str">
            <v>务工就业</v>
          </cell>
          <cell r="AU88" t="str">
            <v>项目补助</v>
          </cell>
        </row>
        <row r="89">
          <cell r="C89" t="str">
            <v>巫溪县文峰镇人和村2023年烟草产业发展烤房建设项目</v>
          </cell>
          <cell r="D89" t="str">
            <v>产业发展</v>
          </cell>
          <cell r="E89" t="str">
            <v>加工流通项目</v>
          </cell>
          <cell r="F89" t="str">
            <v>产地初加工和精深加工</v>
          </cell>
          <cell r="G89" t="str">
            <v>新建烟叶烤房12座（其中12座板式移动集群烤房，0座单建烤房）</v>
          </cell>
          <cell r="H89" t="str">
            <v>新建</v>
          </cell>
          <cell r="I89" t="str">
            <v>巫溪县文峰镇人和村青家坪</v>
          </cell>
          <cell r="J89" t="str">
            <v>巫溪县2023年文峰镇人和村青家坪烤房建设项目，新建12座板式移动集群烤房。项目建成后，可实现产业增收60万元，能解决30个以上临时务工人员临近就业其中脱贫户3户10人，户均增收0.8万元，产业发展可持续至少5年时间。</v>
          </cell>
          <cell r="K89" t="str">
            <v>3户参与此项目立项和实施过程中管理和监督，带动3户脱贫户实现产业增收，年均增收60万左右。</v>
          </cell>
          <cell r="L89" t="str">
            <v>巫溪县2023年文峰镇人和村青家坪烤房建设项目，新建12座板式移动集群烤房。项目建成后，可实现产业增收60万元，能解决30个以上临时务工人员临近就业其中脱贫户3户10人，户均增收0.8万元，产业发展可持续至少5年时间。</v>
          </cell>
          <cell r="M89" t="str">
            <v>新建烟叶烤房12座（其中12座板式移动集群烤房，0座单建烤房）</v>
          </cell>
          <cell r="N89" t="str">
            <v>项目验收合格率100%</v>
          </cell>
          <cell r="O89" t="str">
            <v>项目完成及时率100%</v>
          </cell>
          <cell r="P89" t="str">
            <v>3.6万/座</v>
          </cell>
          <cell r="Q89" t="str">
            <v>新建12座烤房能烤600担，收益90万</v>
          </cell>
          <cell r="R89" t="str">
            <v>务工人数30人，务工收入45万元</v>
          </cell>
          <cell r="S89" t="str">
            <v>可持续效益≥2年</v>
          </cell>
          <cell r="T89" t="str">
            <v>受益群众满意度≥90%</v>
          </cell>
          <cell r="U89" t="str">
            <v>巫溪县农业农村委员会</v>
          </cell>
          <cell r="V89" t="str">
            <v>文峰镇人民政府</v>
          </cell>
          <cell r="W89">
            <v>2023</v>
          </cell>
          <cell r="X89" t="str">
            <v>是</v>
          </cell>
          <cell r="Y89">
            <v>2023.1</v>
          </cell>
          <cell r="Z89">
            <v>2023.12</v>
          </cell>
          <cell r="AA89">
            <v>43.2</v>
          </cell>
          <cell r="AB89">
            <v>43.2</v>
          </cell>
        </row>
        <row r="89">
          <cell r="AF89">
            <v>42</v>
          </cell>
          <cell r="AG89">
            <v>1</v>
          </cell>
          <cell r="AH89" t="str">
            <v>否</v>
          </cell>
          <cell r="AI89" t="str">
            <v>否</v>
          </cell>
          <cell r="AJ89" t="str">
            <v>否</v>
          </cell>
          <cell r="AK89" t="str">
            <v>是</v>
          </cell>
          <cell r="AL89" t="str">
            <v> 是</v>
          </cell>
          <cell r="AM89" t="str">
            <v>否</v>
          </cell>
          <cell r="AN89" t="str">
            <v>否</v>
          </cell>
          <cell r="AO89" t="str">
            <v>否</v>
          </cell>
          <cell r="AP89" t="str">
            <v>否</v>
          </cell>
          <cell r="AQ89" t="str">
            <v>姚清</v>
          </cell>
          <cell r="AR89" t="str">
            <v>19923230822</v>
          </cell>
          <cell r="AS89" t="str">
            <v>文峰镇人民政府</v>
          </cell>
          <cell r="AT89" t="str">
            <v>务工就业</v>
          </cell>
          <cell r="AU89" t="str">
            <v>项目补助</v>
          </cell>
        </row>
        <row r="90">
          <cell r="C90" t="str">
            <v>巫溪县文峰镇长兴村2023年烟草产业发展烤房建设项目</v>
          </cell>
          <cell r="D90" t="str">
            <v>产业发展</v>
          </cell>
          <cell r="E90" t="str">
            <v>加工流通项目</v>
          </cell>
          <cell r="F90" t="str">
            <v>产地初加工和精深加工</v>
          </cell>
          <cell r="G90" t="str">
            <v>新建烟叶烤房6座（其中6座板式移动集群烤房，0座单建烤房）</v>
          </cell>
          <cell r="H90" t="str">
            <v>新建</v>
          </cell>
          <cell r="I90" t="str">
            <v>巫溪县文峰镇长兴村腰带岭</v>
          </cell>
          <cell r="J90" t="str">
            <v>巫溪县2023年文峰镇长兴村腰带岭烤房建设项目，新建6座板式移动集群烤房。项目建成后，可实现产业增收30万元，能解决15个以上临时务工人员临近就业其中脱贫户2户6人，户均增收0.5万元，产业发展可持续至少5年时间。</v>
          </cell>
          <cell r="K90" t="str">
            <v>2户参与此项目立项和实施过程中管理和监督，带动2户脱贫户实现产业增收，年均增收30万左右。</v>
          </cell>
          <cell r="L90" t="str">
            <v>巫溪县2023年文峰镇长兴村腰带岭烤房建设项目，新建6座板式移动集群烤房。项目建成后，可实现产业增收30万元，能解决15个以上临时务工人员临近就业其中脱贫户2户6人，户均增收0.5万元，产业发展可持续至少5年时间。</v>
          </cell>
          <cell r="M90" t="str">
            <v>新建烟叶烤房6座（其中6座板式移动集群烤房，0座单建烤房）</v>
          </cell>
          <cell r="N90" t="str">
            <v>项目验收合格率100%</v>
          </cell>
          <cell r="O90" t="str">
            <v>项目完成及时率100%</v>
          </cell>
          <cell r="P90" t="str">
            <v>3.6万/座</v>
          </cell>
          <cell r="Q90" t="str">
            <v>新建6座烤房能烤300担，收益45万</v>
          </cell>
          <cell r="R90" t="str">
            <v>务工人数15人，务工收入22.5万元</v>
          </cell>
          <cell r="S90" t="str">
            <v>可持续效益≥2年</v>
          </cell>
          <cell r="T90" t="str">
            <v>受益群众满意度≥90%</v>
          </cell>
          <cell r="U90" t="str">
            <v>巫溪县农业农村委员会</v>
          </cell>
          <cell r="V90" t="str">
            <v>文峰镇人民政府</v>
          </cell>
          <cell r="W90">
            <v>2023</v>
          </cell>
          <cell r="X90" t="str">
            <v>是</v>
          </cell>
          <cell r="Y90">
            <v>2023.1</v>
          </cell>
          <cell r="Z90">
            <v>2023.12</v>
          </cell>
          <cell r="AA90">
            <v>21.6</v>
          </cell>
          <cell r="AB90">
            <v>21.6</v>
          </cell>
        </row>
        <row r="90">
          <cell r="AF90">
            <v>16</v>
          </cell>
          <cell r="AG90">
            <v>3</v>
          </cell>
          <cell r="AH90" t="str">
            <v>否</v>
          </cell>
          <cell r="AI90" t="str">
            <v>否</v>
          </cell>
          <cell r="AJ90" t="str">
            <v>否</v>
          </cell>
          <cell r="AK90" t="str">
            <v>是</v>
          </cell>
          <cell r="AL90" t="str">
            <v>是</v>
          </cell>
          <cell r="AM90" t="str">
            <v>否</v>
          </cell>
          <cell r="AN90" t="str">
            <v>否</v>
          </cell>
          <cell r="AO90" t="str">
            <v>否</v>
          </cell>
          <cell r="AP90" t="str">
            <v>否</v>
          </cell>
          <cell r="AQ90" t="str">
            <v>姚清</v>
          </cell>
          <cell r="AR90" t="str">
            <v>19923230822</v>
          </cell>
          <cell r="AS90" t="str">
            <v>文峰镇人民政府</v>
          </cell>
          <cell r="AT90" t="str">
            <v>务工就业</v>
          </cell>
          <cell r="AU90" t="str">
            <v>项目补助</v>
          </cell>
        </row>
        <row r="91">
          <cell r="C91" t="str">
            <v>巫溪县文峰镇燕岭村2023年烟草产业发展烤房建设项目</v>
          </cell>
          <cell r="D91" t="str">
            <v>产业发展</v>
          </cell>
          <cell r="E91" t="str">
            <v>加工流通项目</v>
          </cell>
          <cell r="F91" t="str">
            <v>产地初加工和精深加工</v>
          </cell>
          <cell r="G91" t="str">
            <v>新建烟叶烤房6座（其中6座板式移动集群烤房，0座单建烤房）</v>
          </cell>
          <cell r="H91" t="str">
            <v>新建</v>
          </cell>
          <cell r="I91" t="str">
            <v>巫溪县文峰镇燕岭村曾家老屋</v>
          </cell>
          <cell r="J91" t="str">
            <v>巫溪县2023年文峰镇燕岭村曾家老屋烤房建设项目，新建6座板式移动集群烤房。项目建成后，可实现产业增收30万元，能解决15个以上临时务工人员临近就业其中脱贫户2户6人，户均增收0.8万元，产业发展可持续至少5年时间。</v>
          </cell>
          <cell r="K91" t="str">
            <v>2户参与此项目立项和实施过程中管理和监督，带动2户脱贫户实现产业增收，年均增收30万左右。</v>
          </cell>
          <cell r="L91" t="str">
            <v>巫溪县2023年文峰镇燕岭村曾家老屋烤房建设项目，新建6座板式移动集群烤房。项目建成后，可实现产业增收30万元，能解决15个以上临时务工人员临近就业其中脱贫户2户6人，户均增收0.8万元，产业发展可持续至少5年时间。</v>
          </cell>
          <cell r="M91" t="str">
            <v>新建烟叶烤房6座（其中6座板式移动集群烤房，0座单建烤房）</v>
          </cell>
          <cell r="N91" t="str">
            <v>项目验收合格率100%</v>
          </cell>
          <cell r="O91" t="str">
            <v>项目完成及时率100%</v>
          </cell>
          <cell r="P91" t="str">
            <v>3.6万/座</v>
          </cell>
          <cell r="Q91" t="str">
            <v>新建6座烤房能烤300担，收益45万</v>
          </cell>
          <cell r="R91" t="str">
            <v>务工人数15人，务工收入22.5万元</v>
          </cell>
          <cell r="S91" t="str">
            <v>可持续效益≥2年</v>
          </cell>
          <cell r="T91" t="str">
            <v>受益群众满意度≥90%</v>
          </cell>
          <cell r="U91" t="str">
            <v>巫溪县农业农村委员会</v>
          </cell>
          <cell r="V91" t="str">
            <v>文峰镇人民政府</v>
          </cell>
          <cell r="W91">
            <v>2023</v>
          </cell>
          <cell r="X91" t="str">
            <v>是</v>
          </cell>
          <cell r="Y91">
            <v>2023.1</v>
          </cell>
          <cell r="Z91">
            <v>2023.12</v>
          </cell>
          <cell r="AA91">
            <v>21.6</v>
          </cell>
          <cell r="AB91">
            <v>21.6</v>
          </cell>
        </row>
        <row r="91">
          <cell r="AF91">
            <v>14</v>
          </cell>
          <cell r="AG91">
            <v>2</v>
          </cell>
          <cell r="AH91" t="str">
            <v>否</v>
          </cell>
          <cell r="AI91" t="str">
            <v>否</v>
          </cell>
          <cell r="AJ91" t="str">
            <v>否</v>
          </cell>
          <cell r="AK91" t="str">
            <v>是</v>
          </cell>
          <cell r="AL91" t="str">
            <v>是</v>
          </cell>
          <cell r="AM91" t="str">
            <v>否</v>
          </cell>
          <cell r="AN91" t="str">
            <v>否</v>
          </cell>
          <cell r="AO91" t="str">
            <v>否</v>
          </cell>
          <cell r="AP91" t="str">
            <v>否</v>
          </cell>
          <cell r="AQ91" t="str">
            <v>姚清</v>
          </cell>
          <cell r="AR91" t="str">
            <v>19923230822</v>
          </cell>
          <cell r="AS91" t="str">
            <v>文峰镇人民政府</v>
          </cell>
          <cell r="AT91" t="str">
            <v>务工就业</v>
          </cell>
          <cell r="AU91" t="str">
            <v>项目补助</v>
          </cell>
        </row>
        <row r="92">
          <cell r="C92" t="str">
            <v>巫溪县文峰镇三星村2023年烟草产业发展烤房建设项目</v>
          </cell>
          <cell r="D92" t="str">
            <v>产业发展</v>
          </cell>
          <cell r="E92" t="str">
            <v>加工流通项目</v>
          </cell>
          <cell r="F92" t="str">
            <v>产地初加工和精深加工</v>
          </cell>
          <cell r="G92" t="str">
            <v>新建烟叶烤房6座（其中6座板式移动集群烤房，0座单建烤房）</v>
          </cell>
          <cell r="H92" t="str">
            <v>新建</v>
          </cell>
          <cell r="I92" t="str">
            <v>巫溪县文峰镇三星村道东坪</v>
          </cell>
          <cell r="J92" t="str">
            <v>巫溪县2023年文峰镇三星村道东坪烤房建设项目，新建6座板式移动集群烤房。项目建成后，可实现产业增收30万元，能解决15个以上临时务工人员临近就业其中脱贫户2户6人，户均增收0.9万元，产业发展可持续至少5年时间。</v>
          </cell>
          <cell r="K92" t="str">
            <v>2户参与此项目立项和实施过程中管理和监督，带动2户脱贫户实现产业增收，年均增收30万左右。</v>
          </cell>
          <cell r="L92" t="str">
            <v>巫溪县2023年文峰镇三星村道东坪烤房建设项目，新建6座板式移动集群烤房。项目建成后，可实现产业增收30万元，能解决15个以上临时务工人员临近就业其中脱贫户2户6人，户均增收0.9万元，产业发展可持续至少5年时间。</v>
          </cell>
          <cell r="M92" t="str">
            <v>新建烟叶烤房6座（其中6座板式移动集群烤房，0座单建烤房）</v>
          </cell>
          <cell r="N92" t="str">
            <v>项目验收合格率100%</v>
          </cell>
          <cell r="O92" t="str">
            <v>项目完成及时率100%</v>
          </cell>
          <cell r="P92" t="str">
            <v>3.6万/座</v>
          </cell>
          <cell r="Q92" t="str">
            <v>新建6座烤房能烤300担，收益45万</v>
          </cell>
          <cell r="R92" t="str">
            <v>务工人数15人，务工收入22.5万元</v>
          </cell>
          <cell r="S92" t="str">
            <v>可持续效益≥2年</v>
          </cell>
          <cell r="T92" t="str">
            <v>受益群众满意度≥90%</v>
          </cell>
          <cell r="U92" t="str">
            <v>巫溪县农业农村委员会</v>
          </cell>
          <cell r="V92" t="str">
            <v>文峰镇人民政府</v>
          </cell>
          <cell r="W92">
            <v>2023</v>
          </cell>
          <cell r="X92" t="str">
            <v>是</v>
          </cell>
          <cell r="Y92">
            <v>2023.1</v>
          </cell>
          <cell r="Z92">
            <v>2023.12</v>
          </cell>
          <cell r="AA92">
            <v>21.6</v>
          </cell>
          <cell r="AB92">
            <v>21.6</v>
          </cell>
        </row>
        <row r="92">
          <cell r="AF92">
            <v>18</v>
          </cell>
          <cell r="AG92">
            <v>4</v>
          </cell>
          <cell r="AH92" t="str">
            <v>否</v>
          </cell>
          <cell r="AI92" t="str">
            <v>否</v>
          </cell>
          <cell r="AJ92" t="str">
            <v>否</v>
          </cell>
          <cell r="AK92" t="str">
            <v>是</v>
          </cell>
          <cell r="AL92" t="str">
            <v>是</v>
          </cell>
          <cell r="AM92" t="str">
            <v>否</v>
          </cell>
          <cell r="AN92" t="str">
            <v>否</v>
          </cell>
          <cell r="AO92" t="str">
            <v>否</v>
          </cell>
          <cell r="AP92" t="str">
            <v>否</v>
          </cell>
          <cell r="AQ92" t="str">
            <v>姚清</v>
          </cell>
          <cell r="AR92" t="str">
            <v>19923230822</v>
          </cell>
          <cell r="AS92" t="str">
            <v>文峰镇人民政府</v>
          </cell>
          <cell r="AT92" t="str">
            <v>务工就业</v>
          </cell>
          <cell r="AU92" t="str">
            <v>项目补助</v>
          </cell>
        </row>
        <row r="93">
          <cell r="C93" t="str">
            <v>巫溪县文峰镇利民村2023年烟草产业发展烤房建设项目</v>
          </cell>
          <cell r="D93" t="str">
            <v>产业发展</v>
          </cell>
          <cell r="E93" t="str">
            <v>加工流通项目</v>
          </cell>
          <cell r="F93" t="str">
            <v>产地初加工和精深加工</v>
          </cell>
          <cell r="G93" t="str">
            <v>新建烟叶烤房12座（其中12座板式移动集群烤房，0座单建烤房）</v>
          </cell>
          <cell r="H93" t="str">
            <v>新建</v>
          </cell>
          <cell r="I93" t="str">
            <v>巫溪县文峰镇利民村大利坪</v>
          </cell>
          <cell r="J93" t="str">
            <v>巫溪县2023年文峰镇利民村大利坪烤房建设项目，新建12座板式移动集群烤房。项目建成后，可实现产业增收60万元，能解决30个以上临时务工人员临近就业其中脱贫户3户6人，户均增收0.6万元，产业发展可持续至少5年时间。</v>
          </cell>
          <cell r="K93" t="str">
            <v>3户参与此项目立项和实施过程中管理和监督，带动3户脱贫户实现产业增收，年均增收60万左右。</v>
          </cell>
          <cell r="L93" t="str">
            <v>巫溪县2023年文峰镇利民村大利坪烤房建设项目，新建12座板式移动集群烤房。项目建成后，可实现产业增收60万元，能解决30个以上临时务工人员临近就业其中脱贫户3户6人，户均增收0.6万元，产业发展可持续至少5年时间。</v>
          </cell>
          <cell r="M93" t="str">
            <v>新建烟叶烤房12座（其中12座板式移动集群烤房，0座单建烤房）</v>
          </cell>
          <cell r="N93" t="str">
            <v>项目验收合格率100%</v>
          </cell>
          <cell r="O93" t="str">
            <v>项目完成及时率100%</v>
          </cell>
          <cell r="P93" t="str">
            <v>3.6万/座</v>
          </cell>
          <cell r="Q93" t="str">
            <v>新建12座烤房能烤600担，收益90万</v>
          </cell>
          <cell r="R93" t="str">
            <v>务工人数30人，务工收入45万元</v>
          </cell>
          <cell r="S93" t="str">
            <v>可持续效益≥2年</v>
          </cell>
          <cell r="T93" t="str">
            <v>受益群众满意度≥90%</v>
          </cell>
          <cell r="U93" t="str">
            <v>巫溪县农业农村委员会</v>
          </cell>
          <cell r="V93" t="str">
            <v>文峰镇人民政府</v>
          </cell>
          <cell r="W93">
            <v>2023</v>
          </cell>
          <cell r="X93" t="str">
            <v>是</v>
          </cell>
          <cell r="Y93">
            <v>2023.1</v>
          </cell>
          <cell r="Z93">
            <v>2023.12</v>
          </cell>
          <cell r="AA93">
            <v>43.2</v>
          </cell>
          <cell r="AB93">
            <v>43.2</v>
          </cell>
        </row>
        <row r="93">
          <cell r="AF93">
            <v>32</v>
          </cell>
          <cell r="AG93">
            <v>6</v>
          </cell>
          <cell r="AH93" t="str">
            <v>否</v>
          </cell>
          <cell r="AI93" t="str">
            <v>否</v>
          </cell>
          <cell r="AJ93" t="str">
            <v>否</v>
          </cell>
          <cell r="AK93" t="str">
            <v>是</v>
          </cell>
          <cell r="AL93" t="str">
            <v> 是</v>
          </cell>
          <cell r="AM93" t="str">
            <v>否</v>
          </cell>
          <cell r="AN93" t="str">
            <v>否</v>
          </cell>
          <cell r="AO93" t="str">
            <v>否</v>
          </cell>
          <cell r="AP93" t="str">
            <v>否</v>
          </cell>
          <cell r="AQ93" t="str">
            <v>姚清</v>
          </cell>
          <cell r="AR93" t="str">
            <v>19923230822</v>
          </cell>
          <cell r="AS93" t="str">
            <v>文峰镇人民政府</v>
          </cell>
          <cell r="AT93" t="str">
            <v>务工就业</v>
          </cell>
          <cell r="AU93" t="str">
            <v>项目补助</v>
          </cell>
        </row>
        <row r="94">
          <cell r="C94" t="str">
            <v>巫溪县文峰镇长沙村2023年烟草产业发展烤房建设项目</v>
          </cell>
          <cell r="D94" t="str">
            <v>产业发展</v>
          </cell>
          <cell r="E94" t="str">
            <v>加工流通项目</v>
          </cell>
          <cell r="F94" t="str">
            <v>产地初加工和精深加工</v>
          </cell>
          <cell r="G94" t="str">
            <v>新建烟叶烤房6座（其中6座板式移动集群烤房，0座单建烤房）</v>
          </cell>
          <cell r="H94" t="str">
            <v>新建</v>
          </cell>
          <cell r="I94" t="str">
            <v>巫溪县文峰镇长沙村一碗水</v>
          </cell>
          <cell r="J94" t="str">
            <v>巫溪县2023年文峰镇长沙村一碗水烤房建设项目，新建6座板式移动集群烤房。项目建成后，可实现产业增收30万元，能解决15个以上临时务工人员临近就业其中脱贫户2户6人，户均增收0.8万元，产业发展可持续至少5年时间。</v>
          </cell>
          <cell r="K94" t="str">
            <v>2户参与此项目立项和实施过程中管理和监督，带动2户脱贫户实现产业增收，年均增收30万左右。</v>
          </cell>
          <cell r="L94" t="str">
            <v>巫溪县2023年文峰镇长沙村一碗水烤房建设项目，新建6座板式移动集群烤房。项目建成后，可实现产业增收30万元，能解决15个以上临时务工人员临近就业其中脱贫户2户6人，户均增收0.8万元，产业发展可持续至少5年时间。</v>
          </cell>
          <cell r="M94" t="str">
            <v>新建烟叶烤房6座（其中6座板式移动集群烤房，0座单建烤房）</v>
          </cell>
          <cell r="N94" t="str">
            <v>项目验收合格率100%</v>
          </cell>
          <cell r="O94" t="str">
            <v>项目完成及时率100%</v>
          </cell>
          <cell r="P94" t="str">
            <v>3.6万/座</v>
          </cell>
          <cell r="Q94" t="str">
            <v>新建6座烤房能烤300担，收益45万</v>
          </cell>
          <cell r="R94" t="str">
            <v>务工人数15人，务工收入22.5万元</v>
          </cell>
          <cell r="S94" t="str">
            <v>可持续效益≥2年</v>
          </cell>
          <cell r="T94" t="str">
            <v>受益群众满意度≥90%</v>
          </cell>
          <cell r="U94" t="str">
            <v>巫溪县农业农村委员会</v>
          </cell>
          <cell r="V94" t="str">
            <v>文峰镇人民政府</v>
          </cell>
          <cell r="W94">
            <v>2023</v>
          </cell>
          <cell r="X94" t="str">
            <v>是</v>
          </cell>
          <cell r="Y94">
            <v>2023.1</v>
          </cell>
          <cell r="Z94">
            <v>2023.12</v>
          </cell>
          <cell r="AA94">
            <v>21.6</v>
          </cell>
          <cell r="AB94">
            <v>21.6</v>
          </cell>
        </row>
        <row r="94">
          <cell r="AF94">
            <v>17</v>
          </cell>
          <cell r="AG94">
            <v>2</v>
          </cell>
          <cell r="AH94" t="str">
            <v>否</v>
          </cell>
          <cell r="AI94" t="str">
            <v>否</v>
          </cell>
          <cell r="AJ94" t="str">
            <v>否</v>
          </cell>
          <cell r="AK94" t="str">
            <v>是</v>
          </cell>
          <cell r="AL94" t="str">
            <v>是</v>
          </cell>
          <cell r="AM94" t="str">
            <v>否</v>
          </cell>
          <cell r="AN94" t="str">
            <v>否</v>
          </cell>
          <cell r="AO94" t="str">
            <v>否</v>
          </cell>
          <cell r="AP94" t="str">
            <v>否</v>
          </cell>
          <cell r="AQ94" t="str">
            <v>姚清</v>
          </cell>
          <cell r="AR94" t="str">
            <v>19923230822</v>
          </cell>
          <cell r="AS94" t="str">
            <v>文峰镇人民政府</v>
          </cell>
          <cell r="AT94" t="str">
            <v>务工就业</v>
          </cell>
          <cell r="AU94" t="str">
            <v>项目补助</v>
          </cell>
        </row>
        <row r="95">
          <cell r="C95" t="str">
            <v>巫溪县文峰镇松涛村2023年烟草产业发展烤房建设项目</v>
          </cell>
          <cell r="D95" t="str">
            <v>产业发展</v>
          </cell>
          <cell r="E95" t="str">
            <v>加工流通项目</v>
          </cell>
          <cell r="F95" t="str">
            <v>产地初加工和精深加工</v>
          </cell>
          <cell r="G95" t="str">
            <v>新建烟叶烤房6座（其中6座板式移动集群烤房，0座单建烤房）</v>
          </cell>
          <cell r="H95" t="str">
            <v>新建</v>
          </cell>
          <cell r="I95" t="str">
            <v>巫溪县文峰镇松涛村高家屋旁</v>
          </cell>
          <cell r="J95" t="str">
            <v>巫溪县2023年文峰镇松涛村高家屋旁烤房建设项目，新建6座板式移动集群烤房。项目建成后，可实现产业增收30万元，能解决15个以上临时务工人员临近就业其中脱贫户2户7人，户均增收0.6万元，产业发展可持续至少5年时间。</v>
          </cell>
          <cell r="K95" t="str">
            <v>2户参与此项目立项和实施过程中管理和监督，带动2户脱贫户实现产业增收，年均增收30万左右。</v>
          </cell>
          <cell r="L95" t="str">
            <v>巫溪县2023年文峰镇松涛村高家屋旁烤房建设项目，新建6座板式移动集群烤房。项目建成后，可实现产业增收30万元，能解决15个以上临时务工人员临近就业其中脱贫户2户7人，户均增收0.6万元，产业发展可持续至少5年时间。</v>
          </cell>
          <cell r="M95" t="str">
            <v>新建烟叶烤房6座（其中6座板式移动集群烤房，0座单建烤房）</v>
          </cell>
          <cell r="N95" t="str">
            <v>项目验收合格率100%</v>
          </cell>
          <cell r="O95" t="str">
            <v>项目完成及时率100%</v>
          </cell>
          <cell r="P95" t="str">
            <v>3.6万/座</v>
          </cell>
          <cell r="Q95" t="str">
            <v>新建6座烤房能烤300担，收益45万</v>
          </cell>
          <cell r="R95" t="str">
            <v>务工人数15人，务工收入22.5万元</v>
          </cell>
          <cell r="S95" t="str">
            <v>可持续效益≥2年</v>
          </cell>
          <cell r="T95" t="str">
            <v>受益群众满意度≥90%</v>
          </cell>
          <cell r="U95" t="str">
            <v>巫溪县农业农村委员会</v>
          </cell>
          <cell r="V95" t="str">
            <v>文峰镇人民政府</v>
          </cell>
          <cell r="W95">
            <v>2023</v>
          </cell>
          <cell r="X95" t="str">
            <v>是</v>
          </cell>
          <cell r="Y95">
            <v>2023.1</v>
          </cell>
          <cell r="Z95">
            <v>2023.12</v>
          </cell>
          <cell r="AA95">
            <v>21.6</v>
          </cell>
          <cell r="AB95">
            <v>21.6</v>
          </cell>
        </row>
        <row r="95">
          <cell r="AF95">
            <v>16</v>
          </cell>
          <cell r="AG95">
            <v>2</v>
          </cell>
          <cell r="AH95" t="str">
            <v>否</v>
          </cell>
          <cell r="AI95" t="str">
            <v>否</v>
          </cell>
          <cell r="AJ95" t="str">
            <v>否</v>
          </cell>
          <cell r="AK95" t="str">
            <v>是</v>
          </cell>
          <cell r="AL95" t="str">
            <v>是</v>
          </cell>
          <cell r="AM95" t="str">
            <v>否</v>
          </cell>
          <cell r="AN95" t="str">
            <v>否</v>
          </cell>
          <cell r="AO95" t="str">
            <v>否</v>
          </cell>
          <cell r="AP95" t="str">
            <v>否</v>
          </cell>
          <cell r="AQ95" t="str">
            <v>姚清</v>
          </cell>
          <cell r="AR95" t="str">
            <v>19923230822</v>
          </cell>
          <cell r="AS95" t="str">
            <v>文峰镇人民政府</v>
          </cell>
          <cell r="AT95" t="str">
            <v>务工就业</v>
          </cell>
          <cell r="AU95" t="str">
            <v>项目补助</v>
          </cell>
        </row>
        <row r="96">
          <cell r="C96" t="str">
            <v>巫溪县文峰镇金盆村2023年烟草产业发展烤房建设项目</v>
          </cell>
          <cell r="D96" t="str">
            <v>产业发展</v>
          </cell>
          <cell r="E96" t="str">
            <v>加工流通项目</v>
          </cell>
          <cell r="F96" t="str">
            <v>产地初加工和精深加工</v>
          </cell>
          <cell r="G96" t="str">
            <v>新建烟叶烤房12座（其中12座板式移动集群烤房，0座单建烤房）</v>
          </cell>
          <cell r="H96" t="str">
            <v>新建</v>
          </cell>
          <cell r="I96" t="str">
            <v>巫溪县文峰镇金盆村古家坪、麻角包</v>
          </cell>
          <cell r="J96" t="str">
            <v>巫溪县2023年文峰镇金盆村古家坪、麻角包烤房建设项目，新建12座板式移动集群烤房。项目建成后，可实现产业增收60万元，能解决30个以上临时务工人员临近就业其中脱贫户3户6人，户均增收0.8万元，产业发展可持续至少5年时间。</v>
          </cell>
          <cell r="K96" t="str">
            <v>3户参与此项目立项和实施过程中管理和监督，带动3户脱贫户实现产业增收，年均增收60万左右。</v>
          </cell>
          <cell r="L96" t="str">
            <v>巫溪县2023年文峰镇金盆村古家坪、麻角包烤房建设项目，新建12座板式移动集群烤房。项目建成后，可实现产业增收60万元，能解决30个以上临时务工人员临近就业其中脱贫户3户6人，户均增收0.8万元，产业发展可持续至少5年时间。</v>
          </cell>
          <cell r="M96" t="str">
            <v>新建烟叶烤房12座（其中12座板式移动集群烤房，0座单建烤房）</v>
          </cell>
          <cell r="N96" t="str">
            <v>项目验收合格率100%</v>
          </cell>
          <cell r="O96" t="str">
            <v>项目完成及时率100%</v>
          </cell>
          <cell r="P96" t="str">
            <v>3.6万/座</v>
          </cell>
          <cell r="Q96" t="str">
            <v>新建12座烤房能烤600担，收益90万</v>
          </cell>
          <cell r="R96" t="str">
            <v>务工人数30人，务工收入45万元</v>
          </cell>
          <cell r="S96" t="str">
            <v>可持续效益≥2年</v>
          </cell>
          <cell r="T96" t="str">
            <v>受益群众满意度≥90%</v>
          </cell>
          <cell r="U96" t="str">
            <v>巫溪县农业农村委员会</v>
          </cell>
          <cell r="V96" t="str">
            <v>文峰镇人民政府</v>
          </cell>
          <cell r="W96">
            <v>2023</v>
          </cell>
          <cell r="X96" t="str">
            <v>是</v>
          </cell>
          <cell r="Y96">
            <v>2023.1</v>
          </cell>
          <cell r="Z96">
            <v>2023.12</v>
          </cell>
          <cell r="AA96">
            <v>43.2</v>
          </cell>
          <cell r="AB96">
            <v>43.2</v>
          </cell>
        </row>
        <row r="96">
          <cell r="AF96">
            <v>20</v>
          </cell>
          <cell r="AG96">
            <v>1</v>
          </cell>
          <cell r="AH96" t="str">
            <v>否</v>
          </cell>
          <cell r="AI96" t="str">
            <v>否</v>
          </cell>
          <cell r="AJ96" t="str">
            <v>否</v>
          </cell>
          <cell r="AK96" t="str">
            <v>是</v>
          </cell>
          <cell r="AL96" t="str">
            <v> 是</v>
          </cell>
          <cell r="AM96" t="str">
            <v>否</v>
          </cell>
          <cell r="AN96" t="str">
            <v>否</v>
          </cell>
          <cell r="AO96" t="str">
            <v>否</v>
          </cell>
          <cell r="AP96" t="str">
            <v>否</v>
          </cell>
          <cell r="AQ96" t="str">
            <v>姚清</v>
          </cell>
          <cell r="AR96" t="str">
            <v>19923230822</v>
          </cell>
          <cell r="AS96" t="str">
            <v>文峰镇人民政府</v>
          </cell>
          <cell r="AT96" t="str">
            <v>务工就业</v>
          </cell>
          <cell r="AU96" t="str">
            <v>项目补助</v>
          </cell>
        </row>
        <row r="97">
          <cell r="C97" t="str">
            <v>巫溪县文峰镇银峰村2023年烟草产业发展项目</v>
          </cell>
          <cell r="D97" t="str">
            <v>产业发展</v>
          </cell>
          <cell r="E97" t="str">
            <v>加工流通项目</v>
          </cell>
          <cell r="F97" t="str">
            <v>产地初加工和精深加工</v>
          </cell>
          <cell r="G97" t="str">
            <v>新建烟叶烤房8座（其中8座板式移动集群烤房，0座单建烤房）</v>
          </cell>
          <cell r="H97" t="str">
            <v>新建</v>
          </cell>
          <cell r="I97" t="str">
            <v>巫溪县文峰镇银峰村柳水槽</v>
          </cell>
          <cell r="J97" t="str">
            <v>巫溪县2023年文峰镇银峰村柳水槽烤房建设项目，新建8座板式移动集群烤房。项目建成后，可实现产业增收40万元，能解决30个以上临时务工人员临近就业其中脱贫户3户9人，户均增收0.6万元，产业发展可持续至少5年时间。</v>
          </cell>
          <cell r="K97" t="str">
            <v>3户参与此项目立项和实施过程中管理和监督，带动3户脱贫户实现产业增收，年均增收40万左右。</v>
          </cell>
          <cell r="L97" t="str">
            <v>巫溪县2023年文峰镇银峰村柳水槽烤房建设项目，新建8座板式移动集群烤房。项目建成后，可实现产业增收40万元，能解决30个以上临时务工人员临近就业其中脱贫户3户9人，户均增收0.6万元，产业发展可持续至少5年时间。</v>
          </cell>
          <cell r="M97" t="str">
            <v>新建烟叶烤房8座（其中8座板式移动集群烤房，0座单建烤房）</v>
          </cell>
          <cell r="N97" t="str">
            <v>项目验收合格率100%</v>
          </cell>
          <cell r="O97" t="str">
            <v>项目完成及时率100%</v>
          </cell>
          <cell r="P97" t="str">
            <v>3.6万/座</v>
          </cell>
          <cell r="Q97" t="str">
            <v>新建12座烤房能烤600担，收益90万</v>
          </cell>
          <cell r="R97" t="str">
            <v>务工人数30人，务工收入45万元</v>
          </cell>
          <cell r="S97" t="str">
            <v>可持续效益≥2年</v>
          </cell>
          <cell r="T97" t="str">
            <v>受益群众满意度≥90%</v>
          </cell>
          <cell r="U97" t="str">
            <v>巫溪县农业农村委员会</v>
          </cell>
          <cell r="V97" t="str">
            <v>文峰镇人民政府</v>
          </cell>
          <cell r="W97">
            <v>2023</v>
          </cell>
          <cell r="X97" t="str">
            <v>是</v>
          </cell>
          <cell r="Y97">
            <v>2023.1</v>
          </cell>
          <cell r="Z97">
            <v>2023.12</v>
          </cell>
          <cell r="AA97">
            <v>28.8</v>
          </cell>
          <cell r="AB97">
            <v>28.8</v>
          </cell>
        </row>
        <row r="97">
          <cell r="AF97">
            <v>36</v>
          </cell>
          <cell r="AG97">
            <v>1</v>
          </cell>
          <cell r="AH97" t="str">
            <v>否</v>
          </cell>
          <cell r="AI97" t="str">
            <v>否</v>
          </cell>
          <cell r="AJ97" t="str">
            <v>否</v>
          </cell>
          <cell r="AK97" t="str">
            <v>是</v>
          </cell>
          <cell r="AL97" t="str">
            <v> 是</v>
          </cell>
          <cell r="AM97" t="str">
            <v>否</v>
          </cell>
          <cell r="AN97" t="str">
            <v>否</v>
          </cell>
          <cell r="AO97" t="str">
            <v>否</v>
          </cell>
          <cell r="AP97" t="str">
            <v>否</v>
          </cell>
          <cell r="AQ97" t="str">
            <v>姚清</v>
          </cell>
          <cell r="AR97" t="str">
            <v>19923230822</v>
          </cell>
          <cell r="AS97" t="str">
            <v>文峰镇人民政府</v>
          </cell>
          <cell r="AT97" t="str">
            <v>务工就业</v>
          </cell>
          <cell r="AU97" t="str">
            <v>项目补助</v>
          </cell>
        </row>
        <row r="98">
          <cell r="C98" t="str">
            <v>巫溪县塘坊镇金龙村2023年烟草产业发展项目</v>
          </cell>
          <cell r="D98" t="str">
            <v>产业发展</v>
          </cell>
          <cell r="E98" t="str">
            <v>加工流通项目</v>
          </cell>
          <cell r="F98" t="str">
            <v>产地初加工和精深加工</v>
          </cell>
          <cell r="G98" t="str">
            <v>新建烟叶烤房8座（其中8座板式移动集群烤房，0座单建烤房）</v>
          </cell>
          <cell r="H98" t="str">
            <v>新建</v>
          </cell>
          <cell r="I98" t="str">
            <v>巫溪县塘坊镇金龙村金峰子</v>
          </cell>
          <cell r="J98" t="str">
            <v>巫溪县2023年塘坊镇金龙村金峰子烤房建设项目，新建8座板式移动集群烤房。项目建成后，可实现产业增收60万元，能解决20个以上临时务工人员临近就业其中脱贫户2户6人，户均增收0.8万元，产业发展可持续至少5年时间。</v>
          </cell>
          <cell r="K98" t="str">
            <v>2户参与此项目立项和实施过程中管理和监督，带动2户脱贫户实现产业增收，年均增收40万左右。</v>
          </cell>
          <cell r="L98" t="str">
            <v>巫溪县2023年塘坊镇金龙村金峰子烤房建设项目，新建8座板式移动集群烤房。项目建成后，可实现产业增收60万元，能解决20个以上临时务工人员临近就业其中脱贫户2户6人，户均增收0.8万元，产业发展可持续至少5年时间。</v>
          </cell>
          <cell r="M98" t="str">
            <v>新建烟叶烤房8座（其中8座板式移动集群烤房，0座单建烤房）</v>
          </cell>
          <cell r="N98" t="str">
            <v>项目验收合格率100%</v>
          </cell>
          <cell r="O98" t="str">
            <v>项目完成及时率100%</v>
          </cell>
          <cell r="P98" t="str">
            <v>3.6万/座</v>
          </cell>
          <cell r="Q98" t="str">
            <v>新建8座烤房能烤400担，收益60万</v>
          </cell>
          <cell r="R98" t="str">
            <v>务工人数20人，务工收入24万元</v>
          </cell>
          <cell r="S98" t="str">
            <v>可持续效益≥2年</v>
          </cell>
          <cell r="T98" t="str">
            <v>受益群众满意度≥90%</v>
          </cell>
          <cell r="U98" t="str">
            <v>巫溪县农业农村委员会</v>
          </cell>
          <cell r="V98" t="str">
            <v>塘坊镇人民政府</v>
          </cell>
          <cell r="W98">
            <v>2023</v>
          </cell>
          <cell r="X98" t="str">
            <v>是</v>
          </cell>
          <cell r="Y98">
            <v>2023.1</v>
          </cell>
          <cell r="Z98">
            <v>2023.12</v>
          </cell>
          <cell r="AA98">
            <v>28.8</v>
          </cell>
          <cell r="AB98">
            <v>28.8</v>
          </cell>
        </row>
        <row r="98">
          <cell r="AF98">
            <v>24</v>
          </cell>
          <cell r="AG98">
            <v>3</v>
          </cell>
          <cell r="AH98" t="str">
            <v>否</v>
          </cell>
          <cell r="AI98" t="str">
            <v>否</v>
          </cell>
          <cell r="AJ98" t="str">
            <v>否</v>
          </cell>
          <cell r="AK98" t="str">
            <v>是</v>
          </cell>
          <cell r="AL98" t="str">
            <v>是</v>
          </cell>
          <cell r="AM98" t="str">
            <v>否</v>
          </cell>
          <cell r="AN98" t="str">
            <v>否</v>
          </cell>
          <cell r="AO98" t="str">
            <v>否</v>
          </cell>
          <cell r="AP98" t="str">
            <v>否</v>
          </cell>
          <cell r="AQ98" t="str">
            <v>廖贤林</v>
          </cell>
          <cell r="AR98" t="str">
            <v>15922968670</v>
          </cell>
          <cell r="AS98" t="str">
            <v>塘坊镇人民政府</v>
          </cell>
          <cell r="AT98" t="str">
            <v>务工就业</v>
          </cell>
          <cell r="AU98" t="str">
            <v>项目补助</v>
          </cell>
        </row>
        <row r="99">
          <cell r="C99" t="str">
            <v>巫溪县塘坊镇双柏村2023年烟草产业发展项目</v>
          </cell>
          <cell r="D99" t="str">
            <v>产业发展</v>
          </cell>
          <cell r="E99" t="str">
            <v>加工流通项目</v>
          </cell>
          <cell r="F99" t="str">
            <v>产地初加工和精深加工</v>
          </cell>
          <cell r="G99" t="str">
            <v>新建烟叶烤房8座（其中8座板式移动集群烤房，0座单建烤房）</v>
          </cell>
          <cell r="H99" t="str">
            <v>新建</v>
          </cell>
          <cell r="I99" t="str">
            <v>巫溪县塘坊镇双柏村向家屋场</v>
          </cell>
          <cell r="J99" t="str">
            <v>巫溪县2023年塘坊镇双柏村向家屋场烤房建设项目，新建8座板式移动集群烤房。项目建成后，可实现产业增收40万元，能解决20个以上临时务工人员临近就业其中脱贫户2户6人，户均增收0.8万元，产业发展可持续至少5年时间。</v>
          </cell>
          <cell r="K99" t="str">
            <v>2户参与此项目立项和实施过程中管理和监督，带动2户脱贫户实现产业增收，年均增收40万左右。</v>
          </cell>
          <cell r="L99" t="str">
            <v>巫溪县2023年塘坊镇双柏村向家屋场烤房建设项目，新建8座板式移动集群烤房。项目建成后，可实现产业增收40万元，能解决20个以上临时务工人员临近就业其中脱贫户2户6人，户均增收0.8万元，产业发展可持续至少5年时间。</v>
          </cell>
          <cell r="M99" t="str">
            <v>新建烟叶烤房8座（其中8座板式移动集群烤房，0座单建烤房）</v>
          </cell>
          <cell r="N99" t="str">
            <v>项目验收合格率100%</v>
          </cell>
          <cell r="O99" t="str">
            <v>项目完成及时率100%</v>
          </cell>
          <cell r="P99" t="str">
            <v>3.6万/座</v>
          </cell>
          <cell r="Q99" t="str">
            <v>新建8座烤房能烤400担，收益60万</v>
          </cell>
          <cell r="R99" t="str">
            <v>务工人数20人，务工收入24万元</v>
          </cell>
          <cell r="S99" t="str">
            <v>可持续效益≥2年</v>
          </cell>
          <cell r="T99" t="str">
            <v>受益群众满意度≥90%</v>
          </cell>
          <cell r="U99" t="str">
            <v>巫溪县农业农村委员会</v>
          </cell>
          <cell r="V99" t="str">
            <v>塘坊镇人民政府</v>
          </cell>
          <cell r="W99">
            <v>2023</v>
          </cell>
          <cell r="X99" t="str">
            <v>是</v>
          </cell>
          <cell r="Y99">
            <v>2023.1</v>
          </cell>
          <cell r="Z99">
            <v>2023.12</v>
          </cell>
          <cell r="AA99">
            <v>28.8</v>
          </cell>
          <cell r="AB99">
            <v>28.8</v>
          </cell>
        </row>
        <row r="99">
          <cell r="AF99">
            <v>32</v>
          </cell>
          <cell r="AG99">
            <v>4</v>
          </cell>
          <cell r="AH99" t="str">
            <v>否</v>
          </cell>
          <cell r="AI99" t="str">
            <v>否</v>
          </cell>
          <cell r="AJ99" t="str">
            <v>否</v>
          </cell>
          <cell r="AK99" t="str">
            <v>是</v>
          </cell>
          <cell r="AL99" t="str">
            <v>是</v>
          </cell>
          <cell r="AM99" t="str">
            <v>否</v>
          </cell>
          <cell r="AN99" t="str">
            <v>否</v>
          </cell>
          <cell r="AO99" t="str">
            <v>否</v>
          </cell>
          <cell r="AP99" t="str">
            <v>否</v>
          </cell>
          <cell r="AQ99" t="str">
            <v>廖贤林</v>
          </cell>
          <cell r="AR99" t="str">
            <v>15922968670</v>
          </cell>
          <cell r="AS99" t="str">
            <v>塘坊镇人民政府</v>
          </cell>
          <cell r="AT99" t="str">
            <v>务工就业</v>
          </cell>
          <cell r="AU99" t="str">
            <v>项目补助</v>
          </cell>
        </row>
        <row r="100">
          <cell r="C100" t="str">
            <v>巫溪县塘坊镇梓树村2023年烟草产业发展项目</v>
          </cell>
          <cell r="D100" t="str">
            <v>产业发展</v>
          </cell>
          <cell r="E100" t="str">
            <v>加工流通项目</v>
          </cell>
          <cell r="F100" t="str">
            <v>产地初加工和精深加工</v>
          </cell>
          <cell r="G100" t="str">
            <v>新建烟叶烤房8座（其中8座板式移动集群烤房，0座单建烤房）</v>
          </cell>
          <cell r="H100" t="str">
            <v>新建</v>
          </cell>
          <cell r="I100" t="str">
            <v>巫溪县塘坊镇梓树村段家坪</v>
          </cell>
          <cell r="J100" t="str">
            <v>巫溪县2023年塘坊镇梓树村段家坪烤房建设项目，新建8座板式移动集群烤房。项目建成后，可实现产业增收40万元，能解决20个以上临时务工人员临近就业其中脱贫户2户5人，户均增收0.7万元，产业发展可持续至少5年时间。</v>
          </cell>
          <cell r="K100" t="str">
            <v>2户参与此项目立项和实施过程中管理和监督，带动2户脱贫户实现产业增收，年均增收1.4万左右。</v>
          </cell>
          <cell r="L100" t="str">
            <v>巫溪县2023年塘坊镇梓树村段家坪烤房建设项目，新建8座板式移动集群烤房。项目建成后，可实现产业增收40万元，能解决20个以上临时务工人员临近就业其中脱贫户2户5人，户均增收0.7万元，产业发展可持续至少5年时间。</v>
          </cell>
          <cell r="M100" t="str">
            <v>新建烟叶烤房8座（其中8座板式移动集群烤房，0座单建烤房）</v>
          </cell>
          <cell r="N100" t="str">
            <v>项目验收合格率100%</v>
          </cell>
          <cell r="O100" t="str">
            <v>项目完成及时率100%</v>
          </cell>
          <cell r="P100" t="str">
            <v>3.6万/座</v>
          </cell>
          <cell r="Q100" t="str">
            <v>新建8座烤房能烤400担，收益60万</v>
          </cell>
          <cell r="R100" t="str">
            <v>务工人数20人，务工收入24万元</v>
          </cell>
          <cell r="S100" t="str">
            <v>可持续效益≥2年</v>
          </cell>
          <cell r="T100" t="str">
            <v>受益群众满意度≥90%</v>
          </cell>
          <cell r="U100" t="str">
            <v>巫溪县农业农村委员会</v>
          </cell>
          <cell r="V100" t="str">
            <v>塘坊镇人民政府</v>
          </cell>
          <cell r="W100">
            <v>2023</v>
          </cell>
          <cell r="X100" t="str">
            <v>是</v>
          </cell>
          <cell r="Y100">
            <v>2023.1</v>
          </cell>
          <cell r="Z100">
            <v>2023.12</v>
          </cell>
          <cell r="AA100">
            <v>28.8</v>
          </cell>
          <cell r="AB100">
            <v>28.8</v>
          </cell>
        </row>
        <row r="100">
          <cell r="AF100">
            <v>32</v>
          </cell>
          <cell r="AG100">
            <v>4</v>
          </cell>
          <cell r="AH100" t="str">
            <v>否</v>
          </cell>
          <cell r="AI100" t="str">
            <v>否</v>
          </cell>
          <cell r="AJ100" t="str">
            <v>否</v>
          </cell>
          <cell r="AK100" t="str">
            <v>是</v>
          </cell>
          <cell r="AL100" t="str">
            <v>是</v>
          </cell>
          <cell r="AM100" t="str">
            <v>否</v>
          </cell>
          <cell r="AN100" t="str">
            <v>否</v>
          </cell>
          <cell r="AO100" t="str">
            <v>否</v>
          </cell>
          <cell r="AP100" t="str">
            <v>否</v>
          </cell>
          <cell r="AQ100" t="str">
            <v>廖贤林</v>
          </cell>
          <cell r="AR100" t="str">
            <v>15922968670</v>
          </cell>
          <cell r="AS100" t="str">
            <v>塘坊镇人民政府</v>
          </cell>
          <cell r="AT100" t="str">
            <v>务工就业</v>
          </cell>
          <cell r="AU100" t="str">
            <v>项目补助</v>
          </cell>
        </row>
        <row r="101">
          <cell r="C101" t="str">
            <v>巫溪县胜利乡堑场村2023年烟草产业发展烤房建设项目</v>
          </cell>
          <cell r="D101" t="str">
            <v>产业发展</v>
          </cell>
          <cell r="E101" t="str">
            <v>加工流通项目</v>
          </cell>
          <cell r="F101" t="str">
            <v>产地初加工和精深加工</v>
          </cell>
          <cell r="G101" t="str">
            <v>新建烟叶烤房8座（其中8座板式移动集群烤房，0座单建烤房）</v>
          </cell>
          <cell r="H101" t="str">
            <v>新建</v>
          </cell>
          <cell r="I101" t="str">
            <v>巫溪县胜利乡堑场村吴家丫口、将军梁</v>
          </cell>
          <cell r="J101" t="str">
            <v>巫溪县2023年胜利乡堑场村吴家丫口、将军梁烤房建设项目，新建8座板式移动集群烤房。项目建成后，可实现产业增收40万元，能解决30个以上临时务工人员临近就业其中脱贫户1户3人，户均增收0.6万元，产业发展可持续至少5年时间。</v>
          </cell>
          <cell r="K101" t="str">
            <v>1户参与此项目立项和实施过程中管理和监督，带动1户脱贫户实现产业增收，年均增收0.6万左右。</v>
          </cell>
          <cell r="L101" t="str">
            <v>巫溪县2023年胜利乡堑场村吴家丫口、将军梁烤房建设项目，新建8座板式移动集群烤房。项目建成后，可实现产业增收40万元，能解决30个以上临时务工人员临近就业其中脱贫户1户3人，户均增收0.6万元，产业发展可持续至少5年时间。</v>
          </cell>
          <cell r="M101" t="str">
            <v>新建烟叶烤房8座（其中8座板式移动集群烤房，0座单建烤房）</v>
          </cell>
          <cell r="N101" t="str">
            <v>项目验收合格率100%</v>
          </cell>
          <cell r="O101" t="str">
            <v>项目完成及时率100%</v>
          </cell>
          <cell r="P101" t="str">
            <v>3.6万/座</v>
          </cell>
          <cell r="Q101" t="str">
            <v>新建8座烤房能烤400担，收益40万</v>
          </cell>
          <cell r="R101" t="str">
            <v>务工人数30人，务工收入45万元</v>
          </cell>
          <cell r="S101" t="str">
            <v>可持续效益≥2年</v>
          </cell>
          <cell r="T101" t="str">
            <v>受益群众满意度≥90%</v>
          </cell>
          <cell r="U101" t="str">
            <v>巫溪县农业农村委员会</v>
          </cell>
          <cell r="V101" t="str">
            <v>胜利乡人民政府</v>
          </cell>
          <cell r="W101">
            <v>2023</v>
          </cell>
          <cell r="X101" t="str">
            <v>是</v>
          </cell>
          <cell r="Y101">
            <v>2023.1</v>
          </cell>
          <cell r="Z101">
            <v>2023.12</v>
          </cell>
          <cell r="AA101">
            <v>28.8</v>
          </cell>
          <cell r="AB101">
            <v>28.8</v>
          </cell>
        </row>
        <row r="101">
          <cell r="AF101">
            <v>43</v>
          </cell>
          <cell r="AG101">
            <v>2</v>
          </cell>
          <cell r="AH101" t="str">
            <v>否</v>
          </cell>
          <cell r="AI101" t="str">
            <v>否</v>
          </cell>
          <cell r="AJ101" t="str">
            <v>否</v>
          </cell>
          <cell r="AK101" t="str">
            <v>是</v>
          </cell>
          <cell r="AL101" t="str">
            <v>是</v>
          </cell>
          <cell r="AM101" t="str">
            <v>否</v>
          </cell>
          <cell r="AN101" t="str">
            <v>否</v>
          </cell>
          <cell r="AO101" t="str">
            <v>否</v>
          </cell>
          <cell r="AP101" t="str">
            <v>否</v>
          </cell>
          <cell r="AQ101" t="str">
            <v>谭国龙</v>
          </cell>
          <cell r="AR101">
            <v>15870466966</v>
          </cell>
          <cell r="AS101" t="str">
            <v>胜利乡人民政府</v>
          </cell>
          <cell r="AT101" t="str">
            <v>务工就业</v>
          </cell>
          <cell r="AU101" t="str">
            <v>项目补助</v>
          </cell>
        </row>
        <row r="102">
          <cell r="C102" t="str">
            <v>巫溪县胜利乡胜合村2023年烟草产业发展烤房建设项目</v>
          </cell>
          <cell r="D102" t="str">
            <v>产业发展</v>
          </cell>
          <cell r="E102" t="str">
            <v>加工流通项目</v>
          </cell>
          <cell r="F102" t="str">
            <v>产地初加工和精深加工</v>
          </cell>
          <cell r="G102" t="str">
            <v>新建烟叶烤房8座（其中8座板式移动集群烤房，0座单建烤房）</v>
          </cell>
          <cell r="H102" t="str">
            <v>新建</v>
          </cell>
          <cell r="I102" t="str">
            <v>巫溪县胜利乡胜合村三河口、</v>
          </cell>
          <cell r="J102" t="str">
            <v>巫溪县2023年胜利乡胜合村三河口烤房建设项目，新建8座板式移动集群烤房。项目建成后，可实现产业增收40万元，能解决30个以上临时务工人员临近就业其中脱贫户3户8人，户均增收0.6万元，产业发展可持续至少5年时间。</v>
          </cell>
          <cell r="K102" t="str">
            <v>3户参与此项目立项和实施过程中管理和监督，带动3户脱贫户实现产业增收，年均增收1.8万左右。</v>
          </cell>
          <cell r="L102" t="str">
            <v>巫溪县2023年胜利乡胜合村三河口烤房建设项目，新建8座板式移动集群烤房。项目建成后，可实现产业增收40万元，能解决30个以上临时务工人员临近就业其中脱贫户3户8人，户均增收0.6万元，产业发展可持续至少5年时间。</v>
          </cell>
          <cell r="M102" t="str">
            <v>新建烟叶烤房8座（其中8座板式移动集群烤房，0座单建烤房）</v>
          </cell>
          <cell r="N102" t="str">
            <v>项目验收合格率100%</v>
          </cell>
          <cell r="O102" t="str">
            <v>项目完成及时率100%</v>
          </cell>
          <cell r="P102" t="str">
            <v>3.6万/座</v>
          </cell>
          <cell r="Q102" t="str">
            <v>新建8座烤房能烤400担，收益40万</v>
          </cell>
          <cell r="R102" t="str">
            <v>务工人数30人，务工收入45万元</v>
          </cell>
          <cell r="S102" t="str">
            <v>可持续效益≥2年</v>
          </cell>
          <cell r="T102" t="str">
            <v>受益群众满意度≥90%</v>
          </cell>
          <cell r="U102" t="str">
            <v>巫溪县农业农村委员会</v>
          </cell>
          <cell r="V102" t="str">
            <v>胜利乡人民政府</v>
          </cell>
          <cell r="W102">
            <v>2023</v>
          </cell>
          <cell r="X102" t="str">
            <v>是</v>
          </cell>
          <cell r="Y102">
            <v>2023.1</v>
          </cell>
          <cell r="Z102">
            <v>2023.12</v>
          </cell>
          <cell r="AA102">
            <v>28.8</v>
          </cell>
          <cell r="AB102">
            <v>28.8</v>
          </cell>
        </row>
        <row r="102">
          <cell r="AF102">
            <v>43</v>
          </cell>
          <cell r="AG102">
            <v>1</v>
          </cell>
          <cell r="AH102" t="str">
            <v>否</v>
          </cell>
          <cell r="AI102" t="str">
            <v>否</v>
          </cell>
          <cell r="AJ102" t="str">
            <v>否</v>
          </cell>
          <cell r="AK102" t="str">
            <v>是</v>
          </cell>
          <cell r="AL102" t="str">
            <v> 是</v>
          </cell>
          <cell r="AM102" t="str">
            <v>否</v>
          </cell>
          <cell r="AN102" t="str">
            <v>否</v>
          </cell>
          <cell r="AO102" t="str">
            <v>否</v>
          </cell>
          <cell r="AP102" t="str">
            <v>否</v>
          </cell>
          <cell r="AQ102" t="str">
            <v>谭国龙</v>
          </cell>
          <cell r="AR102">
            <v>15870466966</v>
          </cell>
          <cell r="AS102" t="str">
            <v>胜利乡人民政府</v>
          </cell>
          <cell r="AT102" t="str">
            <v>务工就业</v>
          </cell>
          <cell r="AU102" t="str">
            <v>项目补助</v>
          </cell>
        </row>
        <row r="103">
          <cell r="C103" t="str">
            <v>巫溪县胜利乡果园村2023年烟草产业发展烤房建设项目</v>
          </cell>
          <cell r="D103" t="str">
            <v>产业发展</v>
          </cell>
          <cell r="E103" t="str">
            <v>加工流通项目</v>
          </cell>
          <cell r="F103" t="str">
            <v>产地初加工和精深加工</v>
          </cell>
          <cell r="G103" t="str">
            <v>新建烟叶烤房10座（其中10座板式移动集群烤房，0座单建烤房）</v>
          </cell>
          <cell r="H103" t="str">
            <v>新建</v>
          </cell>
          <cell r="I103" t="str">
            <v>巫溪县胜利乡果园村三块石</v>
          </cell>
          <cell r="J103" t="str">
            <v>巫溪县2023年胜利乡果园村三块石烤房建设项目，新建10座板式移动集群烤房。项目建成后，可实现产业增收50万元，能解决15个以上临时务工人员临近就业其中脱贫户2户6人，户均增收1万元，产业发展可持续至少5年时间。</v>
          </cell>
          <cell r="K103" t="str">
            <v>2户参与此项目立项和实施过程中管理和监督，带动2户脱贫户实现产业增收，年均增收2万左右。</v>
          </cell>
          <cell r="L103" t="str">
            <v>巫溪县2023年胜利乡果园村三块石烤房建设项目，新建10座板式移动集群烤房。项目建成后，可实现产业增收50万元，能解决15个以上临时务工人员临近就业其中脱贫户2户6人，户均增收1万元，产业发展可持续至少5年时间。</v>
          </cell>
          <cell r="M103" t="str">
            <v>新建烟叶烤房10座（其中10座板式移动集群烤房，0座单建烤房）</v>
          </cell>
          <cell r="N103" t="str">
            <v>项目验收合格率100%</v>
          </cell>
          <cell r="O103" t="str">
            <v>项目完成及时率100%</v>
          </cell>
          <cell r="P103" t="str">
            <v>3.6万/座</v>
          </cell>
          <cell r="Q103" t="str">
            <v>新建10座烤房能烤400担，收益50万</v>
          </cell>
          <cell r="R103" t="str">
            <v>务工人数15人，务工收入22.5万元</v>
          </cell>
          <cell r="S103" t="str">
            <v>可持续效益≥2年</v>
          </cell>
          <cell r="T103" t="str">
            <v>受益群众满意度≥90%</v>
          </cell>
          <cell r="U103" t="str">
            <v>巫溪县农业农村委员会</v>
          </cell>
          <cell r="V103" t="str">
            <v>胜利乡人民政府</v>
          </cell>
          <cell r="W103">
            <v>2023</v>
          </cell>
          <cell r="X103" t="str">
            <v>是</v>
          </cell>
          <cell r="Y103">
            <v>2023.1</v>
          </cell>
          <cell r="Z103">
            <v>2023.12</v>
          </cell>
          <cell r="AA103">
            <v>36</v>
          </cell>
          <cell r="AB103">
            <v>36</v>
          </cell>
        </row>
        <row r="103">
          <cell r="AF103">
            <v>16</v>
          </cell>
          <cell r="AG103">
            <v>2</v>
          </cell>
          <cell r="AH103" t="str">
            <v>否</v>
          </cell>
          <cell r="AI103" t="str">
            <v>否</v>
          </cell>
          <cell r="AJ103" t="str">
            <v>否</v>
          </cell>
          <cell r="AK103" t="str">
            <v>是</v>
          </cell>
          <cell r="AL103" t="str">
            <v>是</v>
          </cell>
          <cell r="AM103" t="str">
            <v>否</v>
          </cell>
          <cell r="AN103" t="str">
            <v>否</v>
          </cell>
          <cell r="AO103" t="str">
            <v>否</v>
          </cell>
          <cell r="AP103" t="str">
            <v>否</v>
          </cell>
          <cell r="AQ103" t="str">
            <v>谭国龙</v>
          </cell>
          <cell r="AR103">
            <v>15870466966</v>
          </cell>
          <cell r="AS103" t="str">
            <v>胜利乡人民政府</v>
          </cell>
          <cell r="AT103" t="str">
            <v>务工就业</v>
          </cell>
          <cell r="AU103" t="str">
            <v>项目补助</v>
          </cell>
        </row>
        <row r="104">
          <cell r="C104" t="str">
            <v>巫溪县胜利乡龙狮村2023年烟草产业发展烤房建设项目</v>
          </cell>
          <cell r="D104" t="str">
            <v>产业发展</v>
          </cell>
          <cell r="E104" t="str">
            <v>加工流通项目</v>
          </cell>
          <cell r="F104" t="str">
            <v>产地初加工和精深加工</v>
          </cell>
          <cell r="G104" t="str">
            <v>新建烟叶烤房4座（其中4座板式移动集群烤房，0座单建烤房）</v>
          </cell>
          <cell r="H104" t="str">
            <v>新建</v>
          </cell>
          <cell r="I104" t="str">
            <v>巫溪县胜利乡龙狮村冉家屋场</v>
          </cell>
          <cell r="J104" t="str">
            <v>巫溪县2023年胜利乡龙狮村三块石烤房建设项目，新建4座板式移动集群烤房。项目建成后，可实现产业增收50万元，能解决15个以上临时务工人员临近就业其中脱贫户2户6人，户均增收0.5万元，产业发展可持续至少5年时间。</v>
          </cell>
          <cell r="K104" t="str">
            <v>1户参与此项目立项和实施过程中管理和监督，带动1户脱贫户实现产业增收，年均增收0.5万左右。</v>
          </cell>
          <cell r="L104" t="str">
            <v>巫溪县2023年胜利乡龙狮村三块石烤房建设项目，新建4座板式移动集群烤房。项目建成后，可实现产业增收50万元，能解决15个以上临时务工人员临近就业其中脱贫户2户6人，户均增收0.5万元，产业发展可持续至少5年时间。</v>
          </cell>
          <cell r="M104" t="str">
            <v>新建烟叶烤房4座（其中4座板式移动集群烤房，0座单建烤房）</v>
          </cell>
          <cell r="N104" t="str">
            <v>项目验收合格率100%</v>
          </cell>
          <cell r="O104" t="str">
            <v>项目完成及时率100%</v>
          </cell>
          <cell r="P104" t="str">
            <v>3.6万/座</v>
          </cell>
          <cell r="Q104" t="str">
            <v>新建4座烤房能烤200担，收益20万</v>
          </cell>
          <cell r="R104" t="str">
            <v>务工人数15人，务工收入22.5万元</v>
          </cell>
          <cell r="S104" t="str">
            <v>可持续效益≥2年</v>
          </cell>
          <cell r="T104" t="str">
            <v>受益群众满意度≥90%</v>
          </cell>
          <cell r="U104" t="str">
            <v>巫溪县农业农村委员会</v>
          </cell>
          <cell r="V104" t="str">
            <v>胜利乡人民政府</v>
          </cell>
          <cell r="W104">
            <v>2023</v>
          </cell>
          <cell r="X104" t="str">
            <v>是</v>
          </cell>
          <cell r="Y104">
            <v>2023.1</v>
          </cell>
          <cell r="Z104">
            <v>2023.12</v>
          </cell>
          <cell r="AA104">
            <v>14.4</v>
          </cell>
          <cell r="AB104">
            <v>14.4</v>
          </cell>
        </row>
        <row r="104">
          <cell r="AF104">
            <v>16</v>
          </cell>
          <cell r="AG104">
            <v>2</v>
          </cell>
          <cell r="AH104" t="str">
            <v>否</v>
          </cell>
          <cell r="AI104" t="str">
            <v>否</v>
          </cell>
          <cell r="AJ104" t="str">
            <v>否</v>
          </cell>
          <cell r="AK104" t="str">
            <v>是</v>
          </cell>
          <cell r="AL104" t="str">
            <v>是</v>
          </cell>
          <cell r="AM104" t="str">
            <v>否</v>
          </cell>
          <cell r="AN104" t="str">
            <v>否</v>
          </cell>
          <cell r="AO104" t="str">
            <v>否</v>
          </cell>
          <cell r="AP104" t="str">
            <v>否</v>
          </cell>
          <cell r="AQ104" t="str">
            <v>谭国龙</v>
          </cell>
          <cell r="AR104">
            <v>15870466966</v>
          </cell>
          <cell r="AS104" t="str">
            <v>胜利乡人民政府</v>
          </cell>
          <cell r="AT104" t="str">
            <v>务工就业</v>
          </cell>
          <cell r="AU104" t="str">
            <v>项目补助</v>
          </cell>
        </row>
        <row r="105">
          <cell r="C105" t="str">
            <v>巫溪县朝阳镇东桥村2023年烟草产业发展烤房建设项目</v>
          </cell>
          <cell r="D105" t="str">
            <v>产业发展</v>
          </cell>
          <cell r="E105" t="str">
            <v>加工流通项目</v>
          </cell>
          <cell r="F105" t="str">
            <v>产地初加工和精深加工</v>
          </cell>
          <cell r="G105" t="str">
            <v>新建烟叶烤房8座（其中8座板式移动集群烤房，1座单建烤房）</v>
          </cell>
          <cell r="H105" t="str">
            <v>新建</v>
          </cell>
          <cell r="I105" t="str">
            <v>巫溪县朝阳镇东桥村庙儿包、大坪、五太坪</v>
          </cell>
          <cell r="J105" t="str">
            <v>巫溪县2023年朝阳镇东桥村庙儿包、大坪烤房建设项目，新建8座板式移动集群烤房，新建1座单建烤房。项目建成后，可实现产业增收45万元，能解决20个以上临时务工人员临近就业其中脱贫户2户6人，户均增收0.8万元，产业发展可持续至少5年时间。</v>
          </cell>
          <cell r="K105" t="str">
            <v>2户参与此项目立项和实施过程中管理和监督，带动2户脱贫户实现产业增收，年均增收1.6万左右。</v>
          </cell>
          <cell r="L105" t="str">
            <v>巫溪县2023年朝阳镇东桥村庙儿包、大坪烤房建设项目，新建8座板式移动集群烤房，新建1座单建烤房。项目建成后，可实现产业增收45万元，能解决20个以上临时务工人员临近就业其中脱贫户2户6人，户均增收0.8万元，产业发展可持续至少5年时间。</v>
          </cell>
          <cell r="M105" t="str">
            <v>新建烟叶烤房8座（其中8座板式移动集群烤房，1座单建烤房）</v>
          </cell>
          <cell r="N105" t="str">
            <v>项目验收合格率100%</v>
          </cell>
          <cell r="O105" t="str">
            <v>项目完成及时率100%</v>
          </cell>
          <cell r="P105" t="str">
            <v>3.6万/座、1.92万/座</v>
          </cell>
          <cell r="Q105" t="str">
            <v>新建8座烤房能烤400担，收益60万</v>
          </cell>
          <cell r="R105" t="str">
            <v>务工人数20人，务工收入24万元</v>
          </cell>
          <cell r="S105" t="str">
            <v>可持续效益≥2年</v>
          </cell>
          <cell r="T105" t="str">
            <v>受益群众满意度≥90%</v>
          </cell>
          <cell r="U105" t="str">
            <v>巫溪县农业农村委员会</v>
          </cell>
          <cell r="V105" t="str">
            <v>朝阳镇人民政府</v>
          </cell>
          <cell r="W105">
            <v>2023</v>
          </cell>
          <cell r="X105" t="str">
            <v>是</v>
          </cell>
          <cell r="Y105">
            <v>2023.1</v>
          </cell>
          <cell r="Z105">
            <v>2023.12</v>
          </cell>
          <cell r="AA105">
            <v>30.72</v>
          </cell>
          <cell r="AB105">
            <v>30.72</v>
          </cell>
        </row>
        <row r="105">
          <cell r="AF105">
            <v>26</v>
          </cell>
          <cell r="AG105">
            <v>4</v>
          </cell>
          <cell r="AH105" t="str">
            <v>否</v>
          </cell>
          <cell r="AI105" t="str">
            <v>否</v>
          </cell>
          <cell r="AJ105" t="str">
            <v>否</v>
          </cell>
          <cell r="AK105" t="str">
            <v>是</v>
          </cell>
          <cell r="AL105" t="str">
            <v>是</v>
          </cell>
          <cell r="AM105" t="str">
            <v>否</v>
          </cell>
          <cell r="AN105" t="str">
            <v>否</v>
          </cell>
          <cell r="AO105" t="str">
            <v>否</v>
          </cell>
          <cell r="AP105" t="str">
            <v>否</v>
          </cell>
          <cell r="AQ105" t="str">
            <v>田耀渐</v>
          </cell>
          <cell r="AR105" t="str">
            <v>15086732171</v>
          </cell>
          <cell r="AS105" t="str">
            <v>朝阳镇人民政府</v>
          </cell>
          <cell r="AT105" t="str">
            <v>务工就业</v>
          </cell>
          <cell r="AU105" t="str">
            <v>项目补助</v>
          </cell>
        </row>
        <row r="106">
          <cell r="C106" t="str">
            <v>巫溪县朝阳镇玉皇村2023年烟草产业发展烤房建设项目</v>
          </cell>
          <cell r="D106" t="str">
            <v>产业发展</v>
          </cell>
          <cell r="E106" t="str">
            <v>加工流通项目</v>
          </cell>
          <cell r="F106" t="str">
            <v>产地初加工和精深加工</v>
          </cell>
          <cell r="G106" t="str">
            <v>新建烟叶烤房2座（其中2座板式移动集群烤房，0座单建烤房）</v>
          </cell>
          <cell r="H106" t="str">
            <v>新建</v>
          </cell>
          <cell r="I106" t="str">
            <v>巫溪县朝阳镇玉皇村李家坝</v>
          </cell>
          <cell r="J106" t="str">
            <v>巫溪县2023年朝阳镇玉皇村李家坝烤房建设项目，新建2座板式移动集群烤房。项目建成后，可实现产业增收15万元，能解决5个以上临时务工人员临近就业其中脱贫户1户4人，户均增收0.7万元，产业发展可持续至少5年时间。</v>
          </cell>
          <cell r="K106" t="str">
            <v>1户参与此项目立项和实施过程中管理和监督，带动1户脱贫户实现产业增收，年均增收10万左右。</v>
          </cell>
          <cell r="L106" t="str">
            <v>巫溪县2023年朝阳镇玉皇村李家坝烤房建设项目，新建2座板式移动集群烤房。项目建成后，可实现产业增收15万元，能解决5个以上临时务工人员临近就业其中脱贫户1户4人，户均增收0.7万元，产业发展可持续至少5年时间。</v>
          </cell>
          <cell r="M106" t="str">
            <v>新建烟叶烤房2座（其中2座板式移动集群烤房，0座单建烤房）</v>
          </cell>
          <cell r="N106" t="str">
            <v>项目验收合格率100%</v>
          </cell>
          <cell r="O106" t="str">
            <v>项目完成及时率100%</v>
          </cell>
          <cell r="P106" t="str">
            <v>3.6万/座</v>
          </cell>
          <cell r="Q106" t="str">
            <v>新建2座烤房能烤100担，收益15万</v>
          </cell>
          <cell r="R106" t="str">
            <v>务工人数5人，务工收入6万元</v>
          </cell>
          <cell r="S106" t="str">
            <v>可持续效益≥2年</v>
          </cell>
          <cell r="T106" t="str">
            <v>受益群众满意度≥90%</v>
          </cell>
          <cell r="U106" t="str">
            <v>巫溪县农业农村委员会</v>
          </cell>
          <cell r="V106" t="str">
            <v>朝阳镇人民政府</v>
          </cell>
          <cell r="W106">
            <v>2023</v>
          </cell>
          <cell r="X106" t="str">
            <v>是</v>
          </cell>
          <cell r="Y106">
            <v>2023.1</v>
          </cell>
          <cell r="Z106">
            <v>2023.12</v>
          </cell>
          <cell r="AA106">
            <v>7.2</v>
          </cell>
          <cell r="AB106">
            <v>7.2</v>
          </cell>
        </row>
        <row r="106">
          <cell r="AF106">
            <v>15</v>
          </cell>
          <cell r="AG106">
            <v>1</v>
          </cell>
          <cell r="AH106" t="str">
            <v>否</v>
          </cell>
          <cell r="AI106" t="str">
            <v>否</v>
          </cell>
          <cell r="AJ106" t="str">
            <v>否</v>
          </cell>
          <cell r="AK106" t="str">
            <v>是</v>
          </cell>
          <cell r="AL106" t="str">
            <v>是</v>
          </cell>
          <cell r="AM106" t="str">
            <v>否</v>
          </cell>
          <cell r="AN106" t="str">
            <v>否</v>
          </cell>
          <cell r="AO106" t="str">
            <v>否</v>
          </cell>
          <cell r="AP106" t="str">
            <v>否</v>
          </cell>
          <cell r="AQ106" t="str">
            <v>田耀渐</v>
          </cell>
          <cell r="AR106" t="str">
            <v>15086732171</v>
          </cell>
          <cell r="AS106" t="str">
            <v>朝阳镇人民政府</v>
          </cell>
          <cell r="AT106" t="str">
            <v>务工就业</v>
          </cell>
          <cell r="AU106" t="str">
            <v>项目补助</v>
          </cell>
        </row>
        <row r="107">
          <cell r="C107" t="str">
            <v>巫溪县朝阳镇朝阳村2023年烟草产业发展烤房建设项目</v>
          </cell>
          <cell r="D107" t="str">
            <v>产业发展</v>
          </cell>
          <cell r="E107" t="str">
            <v>加工流通项目</v>
          </cell>
          <cell r="F107" t="str">
            <v>产地初加工和精深加工</v>
          </cell>
          <cell r="G107" t="str">
            <v>新建烟叶烤房4座（其中0座板式移动集群烤房,4座单建烤房）</v>
          </cell>
          <cell r="H107" t="str">
            <v>新建</v>
          </cell>
          <cell r="I107" t="str">
            <v>巫溪县朝阳镇朝阳村鲁家屋场、中山观、曾家屋场、花椒坪</v>
          </cell>
          <cell r="J107" t="str">
            <v>巫溪县2023年朝阳镇朝阳村鲁家屋场、中山观、曾家屋场、花椒坪烤房建设项目，新建4座单建烤房。项目建成后，可实现产业增收15万元，能解决5个以上临时务工人员临近就业其中脱贫户1户3人，户均增收0.9万元，产业发展可持续至少5年时间。</v>
          </cell>
          <cell r="K107" t="str">
            <v>1户参与此项目立项、实施过程中管理和监督，脱贫户1户，增收10万</v>
          </cell>
          <cell r="L107" t="str">
            <v>巫溪县2023年朝阳镇朝阳村鲁家屋场、中山观、曾家屋场、花椒坪烤房建设项目，新建4座单建烤房。项目建成后，可实现产业增收15万元，能解决5个以上临时务工人员临近就业其中脱贫户1户3人，户均增收0.9万元，产业发展可持续至少5年时间。</v>
          </cell>
          <cell r="M107" t="str">
            <v>新建烟叶烤房4座（其中0座板式移动集群烤房,4座单建烤房）</v>
          </cell>
          <cell r="N107" t="str">
            <v>项目验收合格率100%</v>
          </cell>
          <cell r="O107" t="str">
            <v>项目完成及时率100%</v>
          </cell>
          <cell r="P107" t="str">
            <v>1.92万/座</v>
          </cell>
          <cell r="Q107" t="str">
            <v>新建2座烤房能烤200担，收益30万</v>
          </cell>
          <cell r="R107" t="str">
            <v>务工人数10人，务工收入12万元</v>
          </cell>
          <cell r="S107" t="str">
            <v>可持续效益≥2年</v>
          </cell>
          <cell r="T107" t="str">
            <v>受益群众满意度≥90%</v>
          </cell>
          <cell r="U107" t="str">
            <v>巫溪县农业农村委员会</v>
          </cell>
          <cell r="V107" t="str">
            <v>朝阳镇人民政府</v>
          </cell>
          <cell r="W107">
            <v>2023</v>
          </cell>
          <cell r="X107" t="str">
            <v>是</v>
          </cell>
          <cell r="Y107">
            <v>2023.1</v>
          </cell>
          <cell r="Z107">
            <v>2023.12</v>
          </cell>
          <cell r="AA107">
            <v>7.68</v>
          </cell>
          <cell r="AB107">
            <v>7.68</v>
          </cell>
        </row>
        <row r="107">
          <cell r="AF107">
            <v>8</v>
          </cell>
          <cell r="AG107">
            <v>2</v>
          </cell>
          <cell r="AH107" t="str">
            <v>否</v>
          </cell>
          <cell r="AI107" t="str">
            <v>否</v>
          </cell>
          <cell r="AJ107" t="str">
            <v>否</v>
          </cell>
          <cell r="AK107" t="str">
            <v>是</v>
          </cell>
          <cell r="AL107" t="str">
            <v>是</v>
          </cell>
          <cell r="AM107" t="str">
            <v>否</v>
          </cell>
          <cell r="AN107" t="str">
            <v>否</v>
          </cell>
          <cell r="AO107" t="str">
            <v>否</v>
          </cell>
          <cell r="AP107" t="str">
            <v>否</v>
          </cell>
          <cell r="AQ107" t="str">
            <v>田耀渐</v>
          </cell>
          <cell r="AR107" t="str">
            <v>15086732171</v>
          </cell>
          <cell r="AS107" t="str">
            <v>朝阳镇人民政府</v>
          </cell>
          <cell r="AT107" t="str">
            <v>务工就业</v>
          </cell>
          <cell r="AU107" t="str">
            <v>项目补助</v>
          </cell>
        </row>
        <row r="108">
          <cell r="C108" t="str">
            <v>巫溪县朝阳镇松花村2023年烟草产业发展烤房建设项目</v>
          </cell>
          <cell r="D108" t="str">
            <v>产业发展</v>
          </cell>
          <cell r="E108" t="str">
            <v>加工流通项目</v>
          </cell>
          <cell r="F108" t="str">
            <v>产地初加工和精深加工</v>
          </cell>
          <cell r="G108" t="str">
            <v>新建烟叶烤房2座（其中2座板式移动集群烤房，0座单建烤房）</v>
          </cell>
          <cell r="H108" t="str">
            <v>新建</v>
          </cell>
          <cell r="I108" t="str">
            <v>巫溪县朝阳镇松花村石林</v>
          </cell>
          <cell r="J108" t="str">
            <v>巫溪县2023年朝阳镇松花村石林烤房建设项目，新建2座板式移动集群烤房。项目建成后，可实现产业增收10万元，能解决5个以上临时务工人员临近就业其中脱贫户1户4人，户均增收0.8万元，产业发展可持续至少5年时间。</v>
          </cell>
          <cell r="K108" t="str">
            <v>1户参与此项目立项、实施过程中管理和监督，脱贫户1户，增收10万</v>
          </cell>
          <cell r="L108" t="str">
            <v>巫溪县2023年朝阳镇松花村石林烤房建设项目，新建2座板式移动集群烤房。项目建成后，可实现产业增收10万元，能解决5个以上临时务工人员临近就业其中脱贫户1户4人，户均增收0.8万元，产业发展可持续至少5年时间。</v>
          </cell>
          <cell r="M108" t="str">
            <v>新建烟叶烤房2座（其中2座板式移动集群烤房，0座单建烤房）</v>
          </cell>
          <cell r="N108" t="str">
            <v>项目验收合格率100%</v>
          </cell>
          <cell r="O108" t="str">
            <v>项目完成及时率100%</v>
          </cell>
          <cell r="P108" t="str">
            <v>3.6万/座</v>
          </cell>
          <cell r="Q108" t="str">
            <v>新建2座烤房能烤100担，收益15万</v>
          </cell>
          <cell r="R108" t="str">
            <v>务工人数2人，务工收入2万元</v>
          </cell>
          <cell r="S108" t="str">
            <v>可持续效益≥2年</v>
          </cell>
          <cell r="T108" t="str">
            <v>受益群众满意度≥90%</v>
          </cell>
          <cell r="U108" t="str">
            <v>巫溪县农业农村委员会</v>
          </cell>
          <cell r="V108" t="str">
            <v>朝阳镇人民政府</v>
          </cell>
          <cell r="W108">
            <v>2023</v>
          </cell>
          <cell r="X108" t="str">
            <v>是</v>
          </cell>
          <cell r="Y108">
            <v>2023.1</v>
          </cell>
          <cell r="Z108">
            <v>2023.12</v>
          </cell>
          <cell r="AA108">
            <v>7.2</v>
          </cell>
          <cell r="AB108">
            <v>7.2</v>
          </cell>
        </row>
        <row r="108">
          <cell r="AF108">
            <v>6</v>
          </cell>
          <cell r="AG108">
            <v>1</v>
          </cell>
          <cell r="AH108" t="str">
            <v>否</v>
          </cell>
          <cell r="AI108" t="str">
            <v>否</v>
          </cell>
          <cell r="AJ108" t="str">
            <v>否</v>
          </cell>
          <cell r="AK108" t="str">
            <v>是</v>
          </cell>
          <cell r="AL108" t="str">
            <v>是</v>
          </cell>
          <cell r="AM108" t="str">
            <v>否</v>
          </cell>
          <cell r="AN108" t="str">
            <v>否</v>
          </cell>
          <cell r="AO108" t="str">
            <v>否</v>
          </cell>
          <cell r="AP108" t="str">
            <v>否</v>
          </cell>
          <cell r="AQ108" t="str">
            <v>田耀渐</v>
          </cell>
          <cell r="AR108" t="str">
            <v>15086732171</v>
          </cell>
          <cell r="AS108" t="str">
            <v>朝阳镇人民政府</v>
          </cell>
          <cell r="AT108" t="str">
            <v>务工就业</v>
          </cell>
          <cell r="AU108" t="str">
            <v>项目补助</v>
          </cell>
        </row>
        <row r="109">
          <cell r="C109" t="str">
            <v>巫溪县尖山镇百步村2023年烟草产业发展烤房建设项目</v>
          </cell>
          <cell r="D109" t="str">
            <v>产业发展</v>
          </cell>
          <cell r="E109" t="str">
            <v>加工流通项目</v>
          </cell>
          <cell r="F109" t="str">
            <v>产地初加工和精深加工</v>
          </cell>
          <cell r="G109" t="str">
            <v>新建烟叶烤房6座（其中6座板式移动集群烤房,0座单建烤房）</v>
          </cell>
          <cell r="H109" t="str">
            <v>新建</v>
          </cell>
          <cell r="I109" t="str">
            <v>巫溪县尖山镇百步村火山</v>
          </cell>
          <cell r="J109" t="str">
            <v>巫溪县2023年尖山镇百步村火山烤房建设项目，新建6座板式移动集群烤房。项目建成后，可实现产业增收30万元，能解决15个以上临时务工人员临近就业其中脱贫户1户3人，户均增收0.6万元，产业发展可持续至少5年时间。</v>
          </cell>
          <cell r="K109" t="str">
            <v>1户参与此项目立项、实施过程中管理和监督，脱贫户1户，增收20万</v>
          </cell>
          <cell r="L109" t="str">
            <v>巫溪县2023年尖山镇百步村火山烤房建设项目，新建6座板式移动集群烤房。项目建成后，可实现产业增收30万元，能解决15个以上临时务工人员临近就业其中脱贫户1户3人，户均增收0.6万元，产业发展可持续至少5年时间。</v>
          </cell>
          <cell r="M109" t="str">
            <v>新建烟叶烤房6座（其中6座板式移动集群烤房,0座单建烤房）</v>
          </cell>
          <cell r="N109" t="str">
            <v>项目验收合格率100%</v>
          </cell>
          <cell r="O109" t="str">
            <v>项目完成及时率100%</v>
          </cell>
          <cell r="P109" t="str">
            <v>3.6万/座</v>
          </cell>
          <cell r="Q109" t="str">
            <v>新建6座烤房能烤300担，收益45万</v>
          </cell>
          <cell r="R109" t="str">
            <v>务工人数15人，务工收入18万元</v>
          </cell>
          <cell r="S109" t="str">
            <v>可持续效益≥2年</v>
          </cell>
          <cell r="T109" t="str">
            <v>受益群众满意度≥90%</v>
          </cell>
          <cell r="U109" t="str">
            <v>巫溪县农业农村委员会</v>
          </cell>
          <cell r="V109" t="str">
            <v>尖山镇人民政府</v>
          </cell>
          <cell r="W109">
            <v>2023</v>
          </cell>
          <cell r="X109" t="str">
            <v>是</v>
          </cell>
          <cell r="Y109">
            <v>2023.1</v>
          </cell>
          <cell r="Z109">
            <v>2023.12</v>
          </cell>
          <cell r="AA109">
            <v>21.6</v>
          </cell>
          <cell r="AB109">
            <v>21.6</v>
          </cell>
        </row>
        <row r="109">
          <cell r="AF109">
            <v>36</v>
          </cell>
          <cell r="AG109">
            <v>1</v>
          </cell>
          <cell r="AH109" t="str">
            <v>否</v>
          </cell>
          <cell r="AI109" t="str">
            <v>否</v>
          </cell>
          <cell r="AJ109" t="str">
            <v>否</v>
          </cell>
          <cell r="AK109" t="str">
            <v>是</v>
          </cell>
          <cell r="AL109" t="str">
            <v>是</v>
          </cell>
          <cell r="AM109" t="str">
            <v>否</v>
          </cell>
          <cell r="AN109" t="str">
            <v>否</v>
          </cell>
          <cell r="AO109" t="str">
            <v>否</v>
          </cell>
          <cell r="AP109" t="str">
            <v>否</v>
          </cell>
          <cell r="AQ109" t="str">
            <v>向智勇</v>
          </cell>
          <cell r="AR109" t="str">
            <v>13896341601</v>
          </cell>
          <cell r="AS109" t="str">
            <v>尖山镇人民政府</v>
          </cell>
          <cell r="AT109" t="str">
            <v>务工就业</v>
          </cell>
          <cell r="AU109" t="str">
            <v>项目补助</v>
          </cell>
        </row>
        <row r="110">
          <cell r="C110" t="str">
            <v>巫溪县尖山镇大包村2023年烟草产业发展烤房建设项目</v>
          </cell>
          <cell r="D110" t="str">
            <v>产业发展</v>
          </cell>
          <cell r="E110" t="str">
            <v>加工流通项目</v>
          </cell>
          <cell r="F110" t="str">
            <v>产地初加工和精深加工</v>
          </cell>
          <cell r="G110" t="str">
            <v>新建烟叶烤房12座（其中12座板式移动集群烤房，0座单建烤房）</v>
          </cell>
          <cell r="H110" t="str">
            <v>新建</v>
          </cell>
          <cell r="I110" t="str">
            <v>巫溪县尖山镇大包村白庙水库</v>
          </cell>
          <cell r="J110" t="str">
            <v>巫溪县2023年尖山镇大包村白庙水库烤房建设项目，新建12座板式移动集群烤房。项目建成后，可实现产业增收60万元，能解决30个以上临时务工人员临近就业其中脱贫户3户9人，户均增收0.8万元，产业发展可持续至少5年时间。</v>
          </cell>
          <cell r="K110" t="str">
            <v>3户参与此项目立项、实施过程中管理和监督，脱贫户3户，增收40万</v>
          </cell>
          <cell r="L110" t="str">
            <v>巫溪县2023年尖山镇大包村白庙水库烤房建设项目，新建12座板式移动集群烤房。项目建成后，可实现产业增收60万元，能解决30个以上临时务工人员临近就业其中脱贫户3户9人，户均增收0.8万元，产业发展可持续至少5年时间。</v>
          </cell>
          <cell r="M110" t="str">
            <v>新建烟叶烤房12座（其中12座板式移动集群烤房，0座单建烤房）</v>
          </cell>
          <cell r="N110" t="str">
            <v>项目验收合格率100%</v>
          </cell>
          <cell r="O110" t="str">
            <v>项目完成及时率100%</v>
          </cell>
          <cell r="P110" t="str">
            <v>3.6万/座</v>
          </cell>
          <cell r="Q110" t="str">
            <v>新建12座烤房能烤600担，收益90万</v>
          </cell>
          <cell r="R110" t="str">
            <v>务工人数15人，务工收入18万元</v>
          </cell>
          <cell r="S110" t="str">
            <v>可持续效益≥2年</v>
          </cell>
          <cell r="T110" t="str">
            <v>受益群众满意度≥90%</v>
          </cell>
          <cell r="U110" t="str">
            <v>巫溪县农业农村委员会</v>
          </cell>
          <cell r="V110" t="str">
            <v>尖山镇人民政府</v>
          </cell>
          <cell r="W110">
            <v>2023</v>
          </cell>
          <cell r="X110" t="str">
            <v>是</v>
          </cell>
          <cell r="Y110">
            <v>2023.1</v>
          </cell>
          <cell r="Z110">
            <v>2023.12</v>
          </cell>
          <cell r="AA110">
            <v>43.2</v>
          </cell>
          <cell r="AB110">
            <v>43.2</v>
          </cell>
        </row>
        <row r="110">
          <cell r="AF110">
            <v>36</v>
          </cell>
          <cell r="AG110">
            <v>4</v>
          </cell>
          <cell r="AH110" t="str">
            <v>否</v>
          </cell>
          <cell r="AI110" t="str">
            <v>否</v>
          </cell>
          <cell r="AJ110" t="str">
            <v>否</v>
          </cell>
          <cell r="AK110" t="str">
            <v>是</v>
          </cell>
          <cell r="AL110" t="str">
            <v> 是</v>
          </cell>
          <cell r="AM110" t="str">
            <v>否</v>
          </cell>
          <cell r="AN110" t="str">
            <v>否</v>
          </cell>
          <cell r="AO110" t="str">
            <v>否</v>
          </cell>
          <cell r="AP110" t="str">
            <v>否</v>
          </cell>
          <cell r="AQ110" t="str">
            <v>向智勇</v>
          </cell>
          <cell r="AR110" t="str">
            <v>13896341601</v>
          </cell>
          <cell r="AS110" t="str">
            <v>尖山镇人民政府</v>
          </cell>
          <cell r="AT110" t="str">
            <v>务工就业</v>
          </cell>
          <cell r="AU110" t="str">
            <v>项目补助</v>
          </cell>
        </row>
        <row r="111">
          <cell r="C111" t="str">
            <v>巫溪县尖山镇白云村2023年烟草产业发展烤房建设项目</v>
          </cell>
          <cell r="D111" t="str">
            <v>产业发展</v>
          </cell>
          <cell r="E111" t="str">
            <v>加工流通项目</v>
          </cell>
          <cell r="F111" t="str">
            <v>产地初加工和精深加工</v>
          </cell>
          <cell r="G111" t="str">
            <v>新建烟叶烤房6座（其中6座板式移动集群烤房，0座单建烤房）</v>
          </cell>
          <cell r="H111" t="str">
            <v>新建</v>
          </cell>
          <cell r="I111" t="str">
            <v>巫溪县尖山镇白云村老学校</v>
          </cell>
          <cell r="J111" t="str">
            <v>巫溪县2023年尖山镇白云村老学校烤房建设项目，新建6座板式移动集群烤房。项目建成后，可实现产业增收30万元，能解决15个以上临时务工人员临近就业其中脱贫户2户6人，户均增收0.5万元，产业发展可持续至少5年时间。</v>
          </cell>
          <cell r="K111" t="str">
            <v>2户参与此项目立项、实施过程中管理和监督，脱贫户2户，增收30万</v>
          </cell>
          <cell r="L111" t="str">
            <v>巫溪县2023年尖山镇白云村老学校烤房建设项目，新建6座板式移动集群烤房。项目建成后，可实现产业增收30万元，能解决15个以上临时务工人员临近就业其中脱贫户2户6人，户均增收0.5万元，产业发展可持续至少5年时间。</v>
          </cell>
          <cell r="M111" t="str">
            <v>新建烟叶烤房6座（其中6座板式移动集群烤房，0座单建烤房）</v>
          </cell>
          <cell r="N111" t="str">
            <v>项目验收合格率100%</v>
          </cell>
          <cell r="O111" t="str">
            <v>项目完成及时率100%</v>
          </cell>
          <cell r="P111" t="str">
            <v>3.6万/座</v>
          </cell>
          <cell r="Q111" t="str">
            <v>新建6座烤房能烤300担，收益45万</v>
          </cell>
          <cell r="R111" t="str">
            <v>务工人数15人，务工收入18万元</v>
          </cell>
          <cell r="S111" t="str">
            <v>可持续效益≥2年</v>
          </cell>
          <cell r="T111" t="str">
            <v>受益群众满意度≥90%</v>
          </cell>
          <cell r="U111" t="str">
            <v>巫溪县农业农村委员会</v>
          </cell>
          <cell r="V111" t="str">
            <v>尖山镇人民政府</v>
          </cell>
          <cell r="W111">
            <v>2023</v>
          </cell>
          <cell r="X111" t="str">
            <v>是</v>
          </cell>
          <cell r="Y111">
            <v>2023.1</v>
          </cell>
          <cell r="Z111">
            <v>2023.12</v>
          </cell>
          <cell r="AA111">
            <v>21.6</v>
          </cell>
          <cell r="AB111">
            <v>21.6</v>
          </cell>
        </row>
        <row r="111">
          <cell r="AF111">
            <v>28</v>
          </cell>
          <cell r="AG111">
            <v>3</v>
          </cell>
          <cell r="AH111" t="str">
            <v>否</v>
          </cell>
          <cell r="AI111" t="str">
            <v>否</v>
          </cell>
          <cell r="AJ111" t="str">
            <v>否</v>
          </cell>
          <cell r="AK111" t="str">
            <v>是</v>
          </cell>
          <cell r="AL111" t="str">
            <v>是</v>
          </cell>
          <cell r="AM111" t="str">
            <v>否</v>
          </cell>
          <cell r="AN111" t="str">
            <v>否</v>
          </cell>
          <cell r="AO111" t="str">
            <v>否</v>
          </cell>
          <cell r="AP111" t="str">
            <v>否</v>
          </cell>
          <cell r="AQ111" t="str">
            <v>向智勇</v>
          </cell>
          <cell r="AR111" t="str">
            <v>13896341601</v>
          </cell>
          <cell r="AS111" t="str">
            <v>尖山镇人民政府</v>
          </cell>
          <cell r="AT111" t="str">
            <v>务工就业</v>
          </cell>
          <cell r="AU111" t="str">
            <v>项目补助</v>
          </cell>
        </row>
        <row r="112">
          <cell r="C112" t="str">
            <v>巫溪县尖山镇尖山村2023年烟草产业发展项目</v>
          </cell>
          <cell r="D112" t="str">
            <v>产业发展</v>
          </cell>
          <cell r="E112" t="str">
            <v>加工流通项目</v>
          </cell>
          <cell r="F112" t="str">
            <v>产地初加工和精深加工</v>
          </cell>
          <cell r="G112" t="str">
            <v>新建烟叶烤房4座（其中4座板式移动集群烤房，0座单建烤房）</v>
          </cell>
          <cell r="H112" t="str">
            <v>新建</v>
          </cell>
          <cell r="I112" t="str">
            <v>巫溪县尖山镇尖山村花椒坪</v>
          </cell>
          <cell r="J112" t="str">
            <v>巫溪县2023年尖山镇尖山村花椒坪烤房建设项目，新建4座板式移动集群烤房。项目建成后，可实现产业增收20万元，能解决15个以上临时务工人员临近就业其中脱贫户1户4人，户均增收0.7万元，产业发展可持续至少5年时间。</v>
          </cell>
          <cell r="K112" t="str">
            <v>1户参与此项目立项、实施过程中管理和监督，脱贫户1户，增收20万</v>
          </cell>
          <cell r="L112" t="str">
            <v>巫溪县2023年尖山镇尖山村花椒坪烤房建设项目，新建4座板式移动集群烤房。项目建成后，可实现产业增收20万元，能解决15个以上临时务工人员临近就业其中脱贫户1户4人，户均增收0.7万元，产业发展可持续至少5年时间。</v>
          </cell>
          <cell r="M112" t="str">
            <v>新建烟叶烤房4座（其中4座板式移动集群烤房，0座单建烤房）</v>
          </cell>
          <cell r="N112" t="str">
            <v>项目验收合格率100%</v>
          </cell>
          <cell r="O112" t="str">
            <v>项目完成及时率100%</v>
          </cell>
          <cell r="P112" t="str">
            <v>3.6万/座</v>
          </cell>
          <cell r="Q112" t="str">
            <v>新建4座烤房能烤200担，收益30万</v>
          </cell>
          <cell r="R112" t="str">
            <v>务工人数15人，务工收入18万元</v>
          </cell>
          <cell r="S112" t="str">
            <v>可持续效益≥2年</v>
          </cell>
          <cell r="T112" t="str">
            <v>受益群众满意度≥90%</v>
          </cell>
          <cell r="U112" t="str">
            <v>巫溪县农业农村委员会</v>
          </cell>
          <cell r="V112" t="str">
            <v>尖山镇人民政府</v>
          </cell>
          <cell r="W112">
            <v>2023</v>
          </cell>
          <cell r="X112" t="str">
            <v>是</v>
          </cell>
          <cell r="Y112">
            <v>2023.1</v>
          </cell>
          <cell r="Z112">
            <v>2023.12</v>
          </cell>
          <cell r="AA112">
            <v>14.4</v>
          </cell>
          <cell r="AB112">
            <v>14.4</v>
          </cell>
        </row>
        <row r="112">
          <cell r="AF112">
            <v>26</v>
          </cell>
          <cell r="AG112">
            <v>1</v>
          </cell>
          <cell r="AH112" t="str">
            <v>否</v>
          </cell>
          <cell r="AI112" t="str">
            <v>否</v>
          </cell>
          <cell r="AJ112" t="str">
            <v>否</v>
          </cell>
          <cell r="AK112" t="str">
            <v>是</v>
          </cell>
          <cell r="AL112" t="str">
            <v>是</v>
          </cell>
          <cell r="AM112" t="str">
            <v>否</v>
          </cell>
          <cell r="AN112" t="str">
            <v>否</v>
          </cell>
          <cell r="AO112" t="str">
            <v>否</v>
          </cell>
          <cell r="AP112" t="str">
            <v>否</v>
          </cell>
          <cell r="AQ112" t="str">
            <v>向智勇</v>
          </cell>
          <cell r="AR112" t="str">
            <v>13896341601</v>
          </cell>
          <cell r="AS112" t="str">
            <v>尖山镇人民政府</v>
          </cell>
          <cell r="AT112" t="str">
            <v>务工就业</v>
          </cell>
          <cell r="AU112" t="str">
            <v>项目补助</v>
          </cell>
        </row>
        <row r="113">
          <cell r="C113" t="str">
            <v>巫溪县田坝镇天池村2023年烟草产业发展项目</v>
          </cell>
          <cell r="D113" t="str">
            <v>产业发展</v>
          </cell>
          <cell r="E113" t="str">
            <v>加工流通项目</v>
          </cell>
          <cell r="F113" t="str">
            <v>产地初加工和精深加工</v>
          </cell>
          <cell r="G113" t="str">
            <v>新建烟叶烤房12座（其中12座板式移动集群烤房、0座单建烤房）</v>
          </cell>
          <cell r="H113" t="str">
            <v>新建</v>
          </cell>
          <cell r="I113" t="str">
            <v>巫溪县田坝镇天池村大屋</v>
          </cell>
          <cell r="J113" t="str">
            <v>巫溪县2023年田坝镇天池村大屋烤房建设项目，新建12座板式移动集群烤房。项目建成后，可实现产业增收60万元，能解决30个以上临时务工人员临近就业其中脱贫户3户9人，户均增收0.8万元，产业发展可持续至少5年时间。</v>
          </cell>
          <cell r="K113" t="str">
            <v>3户参与此项目立项、实施过程中管理和监督，脱贫户3户，增收40万</v>
          </cell>
          <cell r="L113" t="str">
            <v>巫溪县2023年田坝镇天池村大屋烤房建设项目，新建12座板式移动集群烤房。项目建成后，可实现产业增收60万元，能解决30个以上临时务工人员临近就业其中脱贫户3户9人，户均增收0.8万元，产业发展可持续至少5年时间。</v>
          </cell>
          <cell r="M113" t="str">
            <v>新建烟叶烤房12座（其中12座板式移动集群烤房、0座单建烤房）</v>
          </cell>
          <cell r="N113" t="str">
            <v>项目验收合格率100%</v>
          </cell>
          <cell r="O113" t="str">
            <v>项目完成及时率100%</v>
          </cell>
          <cell r="P113" t="str">
            <v>3.6万/座</v>
          </cell>
          <cell r="Q113" t="str">
            <v>新建12座烤房能烤600担，收益90万</v>
          </cell>
          <cell r="R113" t="str">
            <v>务工人数30人，务工收入36万元</v>
          </cell>
          <cell r="S113" t="str">
            <v>可持续效益≥2年</v>
          </cell>
          <cell r="T113" t="str">
            <v>受益群众满意度≥90%</v>
          </cell>
          <cell r="U113" t="str">
            <v>巫溪县农业农村委员会</v>
          </cell>
          <cell r="V113" t="str">
            <v>田坝镇人民政府</v>
          </cell>
          <cell r="W113">
            <v>2023</v>
          </cell>
          <cell r="X113" t="str">
            <v>是</v>
          </cell>
          <cell r="Y113">
            <v>2023.1</v>
          </cell>
          <cell r="Z113">
            <v>2023.12</v>
          </cell>
          <cell r="AA113">
            <v>43.2</v>
          </cell>
          <cell r="AB113">
            <v>43.2</v>
          </cell>
        </row>
        <row r="113">
          <cell r="AF113">
            <v>38</v>
          </cell>
          <cell r="AG113">
            <v>4</v>
          </cell>
          <cell r="AH113" t="str">
            <v>否</v>
          </cell>
          <cell r="AI113" t="str">
            <v>否</v>
          </cell>
          <cell r="AJ113" t="str">
            <v>否</v>
          </cell>
          <cell r="AK113" t="str">
            <v>是</v>
          </cell>
          <cell r="AL113" t="str">
            <v>是</v>
          </cell>
          <cell r="AM113" t="str">
            <v>否</v>
          </cell>
          <cell r="AN113" t="str">
            <v>否</v>
          </cell>
          <cell r="AO113" t="str">
            <v>否</v>
          </cell>
          <cell r="AP113" t="str">
            <v>否</v>
          </cell>
          <cell r="AQ113" t="str">
            <v>余海成</v>
          </cell>
          <cell r="AR113" t="str">
            <v>13896225665</v>
          </cell>
          <cell r="AS113" t="str">
            <v>田坝镇人民政府</v>
          </cell>
          <cell r="AT113" t="str">
            <v>务工就业</v>
          </cell>
          <cell r="AU113" t="str">
            <v>项目补助</v>
          </cell>
        </row>
        <row r="114">
          <cell r="C114" t="str">
            <v>巫溪县田坝镇田湾村2023年烟草产业发展项目</v>
          </cell>
          <cell r="D114" t="str">
            <v>产业发展</v>
          </cell>
          <cell r="E114" t="str">
            <v>加工流通项目</v>
          </cell>
          <cell r="F114" t="str">
            <v>产地初加工和精深加工</v>
          </cell>
          <cell r="G114" t="str">
            <v>新建烟叶烤房6座（其中6座板式移动集群烤房,0座单建烤房）</v>
          </cell>
          <cell r="H114" t="str">
            <v>新建</v>
          </cell>
          <cell r="I114" t="str">
            <v>巫溪县田坝镇田湾村移民小区旁</v>
          </cell>
          <cell r="J114" t="str">
            <v>巫溪县2023年田坝镇田湾村移民小区旁烤房建设项目，新建6座板式移动集群烤房。项目建成后，可实现产业增收30万元，能解决15个以上临时务工人员临近就业其中脱贫户2户6人，户均增收0.9万元，产业发展可持续至少5年时间。</v>
          </cell>
          <cell r="K114" t="str">
            <v>2户参与此项目立项、实施过程中管理和监督，脱贫户2户，增收30万</v>
          </cell>
          <cell r="L114" t="str">
            <v>巫溪县2023年田坝镇田湾村移民小区旁烤房建设项目，新建6座板式移动集群烤房。项目建成后，可实现产业增收30万元，能解决15个以上临时务工人员临近就业其中脱贫户2户6人，户均增收0.9万元，产业发展可持续至少5年时间。</v>
          </cell>
          <cell r="M114" t="str">
            <v>新建烟叶烤房6座（其中6座板式移动集群烤房,0座单建烤房）</v>
          </cell>
          <cell r="N114" t="str">
            <v>项目验收合格率100%</v>
          </cell>
          <cell r="O114" t="str">
            <v>项目完成及时率100%</v>
          </cell>
          <cell r="P114" t="str">
            <v>3.6万/座</v>
          </cell>
          <cell r="Q114" t="str">
            <v>新建6座烤房能烤300担，收益45.6万</v>
          </cell>
          <cell r="R114" t="str">
            <v>务工人数15人，务工收入18万元</v>
          </cell>
          <cell r="S114" t="str">
            <v>可持续效益≥2年</v>
          </cell>
          <cell r="T114" t="str">
            <v>受益群众满意度≥90%</v>
          </cell>
          <cell r="U114" t="str">
            <v>巫溪县农业农村委员会</v>
          </cell>
          <cell r="V114" t="str">
            <v>田坝镇人民政府</v>
          </cell>
          <cell r="W114">
            <v>2023</v>
          </cell>
          <cell r="X114" t="str">
            <v>是</v>
          </cell>
          <cell r="Y114">
            <v>2023.1</v>
          </cell>
          <cell r="Z114">
            <v>2023.12</v>
          </cell>
          <cell r="AA114">
            <v>21.6</v>
          </cell>
          <cell r="AB114">
            <v>21.6</v>
          </cell>
        </row>
        <row r="114">
          <cell r="AF114">
            <v>36</v>
          </cell>
          <cell r="AG114">
            <v>7</v>
          </cell>
          <cell r="AH114" t="str">
            <v>否</v>
          </cell>
          <cell r="AI114" t="str">
            <v>否</v>
          </cell>
          <cell r="AJ114" t="str">
            <v>否</v>
          </cell>
          <cell r="AK114" t="str">
            <v>是</v>
          </cell>
          <cell r="AL114" t="str">
            <v>是</v>
          </cell>
          <cell r="AM114" t="str">
            <v>否</v>
          </cell>
          <cell r="AN114" t="str">
            <v>否</v>
          </cell>
          <cell r="AO114" t="str">
            <v>否</v>
          </cell>
          <cell r="AP114" t="str">
            <v>否</v>
          </cell>
          <cell r="AQ114" t="str">
            <v>余海成</v>
          </cell>
          <cell r="AR114" t="str">
            <v>13896225665</v>
          </cell>
          <cell r="AS114" t="str">
            <v>田坝镇人民政府</v>
          </cell>
          <cell r="AT114" t="str">
            <v>务工就业</v>
          </cell>
          <cell r="AU114" t="str">
            <v>项目补助</v>
          </cell>
        </row>
        <row r="115">
          <cell r="C115" t="str">
            <v>巫溪县长桂乡黄花村2023年烟草产业发展项目</v>
          </cell>
          <cell r="D115" t="str">
            <v>产业发展</v>
          </cell>
          <cell r="E115" t="str">
            <v>加工流通项目</v>
          </cell>
          <cell r="F115" t="str">
            <v>产地初加工和精深加工</v>
          </cell>
          <cell r="G115" t="str">
            <v>新建烟叶烤房7座（其中6座板式移动集群烤房，1座单建烤房）</v>
          </cell>
          <cell r="H115" t="str">
            <v>新建</v>
          </cell>
          <cell r="I115" t="str">
            <v>巫溪县长桂乡黄花村朱家包、火焰垭</v>
          </cell>
          <cell r="J115" t="str">
            <v>巫溪县2022年长桂乡黄花村朱家包、火焰垭烤房建设项目，新建6座板式移动集群烤房，1座单建烤房。项目建成后，可实现产业增收56万元，能解决15个以上的脱贫户劳动力参加临时务工,人均年收入不低于2000元，产业发展可持续最低5年。</v>
          </cell>
          <cell r="K115" t="str">
            <v>2户参与此项目立项和实施过程中管理和监督，带动2户脱贫户实现产业增收，年均增收38万左右，同时带动15个以上的脱贫户劳动力就近务工。</v>
          </cell>
          <cell r="L115" t="str">
            <v>巫溪县2022年长桂乡黄花村朱家包、火焰垭烤房建设项目，新建6座板式移动集群烤房，1座单建烤房。项目建成后，可实现产业增收56万元，能解决15个以上的脱贫户劳动力参加临时务工,人均年收入不低于2000元，产业发展可持续最低5年。</v>
          </cell>
          <cell r="M115" t="str">
            <v>新建烟叶烤房7座（其中6座板式移动集群烤房，1座单建烤房）</v>
          </cell>
          <cell r="N115" t="str">
            <v>项目验收合格率100%</v>
          </cell>
          <cell r="O115" t="str">
            <v>项目完成及时率100%</v>
          </cell>
          <cell r="P115" t="str">
            <v>移动集群烤房3.6万/座，单建烤房1.92万/座</v>
          </cell>
          <cell r="Q115" t="str">
            <v>新建7座烤房能烤350担，收益53万</v>
          </cell>
          <cell r="R115" t="str">
            <v>务工人数15人，务工收入25万元</v>
          </cell>
          <cell r="S115" t="str">
            <v>可持续效益≥2年</v>
          </cell>
          <cell r="T115" t="str">
            <v>受益群众满意度≥90%</v>
          </cell>
          <cell r="U115" t="str">
            <v>巫溪县农业农村委员会</v>
          </cell>
          <cell r="V115" t="str">
            <v>长桂乡人民政府</v>
          </cell>
          <cell r="W115">
            <v>2023</v>
          </cell>
          <cell r="X115" t="str">
            <v>是</v>
          </cell>
          <cell r="Y115">
            <v>2023.1</v>
          </cell>
          <cell r="Z115">
            <v>2023.12</v>
          </cell>
          <cell r="AA115">
            <v>23.52</v>
          </cell>
          <cell r="AB115">
            <v>23.52</v>
          </cell>
        </row>
        <row r="115">
          <cell r="AF115">
            <v>17</v>
          </cell>
          <cell r="AG115">
            <v>11</v>
          </cell>
          <cell r="AH115" t="str">
            <v>否</v>
          </cell>
          <cell r="AI115" t="str">
            <v>否</v>
          </cell>
          <cell r="AJ115" t="str">
            <v>否</v>
          </cell>
          <cell r="AK115" t="str">
            <v>是</v>
          </cell>
          <cell r="AL115" t="str">
            <v>是</v>
          </cell>
          <cell r="AM115" t="str">
            <v>否</v>
          </cell>
          <cell r="AN115" t="str">
            <v>否</v>
          </cell>
          <cell r="AO115" t="str">
            <v>否</v>
          </cell>
          <cell r="AP115" t="str">
            <v>否</v>
          </cell>
          <cell r="AQ115" t="str">
            <v>陈光华</v>
          </cell>
          <cell r="AR115">
            <v>13896248785</v>
          </cell>
          <cell r="AS115" t="str">
            <v>长桂乡人民政府</v>
          </cell>
          <cell r="AT115" t="str">
            <v>务工就业</v>
          </cell>
          <cell r="AU115" t="str">
            <v>项目补助</v>
          </cell>
        </row>
        <row r="116">
          <cell r="C116" t="str">
            <v>巫溪县长桂乡孔梁村2023年烟草产业发展烤房建设项目</v>
          </cell>
          <cell r="D116" t="str">
            <v>产业发展</v>
          </cell>
          <cell r="E116" t="str">
            <v>加工流通项目</v>
          </cell>
          <cell r="F116" t="str">
            <v>产地初加工和精深加工</v>
          </cell>
          <cell r="G116" t="str">
            <v>新建烟叶烤房5座（其中4座板式移动集群烤房，1座单建烤房）</v>
          </cell>
          <cell r="H116" t="str">
            <v>新建</v>
          </cell>
          <cell r="I116" t="str">
            <v>巫溪县长桂乡孔梁村水田、松树</v>
          </cell>
          <cell r="J116" t="str">
            <v>巫溪县2023年长桂乡孔梁村水田、松树烤房建设项目其中4座板式移动集群烤房，1座单建烤房。项目建成后，可实现产业增收40.5万元，能解决10个以上的脱贫户劳动力参加临时务工，人均年收入不低于2000元，产业发展可持续至少5年时间。</v>
          </cell>
          <cell r="K116" t="str">
            <v>2户参与此项目立项和实施过程中管理和监督，带动2户脱贫户实现产业增收，年均增收40.5万元左右，同时带动10个以上的脱贫户劳动力就近务工。</v>
          </cell>
          <cell r="L116" t="str">
            <v>巫溪县2023年长桂乡孔梁村水田、松树烤房建设项目其中4座板式移动集群烤房，1座单建烤房。项目建成后，可实现产业增收40.5万元，能解决10个以上的脱贫户劳动力参加临时务工，人均年收入不低于2000元，产业发展可持续至少5年时间。</v>
          </cell>
          <cell r="M116" t="str">
            <v>新建烟叶烤房5座（其中4座板式移动集群烤房，1座单建烤房）</v>
          </cell>
          <cell r="N116" t="str">
            <v>项目验收合格率100%</v>
          </cell>
          <cell r="O116" t="str">
            <v>项目完成及时率100%</v>
          </cell>
          <cell r="P116" t="str">
            <v>移动集群烤房3.6万/座，单建烤房1.92万/座</v>
          </cell>
          <cell r="Q116" t="str">
            <v>新建5座烤房能烤250担，收益38万</v>
          </cell>
          <cell r="R116" t="str">
            <v>务工人数12人，务工收入20万元</v>
          </cell>
          <cell r="S116" t="str">
            <v>可持续效益≥2年</v>
          </cell>
          <cell r="T116" t="str">
            <v>受益群众满意度≥90%</v>
          </cell>
          <cell r="U116" t="str">
            <v>巫溪县农业农村委员会</v>
          </cell>
          <cell r="V116" t="str">
            <v>长桂乡人民政府</v>
          </cell>
          <cell r="W116">
            <v>2023</v>
          </cell>
          <cell r="X116" t="str">
            <v>是</v>
          </cell>
          <cell r="Y116">
            <v>2023.1</v>
          </cell>
          <cell r="Z116">
            <v>2023.12</v>
          </cell>
          <cell r="AA116">
            <v>16.32</v>
          </cell>
          <cell r="AB116">
            <v>16.32</v>
          </cell>
        </row>
        <row r="116">
          <cell r="AF116">
            <v>12</v>
          </cell>
          <cell r="AG116">
            <v>3</v>
          </cell>
          <cell r="AH116" t="str">
            <v>否</v>
          </cell>
          <cell r="AI116" t="str">
            <v>否</v>
          </cell>
          <cell r="AJ116" t="str">
            <v>否</v>
          </cell>
          <cell r="AK116" t="str">
            <v>是</v>
          </cell>
          <cell r="AL116" t="str">
            <v>是</v>
          </cell>
          <cell r="AM116" t="str">
            <v>否</v>
          </cell>
          <cell r="AN116" t="str">
            <v>否</v>
          </cell>
          <cell r="AO116" t="str">
            <v>否</v>
          </cell>
          <cell r="AP116" t="str">
            <v>否</v>
          </cell>
          <cell r="AQ116" t="str">
            <v>陈光华</v>
          </cell>
          <cell r="AR116">
            <v>13896248785</v>
          </cell>
          <cell r="AS116" t="str">
            <v>长桂乡人民政府</v>
          </cell>
          <cell r="AT116" t="str">
            <v>务工就业</v>
          </cell>
          <cell r="AU116" t="str">
            <v>项目补助</v>
          </cell>
        </row>
        <row r="117">
          <cell r="C117" t="str">
            <v>巫溪县天星乡寒风村2023年烟草产业发展烤房建设项目</v>
          </cell>
          <cell r="D117" t="str">
            <v>产业发展</v>
          </cell>
          <cell r="E117" t="str">
            <v>加工流通项目</v>
          </cell>
          <cell r="F117" t="str">
            <v>产地初加工和精深加工</v>
          </cell>
          <cell r="G117" t="str">
            <v>新建烟叶烤房4座（其中4座板式移动集群烤房，0座单建烤房）</v>
          </cell>
          <cell r="H117" t="str">
            <v>新建</v>
          </cell>
          <cell r="I117" t="str">
            <v>巫溪县天星乡寒风村寒风槽</v>
          </cell>
          <cell r="J117" t="str">
            <v>巫溪县2023年天星乡寒风村寒风槽烤房建设项目其中4座板式移动集群烤房，0座单建烤房。项目建成后，可实现产业增收32.4万元，能解决8个以上的脱贫户劳动力参加临时务工，人均年收入不低于2000元，产业发展可持续至少5年时间。</v>
          </cell>
          <cell r="K117" t="str">
            <v>1户参与此项目立项和实施过程中管理和监督，带动1户脱贫户实现产业增收，年均增收32.4万元左右，同时带动8个以上的脱贫户劳动力就近务工。</v>
          </cell>
          <cell r="L117" t="str">
            <v>巫溪县2023年天星乡寒风村寒风槽烤房建设项目其中4座板式移动集群烤房，0座单建烤房。项目建成后，可实现产业增收32.4万元，能解决8个以上的脱贫户劳动力参加临时务工，人均年收入不低于2000元，产业发展可持续至少5年时间。</v>
          </cell>
          <cell r="M117" t="str">
            <v>新建烟叶烤房4座（其中4座板式移动集群烤房，0座单建烤房）</v>
          </cell>
          <cell r="N117" t="str">
            <v>项目验收合格率100%</v>
          </cell>
          <cell r="O117" t="str">
            <v>项目完成及时率100%</v>
          </cell>
          <cell r="P117" t="str">
            <v>3.6万/座</v>
          </cell>
          <cell r="Q117" t="str">
            <v>新建4座烤房能烤200担，收益30万</v>
          </cell>
          <cell r="R117" t="str">
            <v>务工人数10人，务工收入16万元</v>
          </cell>
          <cell r="S117" t="str">
            <v>可持续效益≥2年</v>
          </cell>
          <cell r="T117" t="str">
            <v>受益群众满意度≥90%</v>
          </cell>
          <cell r="U117" t="str">
            <v>巫溪县农业农村委员会</v>
          </cell>
          <cell r="V117" t="str">
            <v>天星乡人民政府</v>
          </cell>
          <cell r="W117">
            <v>2023</v>
          </cell>
          <cell r="X117" t="str">
            <v>是</v>
          </cell>
          <cell r="Y117">
            <v>2023.1</v>
          </cell>
          <cell r="Z117">
            <v>2023.12</v>
          </cell>
          <cell r="AA117">
            <v>14.4</v>
          </cell>
          <cell r="AB117">
            <v>14.4</v>
          </cell>
        </row>
        <row r="117">
          <cell r="AF117">
            <v>6</v>
          </cell>
          <cell r="AG117">
            <v>3</v>
          </cell>
          <cell r="AH117" t="str">
            <v>否</v>
          </cell>
          <cell r="AI117" t="str">
            <v>否</v>
          </cell>
          <cell r="AJ117" t="str">
            <v>否</v>
          </cell>
          <cell r="AK117" t="str">
            <v>是</v>
          </cell>
          <cell r="AL117" t="str">
            <v>是</v>
          </cell>
          <cell r="AM117" t="str">
            <v>否</v>
          </cell>
          <cell r="AN117" t="str">
            <v>否</v>
          </cell>
          <cell r="AO117" t="str">
            <v>否</v>
          </cell>
          <cell r="AP117" t="str">
            <v>否</v>
          </cell>
          <cell r="AQ117" t="str">
            <v>刘海军</v>
          </cell>
          <cell r="AR117">
            <v>15826470946</v>
          </cell>
          <cell r="AS117" t="str">
            <v>天星乡人民政府</v>
          </cell>
          <cell r="AT117" t="str">
            <v>务工就业</v>
          </cell>
          <cell r="AU117" t="str">
            <v>项目补助</v>
          </cell>
        </row>
        <row r="118">
          <cell r="C118" t="str">
            <v>巫溪县通城镇通城村2023年烟草产业发展烤房建设项目</v>
          </cell>
          <cell r="D118" t="str">
            <v>产业发展</v>
          </cell>
          <cell r="E118" t="str">
            <v>加工流通项目</v>
          </cell>
          <cell r="F118" t="str">
            <v>产地初加工和精深加工</v>
          </cell>
          <cell r="G118" t="str">
            <v>新建烟叶烤房4座（其中4座板式移动集群烤房，0座单建烤房）</v>
          </cell>
          <cell r="H118" t="str">
            <v>新建</v>
          </cell>
          <cell r="I118" t="str">
            <v>巫溪县通城镇通城村向家老屋</v>
          </cell>
          <cell r="J118" t="str">
            <v>巫溪县2023年通城镇通城村向家老屋烤房建设项目其中4座板式移动集群烤房，0座单建烤房。项目建成后，可实现产业增收32.4万元，能解决8个以上的脱贫户劳动力参加临时务工，人均年收入不低于2000元，产业发展可持续至少5年时间。</v>
          </cell>
          <cell r="K118" t="str">
            <v>1户参与此项目立项和实施过程中管理和监督，带动1户脱贫户实现产业增收，年均增收32.4万元左右，同时带动8个以上的脱贫户劳动力就近务工。</v>
          </cell>
          <cell r="L118" t="str">
            <v>巫溪县2023年通城镇通城村向家老屋烤房建设项目其中4座板式移动集群烤房，0座单建烤房。项目建成后，可实现产业增收32.4万元，能解决8个以上的脱贫户劳动力参加临时务工，人均年收入不低于2000元，产业发展可持续至少5年时间。</v>
          </cell>
          <cell r="M118" t="str">
            <v>新建烟叶烤房4座（其中4座板式移动集群烤房，0座单建烤房）</v>
          </cell>
          <cell r="N118" t="str">
            <v>项目验收合格率100%</v>
          </cell>
          <cell r="O118" t="str">
            <v>项目完成及时率100%</v>
          </cell>
          <cell r="P118" t="str">
            <v>3.6万/座</v>
          </cell>
          <cell r="Q118" t="str">
            <v>新建4座烤房能烤200担，收益30万</v>
          </cell>
          <cell r="R118" t="str">
            <v>务工人数10人，务工收入16万元</v>
          </cell>
          <cell r="S118" t="str">
            <v>可持续效益≥2年</v>
          </cell>
          <cell r="T118" t="str">
            <v>受益群众满意度≥90%</v>
          </cell>
          <cell r="U118" t="str">
            <v>巫溪县农业农村委员会</v>
          </cell>
          <cell r="V118" t="str">
            <v>通城镇人民政府</v>
          </cell>
          <cell r="W118">
            <v>2023</v>
          </cell>
          <cell r="X118" t="str">
            <v>是</v>
          </cell>
          <cell r="Y118">
            <v>2023.1</v>
          </cell>
          <cell r="Z118">
            <v>2023.12</v>
          </cell>
          <cell r="AA118">
            <v>14.4</v>
          </cell>
          <cell r="AB118">
            <v>14.4</v>
          </cell>
        </row>
        <row r="118">
          <cell r="AF118">
            <v>4</v>
          </cell>
          <cell r="AG118">
            <v>1</v>
          </cell>
          <cell r="AH118" t="str">
            <v>否</v>
          </cell>
          <cell r="AI118" t="str">
            <v>否</v>
          </cell>
          <cell r="AJ118" t="str">
            <v>否</v>
          </cell>
          <cell r="AK118" t="str">
            <v>是</v>
          </cell>
          <cell r="AL118" t="str">
            <v>否</v>
          </cell>
          <cell r="AM118" t="str">
            <v>否</v>
          </cell>
          <cell r="AN118" t="str">
            <v>否</v>
          </cell>
          <cell r="AO118" t="str">
            <v>否</v>
          </cell>
          <cell r="AP118" t="str">
            <v>否</v>
          </cell>
          <cell r="AQ118" t="str">
            <v>易兴林</v>
          </cell>
          <cell r="AR118">
            <v>13635346051</v>
          </cell>
          <cell r="AS118" t="str">
            <v>通城镇人民政府</v>
          </cell>
          <cell r="AT118" t="str">
            <v>务工就业</v>
          </cell>
          <cell r="AU118" t="str">
            <v>项目补助</v>
          </cell>
        </row>
        <row r="119">
          <cell r="C119" t="str">
            <v>巫溪县通城镇玉泉村2023年烟草产业发展烤房建设项目</v>
          </cell>
          <cell r="D119" t="str">
            <v>产业发展</v>
          </cell>
          <cell r="E119" t="str">
            <v>加工流通项目</v>
          </cell>
          <cell r="F119" t="str">
            <v>产地初加工和精深加工</v>
          </cell>
          <cell r="G119" t="str">
            <v>新建烟叶烤房12座（其中12座板式移动集群烤房，0座单建烤房）</v>
          </cell>
          <cell r="H119" t="str">
            <v>新建</v>
          </cell>
          <cell r="I119" t="str">
            <v>巫溪县通城镇玉泉村金龙</v>
          </cell>
          <cell r="J119" t="str">
            <v>巫溪县2023年通城镇玉泉村金龙烤房建设项目（其中12座板式移动集群烤房，0座单建。项目建成后，可实现产业增收97万元，能解决20个以上的脱贫户劳动力参加临时务工，人均年收入不低于2000元，产业发展可持续至少5年时间。</v>
          </cell>
          <cell r="K119" t="str">
            <v>2户参与此项目立项和实施过程中管理和监督，带动2户脱贫户实现产业增收，年均增收81万元左右，同时带动20个以上的脱贫户劳动力就近务工。工</v>
          </cell>
          <cell r="L119" t="str">
            <v>巫溪县2023年通城镇玉泉村金龙烤房建设项目（其中12座板式移动集群烤房，0座单建。项目建成后，可实现产业增收97万元，能解决20个以上的脱贫户劳动力参加临时务工，人均年收入不低于2000元，产业发展可持续至少5年时间。</v>
          </cell>
          <cell r="M119" t="str">
            <v>新建烟叶烤房12座（其中12座板式移动集群烤房，0座单建烤房）</v>
          </cell>
          <cell r="N119" t="str">
            <v>项目验收合格率100%</v>
          </cell>
          <cell r="O119" t="str">
            <v>项目完成及时率100%</v>
          </cell>
          <cell r="P119" t="str">
            <v>3.6万/座</v>
          </cell>
          <cell r="Q119" t="str">
            <v>新建12座烤房能烤600担，收益90万</v>
          </cell>
          <cell r="R119" t="str">
            <v>务工人数25人，务工收入40万元</v>
          </cell>
          <cell r="S119" t="str">
            <v>可持续效益≥2年</v>
          </cell>
          <cell r="T119" t="str">
            <v>受益群众满意度≥90%</v>
          </cell>
          <cell r="U119" t="str">
            <v>巫溪县农业农村委员会</v>
          </cell>
          <cell r="V119" t="str">
            <v>通城镇人民政府</v>
          </cell>
          <cell r="W119">
            <v>2023</v>
          </cell>
          <cell r="X119" t="str">
            <v>是</v>
          </cell>
          <cell r="Y119">
            <v>2023.1</v>
          </cell>
          <cell r="Z119">
            <v>2023.12</v>
          </cell>
          <cell r="AA119">
            <v>43.2</v>
          </cell>
          <cell r="AB119">
            <v>43.2</v>
          </cell>
        </row>
        <row r="119">
          <cell r="AF119">
            <v>16</v>
          </cell>
          <cell r="AG119">
            <v>6</v>
          </cell>
          <cell r="AH119" t="str">
            <v>否</v>
          </cell>
          <cell r="AI119" t="str">
            <v>否</v>
          </cell>
          <cell r="AJ119" t="str">
            <v>否</v>
          </cell>
          <cell r="AK119" t="str">
            <v>是</v>
          </cell>
          <cell r="AL119" t="str">
            <v>是</v>
          </cell>
          <cell r="AM119" t="str">
            <v>否</v>
          </cell>
          <cell r="AN119" t="str">
            <v>否</v>
          </cell>
          <cell r="AO119" t="str">
            <v>否</v>
          </cell>
          <cell r="AP119" t="str">
            <v>否</v>
          </cell>
          <cell r="AQ119" t="str">
            <v>易兴林</v>
          </cell>
          <cell r="AR119">
            <v>13635346051</v>
          </cell>
          <cell r="AS119" t="str">
            <v>通城镇人民政府</v>
          </cell>
          <cell r="AT119" t="str">
            <v>务工就业</v>
          </cell>
          <cell r="AU119" t="str">
            <v>项目补助</v>
          </cell>
        </row>
        <row r="120">
          <cell r="C120" t="str">
            <v>巫溪县通城镇中兴村2023年烟草产业发展烤房建设项目</v>
          </cell>
          <cell r="D120" t="str">
            <v>产业发展</v>
          </cell>
          <cell r="E120" t="str">
            <v>加工流通项目</v>
          </cell>
          <cell r="F120" t="str">
            <v>产地初加工和精深加工</v>
          </cell>
          <cell r="G120" t="str">
            <v>新建烟叶烤房4座（其中4座板式移动集群烤房，0座单建烤房）</v>
          </cell>
          <cell r="H120" t="str">
            <v>新建</v>
          </cell>
          <cell r="I120" t="str">
            <v>巫溪县通城镇中兴村铁厂湾</v>
          </cell>
          <cell r="J120" t="str">
            <v>巫溪县2023年通城镇中兴村铁厂湾烤房建设项目其中4座板式移动集群烤房，0座单建烤房。项目建成后，可实现产业增收32.4万元，能解决8个以上的脱贫户劳动力参加临时务工，人均年收入不低于2000元，产业发展可持续至少5年时间。</v>
          </cell>
          <cell r="K120" t="str">
            <v>1户参与此项目立项和实施过程中管理和监督，带动1户脱贫户实现产业增收，年均增收32.4万元左右，同时带动8个以上的的劳动力就近务工。</v>
          </cell>
          <cell r="L120" t="str">
            <v>巫溪县2023年通城镇中兴村铁厂湾烤房建设项目其中4座板式移动集群烤房，0座单建烤房。项目建成后，可实现产业增收32.4万元，能解决8个以上的脱贫户劳动力参加临时务工，人均年收入不低于2000元，产业发展可持续至少5年时间。</v>
          </cell>
          <cell r="M120" t="str">
            <v>新建烟叶烤房4座（其中4座板式移动集群烤房，0座单建烤房）</v>
          </cell>
          <cell r="N120" t="str">
            <v>项目验收合格率100%</v>
          </cell>
          <cell r="O120" t="str">
            <v>项目完成及时率100%</v>
          </cell>
          <cell r="P120" t="str">
            <v>3.6万/座</v>
          </cell>
          <cell r="Q120" t="str">
            <v>新建4座烤房能烤200担，收益30万</v>
          </cell>
          <cell r="R120" t="str">
            <v>务工人数10人，务工收入16万元</v>
          </cell>
          <cell r="S120" t="str">
            <v>可持续效益≥2年</v>
          </cell>
          <cell r="T120" t="str">
            <v>受益群众满意度≥90%</v>
          </cell>
          <cell r="U120" t="str">
            <v>巫溪县农业农村委员会</v>
          </cell>
          <cell r="V120" t="str">
            <v>通城镇人民政府</v>
          </cell>
          <cell r="W120">
            <v>2023</v>
          </cell>
          <cell r="X120" t="str">
            <v>是</v>
          </cell>
          <cell r="Y120">
            <v>2023.1</v>
          </cell>
          <cell r="Z120">
            <v>2023.12</v>
          </cell>
          <cell r="AA120">
            <v>14.4</v>
          </cell>
          <cell r="AB120">
            <v>14.4</v>
          </cell>
        </row>
        <row r="120">
          <cell r="AF120">
            <v>3</v>
          </cell>
          <cell r="AG120">
            <v>1</v>
          </cell>
          <cell r="AH120" t="str">
            <v>否</v>
          </cell>
          <cell r="AI120" t="str">
            <v>否</v>
          </cell>
          <cell r="AJ120" t="str">
            <v>否</v>
          </cell>
          <cell r="AK120" t="str">
            <v>是</v>
          </cell>
          <cell r="AL120" t="str">
            <v>否</v>
          </cell>
          <cell r="AM120" t="str">
            <v>否</v>
          </cell>
          <cell r="AN120" t="str">
            <v>否</v>
          </cell>
          <cell r="AO120" t="str">
            <v>否</v>
          </cell>
          <cell r="AP120" t="str">
            <v>否</v>
          </cell>
          <cell r="AQ120" t="str">
            <v>易兴林</v>
          </cell>
          <cell r="AR120">
            <v>13635346051</v>
          </cell>
          <cell r="AS120" t="str">
            <v>通城镇人民政府</v>
          </cell>
          <cell r="AT120" t="str">
            <v>务工就业</v>
          </cell>
          <cell r="AU120" t="str">
            <v>项目补助</v>
          </cell>
        </row>
        <row r="121">
          <cell r="C121" t="str">
            <v>巫溪县通城镇长安村2023年烟草产业发展烤房建设项目</v>
          </cell>
          <cell r="D121" t="str">
            <v>产业发展</v>
          </cell>
          <cell r="E121" t="str">
            <v>加工流通项目</v>
          </cell>
          <cell r="F121" t="str">
            <v>产地初加工和精深加工</v>
          </cell>
          <cell r="G121" t="str">
            <v>新建烟叶烤房8座（其中8座板式移动集群烤房，0座单建烤房）</v>
          </cell>
          <cell r="H121" t="str">
            <v>新建</v>
          </cell>
          <cell r="I121" t="str">
            <v>巫溪县通城镇长安村范家湾</v>
          </cell>
          <cell r="J121" t="str">
            <v>巫溪县2023年通城镇长安村范家湾烤房建设项目其中8座板式移动集群烤房，0座单建烤房。项目建成后，可实现产业增收64.8万元，能解决16个以上的脱贫户劳动力参加临时务工，人均年收入不低于2000元，产业发展可持续至少5年时间。</v>
          </cell>
          <cell r="K121" t="str">
            <v>2户参与此项目立项和实施过程中管理和监督，带动2户脱贫户实现产业增收，年均增收64.8万元左右，同时带动6个以上的脱贫户劳动力就近务工。</v>
          </cell>
          <cell r="L121" t="str">
            <v>巫溪县2023年通城镇长安村范家湾烤房建设项目其中8座板式移动集群烤房，0座单建烤房。项目建成后，可实现产业增收64.8万元，能解决16个以上的脱贫户劳动力参加临时务工，人均年收入不低于2000元，产业发展可持续至少5年时间。</v>
          </cell>
          <cell r="M121" t="str">
            <v>新建烟叶烤房8座（其中8座板式移动集群烤房，0座单建烤房）</v>
          </cell>
          <cell r="N121" t="str">
            <v>项目验收合格率100%</v>
          </cell>
          <cell r="O121" t="str">
            <v>项目完成及时率100%</v>
          </cell>
          <cell r="P121" t="str">
            <v>3.6万/座</v>
          </cell>
          <cell r="Q121" t="str">
            <v>新建8座烤房能烤400担，收益60万</v>
          </cell>
          <cell r="R121" t="str">
            <v>务工人数20人，务工收入32万元</v>
          </cell>
          <cell r="S121" t="str">
            <v>可持续效益≥2年</v>
          </cell>
          <cell r="T121" t="str">
            <v>受益群众满意度≥90%</v>
          </cell>
          <cell r="U121" t="str">
            <v>巫溪县农业农村委员会</v>
          </cell>
          <cell r="V121" t="str">
            <v>通城镇人民政府</v>
          </cell>
          <cell r="W121">
            <v>2023</v>
          </cell>
          <cell r="X121" t="str">
            <v>是</v>
          </cell>
          <cell r="Y121">
            <v>2023.1</v>
          </cell>
          <cell r="Z121">
            <v>2023.12</v>
          </cell>
          <cell r="AA121">
            <v>28.8</v>
          </cell>
          <cell r="AB121">
            <v>28.8</v>
          </cell>
        </row>
        <row r="121">
          <cell r="AF121">
            <v>8</v>
          </cell>
          <cell r="AG121">
            <v>4</v>
          </cell>
          <cell r="AH121" t="str">
            <v>否</v>
          </cell>
          <cell r="AI121" t="str">
            <v>否</v>
          </cell>
          <cell r="AJ121" t="str">
            <v>否</v>
          </cell>
          <cell r="AK121" t="str">
            <v>是</v>
          </cell>
          <cell r="AL121" t="str">
            <v>否</v>
          </cell>
          <cell r="AM121" t="str">
            <v>否</v>
          </cell>
          <cell r="AN121" t="str">
            <v>否</v>
          </cell>
          <cell r="AO121" t="str">
            <v>否</v>
          </cell>
          <cell r="AP121" t="str">
            <v>否</v>
          </cell>
          <cell r="AQ121" t="str">
            <v>易兴林</v>
          </cell>
          <cell r="AR121">
            <v>13635346051</v>
          </cell>
          <cell r="AS121" t="str">
            <v>通城镇人民政府</v>
          </cell>
          <cell r="AT121" t="str">
            <v>务工就业</v>
          </cell>
          <cell r="AU121" t="str">
            <v>项目补助</v>
          </cell>
        </row>
        <row r="122">
          <cell r="C122" t="str">
            <v>巫溪县双阳乡白果村2023年烟草产业发展烤房建设项目</v>
          </cell>
          <cell r="D122" t="str">
            <v>产业发展</v>
          </cell>
          <cell r="E122" t="str">
            <v>加工流通项目</v>
          </cell>
          <cell r="F122" t="str">
            <v>产地初加工和精深加工</v>
          </cell>
          <cell r="G122" t="str">
            <v>新建烟叶烤房10座（其中10座板式移动集群烤房，0座单建烤房）</v>
          </cell>
          <cell r="H122" t="str">
            <v>新建</v>
          </cell>
          <cell r="I122" t="str">
            <v>巫溪县双阳乡白果村中梁子</v>
          </cell>
          <cell r="J122" t="str">
            <v>巫溪县2023年双阳乡白果村中梁子烤房建设项目（其中10座板式移动集群烤房，0座单建。项目建成后，可实现产业增收81万元，能解决20个以上的脱贫户劳动力参加临时务工，人均年收入不低于2000元，产业发展可持续至少5年时间。</v>
          </cell>
          <cell r="K122" t="str">
            <v>3户参与此项目立项和实施过程中管理和监督，带动3户脱贫户实现产业增收，年均增收81万元左右，同时带动20个以上的脱贫户劳动力就近务工。</v>
          </cell>
          <cell r="L122" t="str">
            <v>巫溪县2023年双阳乡白果村中梁子烤房建设项目（其中10座板式移动集群烤房，0座单建。项目建成后，可实现产业增收81万元，能解决20个以上的脱贫户劳动力参加临时务工，人均年收入不低于2000元，产业发展可持续至少5年时间。</v>
          </cell>
          <cell r="M122" t="str">
            <v>新建烟叶烤房10座（其中10座板式移动集群烤房，0座单建烤房）</v>
          </cell>
          <cell r="N122" t="str">
            <v>项目验收合格率100%</v>
          </cell>
          <cell r="O122" t="str">
            <v>项目完成及时率100%</v>
          </cell>
          <cell r="P122" t="str">
            <v>3.6万/座</v>
          </cell>
          <cell r="Q122" t="str">
            <v>新建10座烤房能烤500担，收益75万</v>
          </cell>
          <cell r="R122" t="str">
            <v>务工人数22人，务工收入35万元</v>
          </cell>
          <cell r="S122" t="str">
            <v>可持续效益≥2年</v>
          </cell>
          <cell r="T122" t="str">
            <v>受益群众满意度≥90%</v>
          </cell>
          <cell r="U122" t="str">
            <v>巫溪县农业农村委员会</v>
          </cell>
          <cell r="V122" t="str">
            <v>双阳乡人民政府</v>
          </cell>
          <cell r="W122">
            <v>2023</v>
          </cell>
          <cell r="X122" t="str">
            <v>是</v>
          </cell>
          <cell r="Y122">
            <v>2023.1</v>
          </cell>
          <cell r="Z122">
            <v>2023.12</v>
          </cell>
          <cell r="AA122">
            <v>36</v>
          </cell>
          <cell r="AB122">
            <v>36</v>
          </cell>
        </row>
        <row r="122">
          <cell r="AF122">
            <v>15</v>
          </cell>
          <cell r="AG122">
            <v>4</v>
          </cell>
          <cell r="AH122" t="str">
            <v>否</v>
          </cell>
          <cell r="AI122" t="str">
            <v>否</v>
          </cell>
          <cell r="AJ122" t="str">
            <v>否</v>
          </cell>
          <cell r="AK122" t="str">
            <v>是</v>
          </cell>
          <cell r="AL122" t="str">
            <v>是</v>
          </cell>
          <cell r="AM122" t="str">
            <v>否</v>
          </cell>
          <cell r="AN122" t="str">
            <v>否</v>
          </cell>
          <cell r="AO122" t="str">
            <v>否</v>
          </cell>
          <cell r="AP122" t="str">
            <v>否</v>
          </cell>
          <cell r="AQ122" t="str">
            <v>张超</v>
          </cell>
          <cell r="AR122">
            <v>18203015861</v>
          </cell>
          <cell r="AS122" t="str">
            <v>双阳乡人民政府</v>
          </cell>
          <cell r="AT122" t="str">
            <v>务工就业</v>
          </cell>
          <cell r="AU122" t="str">
            <v>项目补助</v>
          </cell>
        </row>
        <row r="123">
          <cell r="C123" t="str">
            <v>巫溪县双阳乡马塘村2023年烟草产业发展烤房建设项目</v>
          </cell>
          <cell r="D123" t="str">
            <v>产业发展</v>
          </cell>
          <cell r="E123" t="str">
            <v>加工流通项目</v>
          </cell>
          <cell r="F123" t="str">
            <v>产地初加工和精深加工</v>
          </cell>
          <cell r="G123" t="str">
            <v>新建烟叶烤房12座（其中10座板式移动集群烤房，2座单建烤房）</v>
          </cell>
          <cell r="H123" t="str">
            <v>新建</v>
          </cell>
          <cell r="I123" t="str">
            <v>巫溪县双阳乡马塘村学堂</v>
          </cell>
          <cell r="J123" t="str">
            <v>巫溪县2023年双阳乡马塘村学堂烤房建设项目（其中10座板式移动集群烤房，2座单建。项目建成后，可实现产业增收81万元，能解决24个以上的脱贫户劳动力参加临时务工，人均年收入不低于2000元，产业发展可持续至少5年时间。</v>
          </cell>
          <cell r="K123" t="str">
            <v>5户参与此项目立项和实施过程中管理和监督，带动5户脱贫户实现产业增收，年均增收81万元左右，同时带动24个以上的脱贫户劳动力就近务工。</v>
          </cell>
          <cell r="L123" t="str">
            <v>巫溪县2023年双阳乡马塘村学堂烤房建设项目（其中10座板式移动集群烤房，2座单建。项目建成后，可实现产业增收81万元，能解决24个以上的脱贫户劳动力参加临时务工，人均年收入不低于2000元，产业发展可持续至少5年时间。</v>
          </cell>
          <cell r="M123" t="str">
            <v>新建烟叶烤房12座（其中10座板式移动集群烤房，2座单建烤房）</v>
          </cell>
          <cell r="N123" t="str">
            <v>项目验收合格率100%</v>
          </cell>
          <cell r="O123" t="str">
            <v>项目完成及时率100%</v>
          </cell>
          <cell r="P123" t="str">
            <v>移动集群烤房3.6万/座，单建烤房1.92万/座</v>
          </cell>
          <cell r="Q123" t="str">
            <v>新建12座烤房能烤600担，收益90万</v>
          </cell>
          <cell r="R123" t="str">
            <v>务工人数25人，务工收入40万元</v>
          </cell>
          <cell r="S123" t="str">
            <v>可持续效益≥2年</v>
          </cell>
          <cell r="T123" t="str">
            <v>受益群众满意度≥90%</v>
          </cell>
          <cell r="U123" t="str">
            <v>巫溪县农业农村委员会</v>
          </cell>
          <cell r="V123" t="str">
            <v>双阳乡人民政府</v>
          </cell>
          <cell r="W123">
            <v>2023</v>
          </cell>
          <cell r="X123" t="str">
            <v>是</v>
          </cell>
          <cell r="Y123">
            <v>2023.1</v>
          </cell>
          <cell r="Z123">
            <v>2023.12</v>
          </cell>
          <cell r="AA123">
            <v>39.84</v>
          </cell>
          <cell r="AB123">
            <v>39.84</v>
          </cell>
        </row>
        <row r="123">
          <cell r="AF123">
            <v>22</v>
          </cell>
          <cell r="AG123">
            <v>10</v>
          </cell>
          <cell r="AH123" t="str">
            <v>否</v>
          </cell>
          <cell r="AI123" t="str">
            <v>否</v>
          </cell>
          <cell r="AJ123" t="str">
            <v>否</v>
          </cell>
          <cell r="AK123" t="str">
            <v>是</v>
          </cell>
          <cell r="AL123" t="str">
            <v>是</v>
          </cell>
          <cell r="AM123" t="str">
            <v>否</v>
          </cell>
          <cell r="AN123" t="str">
            <v>否</v>
          </cell>
          <cell r="AO123" t="str">
            <v>否</v>
          </cell>
          <cell r="AP123" t="str">
            <v>否</v>
          </cell>
          <cell r="AQ123" t="str">
            <v>张超</v>
          </cell>
          <cell r="AR123">
            <v>18203015861</v>
          </cell>
          <cell r="AS123" t="str">
            <v>双阳乡人民政府</v>
          </cell>
          <cell r="AT123" t="str">
            <v>务工就业</v>
          </cell>
          <cell r="AU123" t="str">
            <v>项目补助</v>
          </cell>
        </row>
        <row r="124">
          <cell r="C124" t="str">
            <v>巫溪县双阳乡双阳村2023年烟草产业发展烤房建设项目</v>
          </cell>
          <cell r="D124" t="str">
            <v>产业发展</v>
          </cell>
          <cell r="E124" t="str">
            <v>加工流通项目</v>
          </cell>
          <cell r="F124" t="str">
            <v>产地初加工和精深加工</v>
          </cell>
          <cell r="G124" t="str">
            <v>新建烟叶烤房3座（其中0座板式移动集群烤房，3座单建烤房）</v>
          </cell>
          <cell r="H124" t="str">
            <v>新建</v>
          </cell>
          <cell r="I124" t="str">
            <v>巫溪县双阳乡双阳村大洋板</v>
          </cell>
          <cell r="J124" t="str">
            <v>巫溪县2023年双阳乡双阳村大洋板烤房建设项目其中0座板式移动集群烤房，3座单建烤房。项目建成后，可实现产业增收24.3万元，能解决6个以上的脱贫户劳动力参加临时务工，人均年收入不低于2000元，产业发展可持续至少5年时间。</v>
          </cell>
          <cell r="K124" t="str">
            <v>3户参与此项目立项和实施过程中管理和监督，带动3户脱贫户实现产业增收，年均增收24.3万元左右，同时带动6个以上的脱贫户劳动力就近务工。</v>
          </cell>
          <cell r="L124" t="str">
            <v>巫溪县2023年双阳乡双阳村大洋板烤房建设项目其中0座板式移动集群烤房，3座单建烤房。项目建成后，可实现产业增收24.3万元，能解决6个以上的脱贫户劳动力参加临时务工，人均年收入不低于2000元，产业发展可持续至少5年时间。</v>
          </cell>
          <cell r="M124" t="str">
            <v>新建烟叶烤房3座（其中0座板式移动集群烤房，3座单建烤房）</v>
          </cell>
          <cell r="N124" t="str">
            <v>项目验收合格率100%</v>
          </cell>
          <cell r="O124" t="str">
            <v>项目完成及时率100%</v>
          </cell>
          <cell r="P124" t="str">
            <v>1.92万/座</v>
          </cell>
          <cell r="Q124" t="str">
            <v>新建3座烤房能烤150担，收益23万</v>
          </cell>
          <cell r="R124" t="str">
            <v>务工人数10人，务工收入16万元</v>
          </cell>
          <cell r="S124" t="str">
            <v>可持续效益≥2年</v>
          </cell>
          <cell r="T124" t="str">
            <v>受益群众满意度≥90%</v>
          </cell>
          <cell r="U124" t="str">
            <v>巫溪县农业农村委员会</v>
          </cell>
          <cell r="V124" t="str">
            <v>双阳乡人民政府</v>
          </cell>
          <cell r="W124">
            <v>2023</v>
          </cell>
          <cell r="X124" t="str">
            <v>是</v>
          </cell>
          <cell r="Y124">
            <v>2023.1</v>
          </cell>
          <cell r="Z124">
            <v>2023.12</v>
          </cell>
          <cell r="AA124">
            <v>5.76</v>
          </cell>
          <cell r="AB124">
            <v>5.76</v>
          </cell>
        </row>
        <row r="124">
          <cell r="AF124">
            <v>15</v>
          </cell>
          <cell r="AG124">
            <v>4</v>
          </cell>
          <cell r="AH124" t="str">
            <v>否</v>
          </cell>
          <cell r="AI124" t="str">
            <v>否</v>
          </cell>
          <cell r="AJ124" t="str">
            <v>否</v>
          </cell>
          <cell r="AK124" t="str">
            <v>是</v>
          </cell>
          <cell r="AL124" t="str">
            <v>是</v>
          </cell>
          <cell r="AM124" t="str">
            <v>否</v>
          </cell>
          <cell r="AN124" t="str">
            <v>否</v>
          </cell>
          <cell r="AO124" t="str">
            <v>否</v>
          </cell>
          <cell r="AP124" t="str">
            <v>否</v>
          </cell>
          <cell r="AQ124" t="str">
            <v>张超</v>
          </cell>
          <cell r="AR124">
            <v>18203015861</v>
          </cell>
          <cell r="AS124" t="str">
            <v>双阳乡人民政府</v>
          </cell>
          <cell r="AT124" t="str">
            <v>务工就业</v>
          </cell>
          <cell r="AU124" t="str">
            <v>项目补助</v>
          </cell>
        </row>
        <row r="125">
          <cell r="C125" t="str">
            <v>巫溪县兰英乡兰英村2023年烟草产业发展烤房建设项目</v>
          </cell>
          <cell r="D125" t="str">
            <v>产业发展</v>
          </cell>
          <cell r="E125" t="str">
            <v>加工流通项目</v>
          </cell>
          <cell r="F125" t="str">
            <v>产地初加工和精深加工</v>
          </cell>
          <cell r="G125" t="str">
            <v>新建烟叶烤房6座（其中6座板式移动集群烤房，0座单建烤房）</v>
          </cell>
          <cell r="H125" t="str">
            <v>新建</v>
          </cell>
          <cell r="I125" t="str">
            <v>巫溪县兰英乡兰英村堰坪</v>
          </cell>
          <cell r="J125" t="str">
            <v>巫溪县2023年兰英乡兰英村堰坪烤房建设项目其中6座板式移动集群烤房，0座单建烤房。项目建成后，可实现产业增收48.6万元，能解决12个以上的脱贫户劳动力参加临时务工，人均年收入不低于2000元，产业发展可持续至少5年时间。</v>
          </cell>
          <cell r="K125" t="str">
            <v>1户参与此项目立项和实施过程中管理和监督，带动1户脱贫户实现产业增收，年均增收48.6万元左右，同时带动12个以上的脱贫户劳动力就近务工。</v>
          </cell>
          <cell r="L125" t="str">
            <v>巫溪县2023年兰英乡兰英村堰坪烤房建设项目其中6座板式移动集群烤房，0座单建烤房。项目建成后，可实现产业增收48.6万元，能解决12个以上的脱贫户劳动力参加临时务工，人均年收入不低于2000元，产业发展可持续至少5年时间。</v>
          </cell>
          <cell r="M125" t="str">
            <v>新建烟叶烤房6座（其中6座板式移动集群烤房，0座单建烤房）</v>
          </cell>
          <cell r="N125" t="str">
            <v>项目验收合格率100%</v>
          </cell>
          <cell r="O125" t="str">
            <v>项目完成及时率100%</v>
          </cell>
          <cell r="P125" t="str">
            <v>3.6万/座</v>
          </cell>
          <cell r="Q125" t="str">
            <v>新建6座烤房能烤300担，收益45万</v>
          </cell>
          <cell r="R125" t="str">
            <v>务工人数16人，务工收入25万元</v>
          </cell>
          <cell r="S125" t="str">
            <v>可持续效益≥2年</v>
          </cell>
          <cell r="T125" t="str">
            <v>受益群众满意度≥90%</v>
          </cell>
          <cell r="U125" t="str">
            <v>巫溪县农业农村委员会</v>
          </cell>
          <cell r="V125" t="str">
            <v>兰英乡人民政府</v>
          </cell>
          <cell r="W125">
            <v>2023</v>
          </cell>
          <cell r="X125" t="str">
            <v>是</v>
          </cell>
          <cell r="Y125">
            <v>2023.1</v>
          </cell>
          <cell r="Z125">
            <v>2023.12</v>
          </cell>
          <cell r="AA125">
            <v>21.6</v>
          </cell>
          <cell r="AB125">
            <v>21.6</v>
          </cell>
        </row>
        <row r="125">
          <cell r="AF125">
            <v>5</v>
          </cell>
          <cell r="AG125">
            <v>1</v>
          </cell>
          <cell r="AH125" t="str">
            <v>否</v>
          </cell>
          <cell r="AI125" t="str">
            <v>否</v>
          </cell>
          <cell r="AJ125" t="str">
            <v>否</v>
          </cell>
          <cell r="AK125" t="str">
            <v>是</v>
          </cell>
          <cell r="AL125" t="str">
            <v>是</v>
          </cell>
          <cell r="AM125" t="str">
            <v>否</v>
          </cell>
          <cell r="AN125" t="str">
            <v>否</v>
          </cell>
          <cell r="AO125" t="str">
            <v>否</v>
          </cell>
          <cell r="AP125" t="str">
            <v>否</v>
          </cell>
          <cell r="AQ125" t="str">
            <v>曾凡明</v>
          </cell>
          <cell r="AR125">
            <v>13452777817</v>
          </cell>
          <cell r="AS125" t="str">
            <v>兰英乡人民政府</v>
          </cell>
          <cell r="AT125" t="str">
            <v>务工就业</v>
          </cell>
          <cell r="AU125" t="str">
            <v>项目补助</v>
          </cell>
        </row>
        <row r="126">
          <cell r="C126" t="str">
            <v>巫溪县兰英乡高洞村2023年烟草产业发展烤房建设项目</v>
          </cell>
          <cell r="D126" t="str">
            <v>产业发展</v>
          </cell>
          <cell r="E126" t="str">
            <v>加工流通项目</v>
          </cell>
          <cell r="F126" t="str">
            <v>产地初加工和精深加工</v>
          </cell>
          <cell r="G126" t="str">
            <v>新建烟叶烤房8座（其中8座板式移动集群烤房，0座单建烤房）</v>
          </cell>
          <cell r="H126" t="str">
            <v>新建</v>
          </cell>
          <cell r="I126" t="str">
            <v>巫溪县兰英乡高洞村羊头</v>
          </cell>
          <cell r="J126" t="str">
            <v>巫溪县2023年兰英乡高洞村羊头烤房建设项目其中8座板式移动集群烤房，0座单建烤房。项目建成后，可实现产业增收64.8万元，能解决16个以上的脱贫户劳动力参加临时务工，人均年收入不低于2000元，产业发展可持续至少5年时间。</v>
          </cell>
          <cell r="K126" t="str">
            <v>2户参与此项目立项和实施过程中管理和监督，带动2户脱贫户实现产业增收，年均增收64.8万元左右，16个以上的脱贫户劳动力就近务工。</v>
          </cell>
          <cell r="L126" t="str">
            <v>巫溪县2023年兰英乡高洞村羊头烤房建设项目其中8座板式移动集群烤房，0座单建烤房。项目建成后，可实现产业增收64.8万元，能解决16个以上的脱贫户劳动力参加临时务工，人均年收入不低于2000元，产业发展可持续至少5年时间。</v>
          </cell>
          <cell r="M126" t="str">
            <v>新建烟叶烤房8座（其中8座板式移动集群烤房，0座单建烤房）</v>
          </cell>
          <cell r="N126" t="str">
            <v>项目验收合格率100%</v>
          </cell>
          <cell r="O126" t="str">
            <v>项目完成及时率100%</v>
          </cell>
          <cell r="P126" t="str">
            <v>3.6万/座</v>
          </cell>
          <cell r="Q126" t="str">
            <v>新建8座烤房能烤400担，收益60万</v>
          </cell>
          <cell r="R126" t="str">
            <v>务工人数20人，务工收入32万元</v>
          </cell>
          <cell r="S126" t="str">
            <v>可持续效益≥2年</v>
          </cell>
          <cell r="T126" t="str">
            <v>受益群众满意度≥90%</v>
          </cell>
          <cell r="U126" t="str">
            <v>巫溪县农业农村委员会</v>
          </cell>
          <cell r="V126" t="str">
            <v>兰英乡人民政府</v>
          </cell>
          <cell r="W126">
            <v>2023</v>
          </cell>
          <cell r="X126" t="str">
            <v>是</v>
          </cell>
          <cell r="Y126">
            <v>2023.1</v>
          </cell>
          <cell r="Z126">
            <v>2023.12</v>
          </cell>
          <cell r="AA126">
            <v>28.8</v>
          </cell>
          <cell r="AB126">
            <v>28.8</v>
          </cell>
        </row>
        <row r="126">
          <cell r="AF126">
            <v>14</v>
          </cell>
          <cell r="AG126">
            <v>1</v>
          </cell>
          <cell r="AH126" t="str">
            <v>否</v>
          </cell>
          <cell r="AI126" t="str">
            <v>否</v>
          </cell>
          <cell r="AJ126" t="str">
            <v>否</v>
          </cell>
          <cell r="AK126" t="str">
            <v>是</v>
          </cell>
          <cell r="AL126" t="str">
            <v>否</v>
          </cell>
          <cell r="AM126" t="str">
            <v>否</v>
          </cell>
          <cell r="AN126" t="str">
            <v>否</v>
          </cell>
          <cell r="AO126" t="str">
            <v>否</v>
          </cell>
          <cell r="AP126" t="str">
            <v>否</v>
          </cell>
          <cell r="AQ126" t="str">
            <v>曾凡明</v>
          </cell>
          <cell r="AR126">
            <v>13452777817</v>
          </cell>
          <cell r="AS126" t="str">
            <v>兰英乡人民政府</v>
          </cell>
          <cell r="AT126" t="str">
            <v>务工就业</v>
          </cell>
          <cell r="AU126" t="str">
            <v>项目补助</v>
          </cell>
        </row>
        <row r="127">
          <cell r="C127" t="str">
            <v>巫溪县鱼鳞乡长岗村2023年烟草产业发展烤房建设项目</v>
          </cell>
          <cell r="D127" t="str">
            <v>产业发展</v>
          </cell>
          <cell r="E127" t="str">
            <v>加工流通项目</v>
          </cell>
          <cell r="F127" t="str">
            <v>产地初加工和精深加工</v>
          </cell>
          <cell r="G127" t="str">
            <v>新建烟叶烤房12座（其中12座板式移动集群烤房，0座单建烤房）</v>
          </cell>
          <cell r="H127" t="str">
            <v>新建</v>
          </cell>
          <cell r="I127" t="str">
            <v>巫溪县鱼鳞乡长岗村倒洞湾</v>
          </cell>
          <cell r="J127" t="str">
            <v>巫溪县2023年鱼鳞乡长岗村倒洞湾烤房建设项目（其中12座板式移动集群烤房，0座单建。项目建成后，可实现产业增收97万元，，能解决24个以上的脱贫户劳动力参加临时务工，人均年收入不低于2000元，产业发展可持续至少5年时间。</v>
          </cell>
          <cell r="K127" t="str">
            <v>2户参与此项目立项和实施过程中管理和监督，带动2户脱贫户实现产业增收，年均增收81万元左右，同时带动240个以上的脱贫户劳动力就近务工。</v>
          </cell>
          <cell r="L127" t="str">
            <v>巫溪县2023年鱼鳞乡长岗村倒洞湾烤房建设项目（其中12座板式移动集群烤房，0座单建。项目建成后，可实现产业增收97万元，，能解决24个以上的脱贫户劳动力参加临时务工，人均年收入不低于2000元，产业发展可持续至少5年时间。</v>
          </cell>
          <cell r="M127" t="str">
            <v>新建烟叶烤房12座（其中12座板式移动集群烤房，0座单建烤房）</v>
          </cell>
          <cell r="N127" t="str">
            <v>项目验收合格率100%</v>
          </cell>
          <cell r="O127" t="str">
            <v>项目完成及时率100%</v>
          </cell>
          <cell r="P127" t="str">
            <v>3.6万/座</v>
          </cell>
          <cell r="Q127" t="str">
            <v>新建12座烤房能烤600担，收益90万</v>
          </cell>
          <cell r="R127" t="str">
            <v>务工人数25人，务工收入40万元</v>
          </cell>
          <cell r="S127" t="str">
            <v>可持续效益≥2年</v>
          </cell>
          <cell r="T127" t="str">
            <v>受益群众满意度≥90%</v>
          </cell>
          <cell r="U127" t="str">
            <v>巫溪县农业农村委员会</v>
          </cell>
          <cell r="V127" t="str">
            <v>鱼鳞乡人民政府</v>
          </cell>
          <cell r="W127">
            <v>2023</v>
          </cell>
          <cell r="X127" t="str">
            <v>是</v>
          </cell>
          <cell r="Y127">
            <v>2023.1</v>
          </cell>
          <cell r="Z127">
            <v>2023.12</v>
          </cell>
          <cell r="AA127">
            <v>43.2</v>
          </cell>
          <cell r="AB127">
            <v>43.2</v>
          </cell>
        </row>
        <row r="127">
          <cell r="AF127">
            <v>9</v>
          </cell>
          <cell r="AG127">
            <v>4</v>
          </cell>
          <cell r="AH127" t="str">
            <v>否</v>
          </cell>
          <cell r="AI127" t="str">
            <v>否</v>
          </cell>
          <cell r="AJ127" t="str">
            <v>否</v>
          </cell>
          <cell r="AK127" t="str">
            <v>是</v>
          </cell>
          <cell r="AL127" t="str">
            <v>是</v>
          </cell>
          <cell r="AM127" t="str">
            <v>否</v>
          </cell>
          <cell r="AN127" t="str">
            <v>否</v>
          </cell>
          <cell r="AO127" t="str">
            <v>否</v>
          </cell>
          <cell r="AP127" t="str">
            <v>否</v>
          </cell>
          <cell r="AQ127" t="str">
            <v>唐大荣</v>
          </cell>
          <cell r="AR127">
            <v>13594701988</v>
          </cell>
          <cell r="AS127" t="str">
            <v>鱼鳞乡人民政府</v>
          </cell>
          <cell r="AT127" t="str">
            <v>务工就业</v>
          </cell>
          <cell r="AU127" t="str">
            <v>项目补助</v>
          </cell>
        </row>
        <row r="128">
          <cell r="C128" t="str">
            <v>巫溪县鱼鳞乡五宋村2023年烟草产业发展烤房建设项目</v>
          </cell>
          <cell r="D128" t="str">
            <v>产业发展</v>
          </cell>
          <cell r="E128" t="str">
            <v>加工流通项目</v>
          </cell>
          <cell r="F128" t="str">
            <v>产地初加工和精深加工</v>
          </cell>
          <cell r="G128" t="str">
            <v>新建烟叶烤房6座（其中6座板式移动集群烤房，0座单建烤房）</v>
          </cell>
          <cell r="H128" t="str">
            <v>新建</v>
          </cell>
          <cell r="I128" t="str">
            <v>巫溪县鱼鳞乡五宋村龙洞</v>
          </cell>
          <cell r="J128" t="str">
            <v>巫溪县2023年鱼鳞乡五宋村龙洞烤房建设项目其中6座板式移动集群烤房，0座单建烤房。项目建成后，可实现产业增收48.6万元，能解决12个以上的脱贫户劳动力参加临时务工，人均年收入不低于2000元，产业发展可持续至少5年时间。</v>
          </cell>
          <cell r="K128" t="str">
            <v>1户参与此项目立项和实施过程中管理和监督，带动1户脱贫户实现产业增收，年均增收48.6万元左右，同时带动12个以上的脱贫户劳动力就近务工。</v>
          </cell>
          <cell r="L128" t="str">
            <v>巫溪县2023年鱼鳞乡五宋村龙洞烤房建设项目其中6座板式移动集群烤房，0座单建烤房。项目建成后，可实现产业增收48.6万元，能解决12个以上的脱贫户劳动力参加临时务工，人均年收入不低于2000元，产业发展可持续至少5年时间。</v>
          </cell>
          <cell r="M128" t="str">
            <v>新建烟叶烤房6座（其中6座板式移动集群烤房，0座单建烤房）</v>
          </cell>
          <cell r="N128" t="str">
            <v>项目验收合格率100%</v>
          </cell>
          <cell r="O128" t="str">
            <v>项目完成及时率100%</v>
          </cell>
          <cell r="P128" t="str">
            <v>3.6万/座</v>
          </cell>
          <cell r="Q128" t="str">
            <v>新建6座烤房能烤300担，收益45万</v>
          </cell>
          <cell r="R128" t="str">
            <v>务工人数16人，务工收入25万元</v>
          </cell>
          <cell r="S128" t="str">
            <v>可持续效益≥2年</v>
          </cell>
          <cell r="T128" t="str">
            <v>受益群众满意度≥90%</v>
          </cell>
          <cell r="U128" t="str">
            <v>巫溪县农业农村委员会</v>
          </cell>
          <cell r="V128" t="str">
            <v>鱼鳞乡人民政府</v>
          </cell>
          <cell r="W128">
            <v>2023</v>
          </cell>
          <cell r="X128" t="str">
            <v>是</v>
          </cell>
          <cell r="Y128">
            <v>2023.1</v>
          </cell>
          <cell r="Z128">
            <v>2023.12</v>
          </cell>
          <cell r="AA128">
            <v>21.6</v>
          </cell>
          <cell r="AB128">
            <v>21.6</v>
          </cell>
        </row>
        <row r="128">
          <cell r="AF128">
            <v>5</v>
          </cell>
          <cell r="AG128">
            <v>1</v>
          </cell>
          <cell r="AH128" t="str">
            <v>否</v>
          </cell>
          <cell r="AI128" t="str">
            <v>否</v>
          </cell>
          <cell r="AJ128" t="str">
            <v>否</v>
          </cell>
          <cell r="AK128" t="str">
            <v>是</v>
          </cell>
          <cell r="AL128" t="str">
            <v>是</v>
          </cell>
          <cell r="AM128" t="str">
            <v>否</v>
          </cell>
          <cell r="AN128" t="str">
            <v>否</v>
          </cell>
          <cell r="AO128" t="str">
            <v>否</v>
          </cell>
          <cell r="AP128" t="str">
            <v>否</v>
          </cell>
          <cell r="AQ128" t="str">
            <v>唐大荣</v>
          </cell>
          <cell r="AR128">
            <v>13594701988</v>
          </cell>
          <cell r="AS128" t="str">
            <v>鱼鳞乡人民政府</v>
          </cell>
          <cell r="AT128" t="str">
            <v>务工就业</v>
          </cell>
          <cell r="AU128" t="str">
            <v>项目补助</v>
          </cell>
        </row>
        <row r="129">
          <cell r="C129" t="str">
            <v>巫溪县乌龙乡中坪村2023年烟草产业发展烤房建设项目</v>
          </cell>
          <cell r="D129" t="str">
            <v>产业发展</v>
          </cell>
          <cell r="E129" t="str">
            <v>加工流通项目</v>
          </cell>
          <cell r="F129" t="str">
            <v>产地初加工和精深加工</v>
          </cell>
          <cell r="G129" t="str">
            <v>新建烟叶烤房6座（其中6座板式移动集群烤房，0座单建烤房）</v>
          </cell>
          <cell r="H129" t="str">
            <v>新建</v>
          </cell>
          <cell r="I129" t="str">
            <v>巫溪县乌龙乡中坪村杏子头</v>
          </cell>
          <cell r="J129" t="str">
            <v>巫溪县2023年乌龙乡中坪村杏子头烤房建设项目其中6座板式移动集群烤房，0座单建烤房。项目建成后，可实现产业增收48.6万元，能解决12个以上的脱贫户劳动力参加临时务工，人均年收入不低于2000元，产业发展可持续至少5年时间。</v>
          </cell>
          <cell r="K129" t="str">
            <v>1户参与此项目立项和实施过程中管理和监督，带动1户脱贫户实现产业增收，年均增收48.6万元左右，同时带动12个以上的脱贫户劳动力就近务工。</v>
          </cell>
          <cell r="L129" t="str">
            <v>巫溪县2023年乌龙乡中坪村杏子头烤房建设项目其中6座板式移动集群烤房，0座单建烤房。项目建成后，可实现产业增收48.6万元，能解决12个以上的脱贫户劳动力参加临时务工，人均年收入不低于2000元，产业发展可持续至少5年时间。</v>
          </cell>
          <cell r="M129" t="str">
            <v>新建烟叶烤房6座（其中6座板式移动集群烤房，0座单建烤房）</v>
          </cell>
          <cell r="N129" t="str">
            <v>项目验收合格率100%</v>
          </cell>
          <cell r="O129" t="str">
            <v>项目完成及时率100%</v>
          </cell>
          <cell r="P129" t="str">
            <v>3.6万/座</v>
          </cell>
          <cell r="Q129" t="str">
            <v>新建6座烤房能烤300担，收益45万</v>
          </cell>
          <cell r="R129" t="str">
            <v>务工人数16人，务工收入25万元</v>
          </cell>
          <cell r="S129" t="str">
            <v>可持续效益≥2年</v>
          </cell>
          <cell r="T129" t="str">
            <v>受益群众满意度≥90%</v>
          </cell>
          <cell r="U129" t="str">
            <v>巫溪县农业农村委员会</v>
          </cell>
          <cell r="V129" t="str">
            <v>乌龙乡人民政府</v>
          </cell>
          <cell r="W129">
            <v>2023</v>
          </cell>
          <cell r="X129" t="str">
            <v>是</v>
          </cell>
          <cell r="Y129">
            <v>2023.1</v>
          </cell>
          <cell r="Z129">
            <v>2023.12</v>
          </cell>
          <cell r="AA129">
            <v>21.6</v>
          </cell>
          <cell r="AB129">
            <v>21.6</v>
          </cell>
        </row>
        <row r="129">
          <cell r="AF129">
            <v>6</v>
          </cell>
          <cell r="AG129">
            <v>1</v>
          </cell>
          <cell r="AH129" t="str">
            <v>否</v>
          </cell>
          <cell r="AI129" t="str">
            <v>否</v>
          </cell>
          <cell r="AJ129" t="str">
            <v>否</v>
          </cell>
          <cell r="AK129" t="str">
            <v>是</v>
          </cell>
          <cell r="AL129" t="str">
            <v>是</v>
          </cell>
          <cell r="AM129" t="str">
            <v>否</v>
          </cell>
          <cell r="AN129" t="str">
            <v>否</v>
          </cell>
          <cell r="AO129" t="str">
            <v>否</v>
          </cell>
          <cell r="AP129" t="str">
            <v>否</v>
          </cell>
          <cell r="AQ129" t="str">
            <v>曾毅</v>
          </cell>
          <cell r="AR129">
            <v>13452638998</v>
          </cell>
          <cell r="AS129" t="str">
            <v>乌龙乡人民政府</v>
          </cell>
          <cell r="AT129" t="str">
            <v>务工就业</v>
          </cell>
          <cell r="AU129" t="str">
            <v>项目补助</v>
          </cell>
        </row>
        <row r="130">
          <cell r="C130" t="str">
            <v>巫溪县乌龙乡大溪村2023年烟草产业发展烤房建设项目</v>
          </cell>
          <cell r="D130" t="str">
            <v>产业发展</v>
          </cell>
          <cell r="E130" t="str">
            <v>加工流通项目</v>
          </cell>
          <cell r="F130" t="str">
            <v>产地初加工和精深加工</v>
          </cell>
          <cell r="G130" t="str">
            <v>新建烟叶烤房10座（其中10座板式移动集群烤房，0座单建烤房）</v>
          </cell>
          <cell r="H130" t="str">
            <v>新建</v>
          </cell>
          <cell r="I130" t="str">
            <v>巫溪县乌龙乡大溪村毛狗坪、构叶坪</v>
          </cell>
          <cell r="J130" t="str">
            <v>巫溪县2023年乌龙乡大溪村毛狗坪、构叶烤房建设项目（其中10座板式移动集群烤房，0座单建。项目建成后，可实现产业增收10万元，能解决20个以上的脱贫户劳动力参加临时务工，人均年收入不低于2000元，产业发展可持续至少5年时间。</v>
          </cell>
          <cell r="K130" t="str">
            <v>3户参与此项目立项和实施过程中管理和监督，带动3户脱贫户实现产业增收，年均增收81万元左右，同时带动20个以上的脱贫户劳动力就近务工。</v>
          </cell>
          <cell r="L130" t="str">
            <v>巫溪县2023年乌龙乡大溪村毛狗坪、构叶烤房建设项目（其中10座板式移动集群烤房，0座单建。项目建成后，可实现产业增收10万元，能解决20个以上的脱贫户劳动力参加临时务工，人均年收入不低于2000元，产业发展可持续至少5年时间。</v>
          </cell>
          <cell r="M130" t="str">
            <v>新建烟叶烤房10座（其中10座板式移动集群烤房，0座单建烤房）</v>
          </cell>
          <cell r="N130" t="str">
            <v>项目验收合格率100%</v>
          </cell>
          <cell r="O130" t="str">
            <v>项目完成及时率100%</v>
          </cell>
          <cell r="P130" t="str">
            <v>3.6万/座</v>
          </cell>
          <cell r="Q130" t="str">
            <v>新建10座烤房能烤500担，收益75万</v>
          </cell>
          <cell r="R130" t="str">
            <v>务工人数22人，务工收入35万元</v>
          </cell>
          <cell r="S130" t="str">
            <v>可持续效益≥2年</v>
          </cell>
          <cell r="T130" t="str">
            <v>受益群众满意度≥90%</v>
          </cell>
          <cell r="U130" t="str">
            <v>巫溪县农业农村委员会</v>
          </cell>
          <cell r="V130" t="str">
            <v>乌龙乡人民政府</v>
          </cell>
          <cell r="W130">
            <v>2023</v>
          </cell>
          <cell r="X130" t="str">
            <v>是</v>
          </cell>
          <cell r="Y130">
            <v>2023.1</v>
          </cell>
          <cell r="Z130">
            <v>2023.12</v>
          </cell>
          <cell r="AA130">
            <v>36</v>
          </cell>
          <cell r="AB130">
            <v>36</v>
          </cell>
        </row>
        <row r="130">
          <cell r="AF130">
            <v>8</v>
          </cell>
          <cell r="AG130">
            <v>4</v>
          </cell>
          <cell r="AH130" t="str">
            <v>否</v>
          </cell>
          <cell r="AI130" t="str">
            <v>否</v>
          </cell>
          <cell r="AJ130" t="str">
            <v>否</v>
          </cell>
          <cell r="AK130" t="str">
            <v>是</v>
          </cell>
          <cell r="AL130" t="str">
            <v>是</v>
          </cell>
          <cell r="AM130" t="str">
            <v>否</v>
          </cell>
          <cell r="AN130" t="str">
            <v>否</v>
          </cell>
          <cell r="AO130" t="str">
            <v>否</v>
          </cell>
          <cell r="AP130" t="str">
            <v>否</v>
          </cell>
          <cell r="AQ130" t="str">
            <v>曾毅</v>
          </cell>
          <cell r="AR130">
            <v>13452638998</v>
          </cell>
          <cell r="AS130" t="str">
            <v>乌龙乡人民政府</v>
          </cell>
          <cell r="AT130" t="str">
            <v>务工就业</v>
          </cell>
          <cell r="AU130" t="str">
            <v>项目补助</v>
          </cell>
        </row>
        <row r="131">
          <cell r="C131" t="str">
            <v>巫溪县乌龙乡水浒村2023年烟草产业发展烤房建设项目</v>
          </cell>
          <cell r="D131" t="str">
            <v>产业发展</v>
          </cell>
          <cell r="E131" t="str">
            <v>加工流通项目</v>
          </cell>
          <cell r="F131" t="str">
            <v>产地初加工和精深加工</v>
          </cell>
          <cell r="G131" t="str">
            <v>新建烟叶烤房10座（其中10座板式移动集群烤房，0座单建烤房）</v>
          </cell>
          <cell r="H131" t="str">
            <v>新建</v>
          </cell>
          <cell r="I131" t="str">
            <v>巫溪县乌龙乡水浒村新华、中心</v>
          </cell>
          <cell r="J131" t="str">
            <v>巫溪县2023年乌龙乡水浒村新华、中心烤房建设项目（其中10座板式移动集群烤房，0座单建。项目建成后，可实现产业增收81万元，能解决20个以上的脱贫户劳动力参加临时务工，人均年收入不低于2000元，产业发展可持续至少5年时间。</v>
          </cell>
          <cell r="K131" t="str">
            <v>3户参与此项目立项和实施过程中管理和监督，带动3户脱贫户实现产业增收，年均增收81万元左右，同时带动20个以上的脱贫户劳动力就近务工。</v>
          </cell>
          <cell r="L131" t="str">
            <v>巫溪县2023年乌龙乡水浒村新华、中心烤房建设项目（其中10座板式移动集群烤房，0座单建。项目建成后，可实现产业增收81万元，能解决20个以上的脱贫户劳动力参加临时务工，人均年收入不低于2000元，产业发展可持续至少5年时间。</v>
          </cell>
          <cell r="M131" t="str">
            <v>新建烟叶烤房10座（其中10座板式移动集群烤房，0座单建烤房）</v>
          </cell>
          <cell r="N131" t="str">
            <v>项目验收合格率100%</v>
          </cell>
          <cell r="O131" t="str">
            <v>项目完成及时率100%</v>
          </cell>
          <cell r="P131" t="str">
            <v>3.6万/座</v>
          </cell>
          <cell r="Q131" t="str">
            <v>新建10座烤房能烤500担，收益75万</v>
          </cell>
          <cell r="R131" t="str">
            <v>务工人数22人，务工收入35万元</v>
          </cell>
          <cell r="S131" t="str">
            <v>可持续效益≥2年</v>
          </cell>
          <cell r="T131" t="str">
            <v>受益群众满意度≥90%</v>
          </cell>
          <cell r="U131" t="str">
            <v>巫溪县农业农村委员会</v>
          </cell>
          <cell r="V131" t="str">
            <v>乌龙乡人民政府</v>
          </cell>
          <cell r="W131">
            <v>2023</v>
          </cell>
          <cell r="X131" t="str">
            <v>是</v>
          </cell>
          <cell r="Y131">
            <v>2023.1</v>
          </cell>
          <cell r="Z131">
            <v>2023.12</v>
          </cell>
          <cell r="AA131">
            <v>36</v>
          </cell>
          <cell r="AB131">
            <v>36</v>
          </cell>
        </row>
        <row r="131">
          <cell r="AF131">
            <v>11</v>
          </cell>
          <cell r="AG131">
            <v>5</v>
          </cell>
          <cell r="AH131" t="str">
            <v>否</v>
          </cell>
          <cell r="AI131" t="str">
            <v>否</v>
          </cell>
          <cell r="AJ131" t="str">
            <v>否</v>
          </cell>
          <cell r="AK131" t="str">
            <v>是</v>
          </cell>
          <cell r="AL131" t="str">
            <v>是</v>
          </cell>
          <cell r="AM131" t="str">
            <v>否</v>
          </cell>
          <cell r="AN131" t="str">
            <v>否</v>
          </cell>
          <cell r="AO131" t="str">
            <v>否</v>
          </cell>
          <cell r="AP131" t="str">
            <v>否</v>
          </cell>
          <cell r="AQ131" t="str">
            <v>曾毅</v>
          </cell>
          <cell r="AR131">
            <v>13452638998</v>
          </cell>
          <cell r="AS131" t="str">
            <v>乌龙乡人民政府</v>
          </cell>
          <cell r="AT131" t="str">
            <v>务工就业</v>
          </cell>
          <cell r="AU131" t="str">
            <v>项目补助</v>
          </cell>
        </row>
        <row r="132">
          <cell r="C132" t="str">
            <v>巫溪县下堡镇安里村2023年烟草产业发展烤房建设项目</v>
          </cell>
          <cell r="D132" t="str">
            <v>产业发展</v>
          </cell>
          <cell r="E132" t="str">
            <v>加工流通项目</v>
          </cell>
          <cell r="F132" t="str">
            <v>产地初加工和精深加工</v>
          </cell>
          <cell r="G132" t="str">
            <v>新建烟叶烤房6座（其中6座板式移动集群烤房，0座单建烤房）</v>
          </cell>
          <cell r="H132" t="str">
            <v>新建</v>
          </cell>
          <cell r="I132" t="str">
            <v>巫溪县下堡镇安里村大坪</v>
          </cell>
          <cell r="J132" t="str">
            <v>巫溪县2023年下堡镇安里村大坪烤房建设项目其中8座板式移动集群烤房，0座单建烤房。项目建成后，可实现产业增收64.8万元能解决12个以上的脱贫户劳动力参加临时务工，人均年收入不低于2000元，产业发展可持续至少5年时间。</v>
          </cell>
          <cell r="K132" t="str">
            <v>2户参与此项目立项和实施过程中管理和监督，带动2户脱贫户实现产业增收，年均增收64.8万元左右，同时带动12个以上的脱贫户劳动力就近务工。</v>
          </cell>
          <cell r="L132" t="str">
            <v>巫溪县2023年下堡镇安里村大坪烤房建设项目其中8座板式移动集群烤房，0座单建烤房。项目建成后，可实现产业增收64.8万元能解决12个以上的脱贫户劳动力参加临时务工，人均年收入不低于2000元，产业发展可持续至少5年时间。</v>
          </cell>
          <cell r="M132" t="str">
            <v>新建烟叶烤房6座（其中6座板式移动集群烤房，0座单建烤房）</v>
          </cell>
          <cell r="N132" t="str">
            <v>项目验收合格率100%</v>
          </cell>
          <cell r="O132" t="str">
            <v>项目完成及时率100%</v>
          </cell>
          <cell r="P132" t="str">
            <v>3.6万/座</v>
          </cell>
          <cell r="Q132" t="str">
            <v>新建6座烤房能烤300担，收益45万</v>
          </cell>
          <cell r="R132" t="str">
            <v>务工人数16人，务工收入25万元</v>
          </cell>
          <cell r="S132" t="str">
            <v>可持续效益≥2年</v>
          </cell>
          <cell r="T132" t="str">
            <v>受益群众满意度≥90%</v>
          </cell>
          <cell r="U132" t="str">
            <v>巫溪县农业农村委员会</v>
          </cell>
          <cell r="V132" t="str">
            <v>下堡镇人民政府</v>
          </cell>
          <cell r="W132">
            <v>2023</v>
          </cell>
          <cell r="X132" t="str">
            <v>是</v>
          </cell>
          <cell r="Y132">
            <v>2023.1</v>
          </cell>
          <cell r="Z132">
            <v>2023.12</v>
          </cell>
          <cell r="AA132">
            <v>21.6</v>
          </cell>
          <cell r="AB132">
            <v>21.6</v>
          </cell>
        </row>
        <row r="132">
          <cell r="AF132">
            <v>6</v>
          </cell>
          <cell r="AG132">
            <v>1</v>
          </cell>
          <cell r="AH132" t="str">
            <v>否</v>
          </cell>
          <cell r="AI132" t="str">
            <v>否</v>
          </cell>
          <cell r="AJ132" t="str">
            <v>否</v>
          </cell>
          <cell r="AK132" t="str">
            <v>是</v>
          </cell>
          <cell r="AL132" t="str">
            <v>是</v>
          </cell>
          <cell r="AM132" t="str">
            <v>否</v>
          </cell>
          <cell r="AN132" t="str">
            <v>否</v>
          </cell>
          <cell r="AO132" t="str">
            <v>否</v>
          </cell>
          <cell r="AP132" t="str">
            <v>否</v>
          </cell>
          <cell r="AQ132" t="str">
            <v>谌友燕</v>
          </cell>
          <cell r="AR132">
            <v>13638261699</v>
          </cell>
          <cell r="AS132" t="str">
            <v>下堡镇人民政府</v>
          </cell>
          <cell r="AT132" t="str">
            <v>务工就业</v>
          </cell>
          <cell r="AU132" t="str">
            <v>项目补助</v>
          </cell>
        </row>
        <row r="133">
          <cell r="C133" t="str">
            <v>巫溪县下堡镇金狮村2023年烟草产业发展烤房建设项目</v>
          </cell>
          <cell r="D133" t="str">
            <v>产业发展</v>
          </cell>
          <cell r="E133" t="str">
            <v>加工流通项目</v>
          </cell>
          <cell r="F133" t="str">
            <v>产地初加工和精深加工</v>
          </cell>
          <cell r="G133" t="str">
            <v>新建烟叶烤房6座（其中6座板式移动集群烤房，0座单建烤房）</v>
          </cell>
          <cell r="H133" t="str">
            <v>新建</v>
          </cell>
          <cell r="I133" t="str">
            <v>巫溪县下堡镇金狮村八步云</v>
          </cell>
          <cell r="J133" t="str">
            <v>巫溪县2023年下堡镇金狮村八步云烤房建设项目其中6座板式移动集群烤房，0座单建烤房。项目建成后，可实现产业增收48.6万元能解决12个以上的脱贫户劳动力参加临时务工，人均年收入不低于2000元，产业发展可持续至少5年时间。</v>
          </cell>
          <cell r="K133" t="str">
            <v>1户参与此项目立项和实施过程中管理和监督，带动1户脱贫户实现产业增收，年均增收48.6万元左右，同时带动12个以上的脱贫户劳动力就近务工。</v>
          </cell>
          <cell r="L133" t="str">
            <v>巫溪县2023年下堡镇金狮村八步云烤房建设项目其中6座板式移动集群烤房，0座单建烤房。项目建成后，可实现产业增收48.6万元能解决12个以上的脱贫户劳动力参加临时务工，人均年收入不低于2000元，产业发展可持续至少5年时间。</v>
          </cell>
          <cell r="M133" t="str">
            <v>新建烟叶烤房6座（其中6座板式移动集群烤房，0座单建烤房）</v>
          </cell>
          <cell r="N133" t="str">
            <v>项目验收合格率100%</v>
          </cell>
          <cell r="O133" t="str">
            <v>项目完成及时率100%</v>
          </cell>
          <cell r="P133" t="str">
            <v>3.6万/座</v>
          </cell>
          <cell r="Q133" t="str">
            <v>新建6座烤房能烤300担，收益45万</v>
          </cell>
          <cell r="R133" t="str">
            <v>务工人数16人，务工收入25万元</v>
          </cell>
          <cell r="S133" t="str">
            <v>可持续效益≥2年</v>
          </cell>
          <cell r="T133" t="str">
            <v>受益群众满意度≥90%</v>
          </cell>
          <cell r="U133" t="str">
            <v>巫溪县农业农村委员会</v>
          </cell>
          <cell r="V133" t="str">
            <v>下堡镇人民政府</v>
          </cell>
          <cell r="W133">
            <v>2023</v>
          </cell>
          <cell r="X133" t="str">
            <v>是</v>
          </cell>
          <cell r="Y133">
            <v>2023.1</v>
          </cell>
          <cell r="Z133">
            <v>2023.12</v>
          </cell>
          <cell r="AA133">
            <v>21.6</v>
          </cell>
          <cell r="AB133">
            <v>21.6</v>
          </cell>
        </row>
        <row r="133">
          <cell r="AF133">
            <v>4</v>
          </cell>
          <cell r="AG133">
            <v>4</v>
          </cell>
          <cell r="AH133" t="str">
            <v>否</v>
          </cell>
          <cell r="AI133" t="str">
            <v>否</v>
          </cell>
          <cell r="AJ133" t="str">
            <v>否</v>
          </cell>
          <cell r="AK133" t="str">
            <v>是</v>
          </cell>
          <cell r="AL133" t="str">
            <v>是</v>
          </cell>
          <cell r="AM133" t="str">
            <v>否</v>
          </cell>
          <cell r="AN133" t="str">
            <v>否</v>
          </cell>
          <cell r="AO133" t="str">
            <v>否</v>
          </cell>
          <cell r="AP133" t="str">
            <v>否</v>
          </cell>
          <cell r="AQ133" t="str">
            <v>谌友燕</v>
          </cell>
          <cell r="AR133">
            <v>13638261699</v>
          </cell>
          <cell r="AS133" t="str">
            <v>下堡镇人民政府</v>
          </cell>
          <cell r="AT133" t="str">
            <v>务工就业</v>
          </cell>
          <cell r="AU133" t="str">
            <v>项目补助</v>
          </cell>
        </row>
        <row r="134">
          <cell r="C134" t="str">
            <v>巫溪县宁厂镇邓家村2023年烟草产业发展烤房建设项目</v>
          </cell>
          <cell r="D134" t="str">
            <v>产业发展</v>
          </cell>
          <cell r="E134" t="str">
            <v>加工流通项目</v>
          </cell>
          <cell r="F134" t="str">
            <v>产地初加工和精深加工</v>
          </cell>
          <cell r="G134" t="str">
            <v>新建烟叶烤房8座（其中8座板式移动集群烤房，0座单建烤房）</v>
          </cell>
          <cell r="H134" t="str">
            <v>新建</v>
          </cell>
          <cell r="I134" t="str">
            <v>巫溪县宁厂镇邓家村顾家</v>
          </cell>
          <cell r="J134" t="str">
            <v>巫溪县2023年宁厂镇邓家村顾家烤房建设项目其中0座板式移动集群烤房，5座单建烤房。项目建成后，可实现产业增收40.5万元能解决10个以上的脱贫户劳动力参加临时务工，人均年收入不低于2000元，产业发展可持续至少5年时间。</v>
          </cell>
          <cell r="K134" t="str">
            <v>5户参与此项目立项和实施过程中管理和监督，带动5户脱贫户实现产业增收，年均增收40.5万元左右，同时带动15个以上的脱贫户劳动力就近务工。</v>
          </cell>
          <cell r="L134" t="str">
            <v>巫溪县2023年宁厂镇邓家村顾家烤房建设项目其中0座板式移动集群烤房，5座单建烤房。项目建成后，可实现产业增收40.5万元能解决10个以上的脱贫户劳动力参加临时务工，人均年收入不低于2000元，产业发展可持续至少5年时间。</v>
          </cell>
          <cell r="M134" t="str">
            <v>新建烟叶烤房8座（其中8座板式移动集群烤房，0座单建烤房）</v>
          </cell>
          <cell r="N134" t="str">
            <v>项目验收合格率100%</v>
          </cell>
          <cell r="O134" t="str">
            <v>项目完成及时率100%</v>
          </cell>
          <cell r="P134" t="str">
            <v>3.6万/座</v>
          </cell>
          <cell r="Q134" t="str">
            <v>新建8座烤房能烤400担，收益60万</v>
          </cell>
          <cell r="R134" t="str">
            <v>务工人数20人，务工收入32万元</v>
          </cell>
          <cell r="S134" t="str">
            <v>可持续效益≥2年</v>
          </cell>
          <cell r="T134" t="str">
            <v>受益群众满意度≥90%</v>
          </cell>
          <cell r="U134" t="str">
            <v>巫溪县农业农村委员会</v>
          </cell>
          <cell r="V134" t="str">
            <v>宁厂镇人民政府</v>
          </cell>
          <cell r="W134">
            <v>2023</v>
          </cell>
          <cell r="X134" t="str">
            <v>是</v>
          </cell>
          <cell r="Y134">
            <v>2023.1</v>
          </cell>
          <cell r="Z134">
            <v>2023.12</v>
          </cell>
          <cell r="AA134">
            <v>28.8</v>
          </cell>
          <cell r="AB134">
            <v>28.8</v>
          </cell>
        </row>
        <row r="134">
          <cell r="AF134">
            <v>11</v>
          </cell>
          <cell r="AG134">
            <v>1</v>
          </cell>
          <cell r="AH134" t="str">
            <v>否</v>
          </cell>
          <cell r="AI134" t="str">
            <v>否</v>
          </cell>
          <cell r="AJ134" t="str">
            <v>否</v>
          </cell>
          <cell r="AK134" t="str">
            <v>是</v>
          </cell>
          <cell r="AL134" t="str">
            <v>是</v>
          </cell>
          <cell r="AM134" t="str">
            <v>否</v>
          </cell>
          <cell r="AN134" t="str">
            <v>否</v>
          </cell>
          <cell r="AO134" t="str">
            <v>否</v>
          </cell>
          <cell r="AP134" t="str">
            <v>否</v>
          </cell>
          <cell r="AQ134" t="str">
            <v>胡昌军</v>
          </cell>
          <cell r="AR134">
            <v>17338689688</v>
          </cell>
          <cell r="AS134" t="str">
            <v>宁厂镇人民政府</v>
          </cell>
          <cell r="AT134" t="str">
            <v>务工就业</v>
          </cell>
          <cell r="AU134" t="str">
            <v>项目补助</v>
          </cell>
        </row>
        <row r="135">
          <cell r="C135" t="str">
            <v>巫溪县宁厂镇宝山村2023年烟草产业发展烤房建设项目</v>
          </cell>
          <cell r="D135" t="str">
            <v>产业发展</v>
          </cell>
          <cell r="E135" t="str">
            <v>加工流通项目</v>
          </cell>
          <cell r="F135" t="str">
            <v>产地初加工和精深加工</v>
          </cell>
          <cell r="G135" t="str">
            <v>新建烟叶烤房6座（其中6座板式移动集群烤房，0座单建烤房）</v>
          </cell>
          <cell r="H135" t="str">
            <v>新建</v>
          </cell>
          <cell r="I135" t="str">
            <v>巫溪县宁厂镇宝山村长流水</v>
          </cell>
          <cell r="J135" t="str">
            <v>巫溪县2023年宁厂镇宝山村长流水烤房建设项目其中6座板式移动集群烤房，0座单建烤房。项目建成后，可实现产业增收48.6万元能解决12个以上的脱贫户劳动力参加临时务工，人均年收入不低于2000元，产业发展可持续至少5年时间。</v>
          </cell>
          <cell r="K135" t="str">
            <v>1户参与此项目立项和实施过程中管理和监督，带动1户脱贫户实现产业增收，年均增收48.6万元左右，同时带动12个以上的脱贫户劳动力就近务工。</v>
          </cell>
          <cell r="L135" t="str">
            <v>巫溪县2023年宁厂镇宝山村长流水烤房建设项目其中6座板式移动集群烤房，0座单建烤房。项目建成后，可实现产业增收48.6万元能解决12个以上的脱贫户劳动力参加临时务工，人均年收入不低于2000元，产业发展可持续至少5年时间。</v>
          </cell>
          <cell r="M135" t="str">
            <v>新建烟叶烤房6座（其中6座板式移动集群烤房，0座单建烤房）</v>
          </cell>
          <cell r="N135" t="str">
            <v>项目验收合格率100%</v>
          </cell>
          <cell r="O135" t="str">
            <v>项目完成及时率100%</v>
          </cell>
          <cell r="P135" t="str">
            <v>3.6万/座</v>
          </cell>
          <cell r="Q135" t="str">
            <v>新建6座烤房能烤300担，收益45万</v>
          </cell>
          <cell r="R135" t="str">
            <v>务工人数16人，务工收入25万元</v>
          </cell>
          <cell r="S135" t="str">
            <v>可持续效益≥2年</v>
          </cell>
          <cell r="T135" t="str">
            <v>受益群众满意度≥90%</v>
          </cell>
          <cell r="U135" t="str">
            <v>巫溪县农业农村委员会</v>
          </cell>
          <cell r="V135" t="str">
            <v>宁厂镇人民政府</v>
          </cell>
          <cell r="W135">
            <v>2023</v>
          </cell>
          <cell r="X135" t="str">
            <v>是</v>
          </cell>
          <cell r="Y135">
            <v>2023.1</v>
          </cell>
          <cell r="Z135">
            <v>2023.12</v>
          </cell>
          <cell r="AA135">
            <v>21.6</v>
          </cell>
          <cell r="AB135">
            <v>21.6</v>
          </cell>
        </row>
        <row r="135">
          <cell r="AF135">
            <v>5</v>
          </cell>
          <cell r="AG135">
            <v>5</v>
          </cell>
          <cell r="AH135" t="str">
            <v>否</v>
          </cell>
          <cell r="AI135" t="str">
            <v>否</v>
          </cell>
          <cell r="AJ135" t="str">
            <v>否</v>
          </cell>
          <cell r="AK135" t="str">
            <v>是</v>
          </cell>
          <cell r="AL135" t="str">
            <v>是</v>
          </cell>
          <cell r="AM135" t="str">
            <v>否</v>
          </cell>
          <cell r="AN135" t="str">
            <v>否</v>
          </cell>
          <cell r="AO135" t="str">
            <v>否</v>
          </cell>
          <cell r="AP135" t="str">
            <v>否</v>
          </cell>
          <cell r="AQ135" t="str">
            <v>胡昌军</v>
          </cell>
          <cell r="AR135">
            <v>17338689688</v>
          </cell>
          <cell r="AS135" t="str">
            <v>宁厂镇人民政府</v>
          </cell>
          <cell r="AT135" t="str">
            <v>务工就业</v>
          </cell>
          <cell r="AU135" t="str">
            <v>项目补助</v>
          </cell>
        </row>
        <row r="136">
          <cell r="C136" t="str">
            <v>巫溪县中梁乡中梁村2023年烟草产业发展烤房建设项目</v>
          </cell>
          <cell r="D136" t="str">
            <v>产业发展</v>
          </cell>
          <cell r="E136" t="str">
            <v>加工流通项目</v>
          </cell>
          <cell r="F136" t="str">
            <v>产地初加工和精深加工</v>
          </cell>
          <cell r="G136" t="str">
            <v>新建烟叶烤房5座（其中0座板式移动集群烤房，5座单建烤房）</v>
          </cell>
          <cell r="H136" t="str">
            <v>新建</v>
          </cell>
          <cell r="I136" t="str">
            <v>巫溪县中梁乡中梁村红旗</v>
          </cell>
          <cell r="J136" t="str">
            <v>巫溪县2023年中梁乡中梁村红旗烤房建设项目其中6座板式移动集群烤房，0座单建烤房。项目建成后，可实现产业增收48.6万元能解决12个以上的脱贫户劳动力参加临时务工，人均年收入不低于2000元，产业发展可持续至少5年时间。</v>
          </cell>
          <cell r="K136" t="str">
            <v>1户参与此项目立项和实施过程中管理和监督，带动1户脱贫户实现产业增收，年均增收48.6万元左右，同时带动12个以上的脱贫户劳动力就近务工。</v>
          </cell>
          <cell r="L136" t="str">
            <v>巫溪县2023年中梁乡中梁村红旗烤房建设项目其中6座板式移动集群烤房，0座单建烤房。项目建成后，可实现产业增收48.6万元能解决12个以上的脱贫户劳动力参加临时务工，人均年收入不低于2000元，产业发展可持续至少5年时间。</v>
          </cell>
          <cell r="M136" t="str">
            <v>新建烟叶烤房5座（其中0座板式移动集群烤房，5座单建烤房）</v>
          </cell>
          <cell r="N136" t="str">
            <v>项目验收合格率100%</v>
          </cell>
          <cell r="O136" t="str">
            <v>项目完成及时率100%</v>
          </cell>
          <cell r="P136" t="str">
            <v>1.92万/座</v>
          </cell>
          <cell r="Q136" t="str">
            <v>新建5座烤房能烤250担，收益38万</v>
          </cell>
          <cell r="R136" t="str">
            <v>务工人数13人，务工收入20万元</v>
          </cell>
          <cell r="S136" t="str">
            <v>可持续效益≥2年</v>
          </cell>
          <cell r="T136" t="str">
            <v>受益群众满意度≥90%</v>
          </cell>
          <cell r="U136" t="str">
            <v>巫溪县农业农村委员会</v>
          </cell>
          <cell r="V136" t="str">
            <v>中梁乡人民政府</v>
          </cell>
          <cell r="W136">
            <v>2023</v>
          </cell>
          <cell r="X136" t="str">
            <v>是</v>
          </cell>
          <cell r="Y136">
            <v>2023.1</v>
          </cell>
          <cell r="Z136">
            <v>2023.12</v>
          </cell>
          <cell r="AA136">
            <v>9.6</v>
          </cell>
          <cell r="AB136">
            <v>9.6</v>
          </cell>
        </row>
        <row r="136">
          <cell r="AF136">
            <v>23</v>
          </cell>
          <cell r="AG136">
            <v>7</v>
          </cell>
          <cell r="AH136" t="str">
            <v>否</v>
          </cell>
          <cell r="AI136" t="str">
            <v>否</v>
          </cell>
          <cell r="AJ136" t="str">
            <v>否</v>
          </cell>
          <cell r="AK136" t="str">
            <v>是</v>
          </cell>
          <cell r="AL136" t="str">
            <v>是</v>
          </cell>
          <cell r="AM136" t="str">
            <v>否</v>
          </cell>
          <cell r="AN136" t="str">
            <v>否</v>
          </cell>
          <cell r="AO136" t="str">
            <v>否</v>
          </cell>
          <cell r="AP136" t="str">
            <v>否</v>
          </cell>
          <cell r="AQ136" t="str">
            <v>夏忠魁</v>
          </cell>
          <cell r="AR136">
            <v>13896935667</v>
          </cell>
          <cell r="AS136" t="str">
            <v>中梁乡人民政府</v>
          </cell>
          <cell r="AT136" t="str">
            <v>务工就业</v>
          </cell>
          <cell r="AU136" t="str">
            <v>项目补助</v>
          </cell>
        </row>
        <row r="137">
          <cell r="C137" t="str">
            <v>巫溪县白鹿镇大干村2023年烟草产业发展烤房建设项目</v>
          </cell>
          <cell r="D137" t="str">
            <v>产业发展</v>
          </cell>
          <cell r="E137" t="str">
            <v>加工流通项目</v>
          </cell>
          <cell r="F137" t="str">
            <v>产地初加工和精深加工</v>
          </cell>
          <cell r="G137" t="str">
            <v>新建烟叶烤房6座（其中6座板式移动集群烤房，0座单建烤房）</v>
          </cell>
          <cell r="H137" t="str">
            <v>新建</v>
          </cell>
          <cell r="I137" t="str">
            <v>巫溪县白鹿镇大干村</v>
          </cell>
          <cell r="J137" t="str">
            <v>巫溪县2023年白鹿镇大干村烤房建设项目其中6座板式移动集群烤房，0座单建烤房。项目建成后，可实现产业增收48.6万元，能解决12个以上的脱贫户劳动力参加临时务工，人均年收入不低于2000元,产业发展可持续至少5年时间。</v>
          </cell>
          <cell r="K137" t="str">
            <v>2户参与此项目立项和实施过程中管理和监督，带动2户脱贫户实现产业增收，年均增收48.6万元左右，同时带动12个以上的脱贫户劳动力就近务工。</v>
          </cell>
          <cell r="L137" t="str">
            <v>巫溪县2023年白鹿镇大干村烤房建设项目其中6座板式移动集群烤房，0座单建烤房。项目建成后，可实现产业增收48.6万元，能解决12个以上的脱贫户劳动力参加临时务工，人均年收入不低于2000元,产业发展可持续至少5年时间。</v>
          </cell>
          <cell r="M137" t="str">
            <v>新建烟叶烤房6座（其中6座板式移动集群烤房，0座单建烤房）</v>
          </cell>
          <cell r="N137" t="str">
            <v>项目验收合格率100%</v>
          </cell>
          <cell r="O137" t="str">
            <v>项目完成及时率100%</v>
          </cell>
          <cell r="P137" t="str">
            <v>3.6万/座</v>
          </cell>
          <cell r="Q137" t="str">
            <v>新建6座烤房能烤300担，收益45万</v>
          </cell>
          <cell r="R137" t="str">
            <v>务工人数16人，务工收入25万元</v>
          </cell>
          <cell r="S137" t="str">
            <v>可持续效益≥2年</v>
          </cell>
          <cell r="T137" t="str">
            <v>受益群众满意度≥90%</v>
          </cell>
          <cell r="U137" t="str">
            <v>巫溪县农业农村委员会</v>
          </cell>
          <cell r="V137" t="str">
            <v>白鹿镇人民政府</v>
          </cell>
          <cell r="W137">
            <v>2023</v>
          </cell>
          <cell r="X137" t="str">
            <v>是</v>
          </cell>
          <cell r="Y137">
            <v>2023.1</v>
          </cell>
          <cell r="Z137">
            <v>2023.12</v>
          </cell>
          <cell r="AA137">
            <v>21.6</v>
          </cell>
          <cell r="AB137">
            <v>21.6</v>
          </cell>
        </row>
        <row r="137">
          <cell r="AF137">
            <v>11</v>
          </cell>
          <cell r="AG137">
            <v>1</v>
          </cell>
          <cell r="AH137" t="str">
            <v>否</v>
          </cell>
          <cell r="AI137" t="str">
            <v>否</v>
          </cell>
          <cell r="AJ137" t="str">
            <v>否</v>
          </cell>
          <cell r="AK137" t="str">
            <v>是</v>
          </cell>
          <cell r="AL137" t="str">
            <v>是</v>
          </cell>
          <cell r="AM137" t="str">
            <v>否</v>
          </cell>
          <cell r="AN137" t="str">
            <v>否</v>
          </cell>
          <cell r="AO137" t="str">
            <v>否</v>
          </cell>
          <cell r="AP137" t="str">
            <v>否</v>
          </cell>
          <cell r="AQ137" t="str">
            <v>张长俊</v>
          </cell>
          <cell r="AR137">
            <v>13668472668</v>
          </cell>
          <cell r="AS137" t="str">
            <v>白鹿镇人民政府</v>
          </cell>
          <cell r="AT137" t="str">
            <v>务工就业</v>
          </cell>
          <cell r="AU137" t="str">
            <v>项目补助</v>
          </cell>
        </row>
        <row r="138">
          <cell r="C138" t="str">
            <v>巫溪县白鹿镇燕子村2023年烟草产业发展烤房建设项目</v>
          </cell>
          <cell r="D138" t="str">
            <v>产业发展</v>
          </cell>
          <cell r="E138" t="str">
            <v>加工流通项目</v>
          </cell>
          <cell r="F138" t="str">
            <v>产地初加工和精深加工</v>
          </cell>
          <cell r="G138" t="str">
            <v>新建烟叶烤房6座（其中6座板式移动集群烤房，0座单建烤房）</v>
          </cell>
          <cell r="H138" t="str">
            <v>新建</v>
          </cell>
          <cell r="I138" t="str">
            <v>巫溪县白鹿镇燕子村</v>
          </cell>
          <cell r="J138" t="str">
            <v>巫溪县2023年白鹿镇燕子村烤房建设项目其中6座板式移动集群烤房，0座单建烤房。项目建成后，可实现产业增收48.6万元，能解决12个以上的脱贫户劳动力参加临时务工，人均年收入不低于2000元，,产业发展可持续至少5年时间。</v>
          </cell>
          <cell r="K138" t="str">
            <v>2户参与此项目立项和实施过程中管理和监督，带动2户脱贫户实现产业增收，年均增收48.6万元左右，同时带动12个以上的脱贫户劳动力就近务工。</v>
          </cell>
          <cell r="L138" t="str">
            <v>巫溪县2023年白鹿镇燕子村烤房建设项目其中6座板式移动集群烤房，0座单建烤房。项目建成后，可实现产业增收48.6万元，能解决12个以上的脱贫户劳动力参加临时务工，人均年收入不低于2000元，,产业发展可持续至少5年时间。</v>
          </cell>
          <cell r="M138" t="str">
            <v>新建烟叶烤房6座（其中6座板式移动集群烤房，0座单建烤房）</v>
          </cell>
          <cell r="N138" t="str">
            <v>项目验收合格率100%</v>
          </cell>
          <cell r="O138" t="str">
            <v>项目完成及时率100%</v>
          </cell>
          <cell r="P138" t="str">
            <v>3.6万/座</v>
          </cell>
          <cell r="Q138" t="str">
            <v>新建6座烤房能烤300担，收益45万</v>
          </cell>
          <cell r="R138" t="str">
            <v>务工人数16人，务工收入25万元</v>
          </cell>
          <cell r="S138" t="str">
            <v>可持续效益≥2年</v>
          </cell>
          <cell r="T138" t="str">
            <v>受益群众满意度≥90%</v>
          </cell>
          <cell r="U138" t="str">
            <v>巫溪县农业农村委员会</v>
          </cell>
          <cell r="V138" t="str">
            <v>白鹿镇人民政府</v>
          </cell>
          <cell r="W138">
            <v>2023</v>
          </cell>
          <cell r="X138" t="str">
            <v>是</v>
          </cell>
          <cell r="Y138">
            <v>2023.1</v>
          </cell>
          <cell r="Z138">
            <v>2023.12</v>
          </cell>
          <cell r="AA138">
            <v>21.6</v>
          </cell>
          <cell r="AB138">
            <v>21.6</v>
          </cell>
        </row>
        <row r="138">
          <cell r="AF138">
            <v>9</v>
          </cell>
          <cell r="AG138">
            <v>1</v>
          </cell>
          <cell r="AH138" t="str">
            <v>否</v>
          </cell>
          <cell r="AI138" t="str">
            <v>否</v>
          </cell>
          <cell r="AJ138" t="str">
            <v>否</v>
          </cell>
          <cell r="AK138" t="str">
            <v>是</v>
          </cell>
          <cell r="AL138" t="str">
            <v>是</v>
          </cell>
          <cell r="AM138" t="str">
            <v>否</v>
          </cell>
          <cell r="AN138" t="str">
            <v>否</v>
          </cell>
          <cell r="AO138" t="str">
            <v>否</v>
          </cell>
          <cell r="AP138" t="str">
            <v>否</v>
          </cell>
          <cell r="AQ138" t="str">
            <v>张长俊</v>
          </cell>
          <cell r="AR138">
            <v>13668472668</v>
          </cell>
          <cell r="AS138" t="str">
            <v>白鹿镇人民政府</v>
          </cell>
          <cell r="AT138" t="str">
            <v>务工就业</v>
          </cell>
          <cell r="AU138" t="str">
            <v>项目补助</v>
          </cell>
        </row>
        <row r="139">
          <cell r="AA139">
            <v>0</v>
          </cell>
        </row>
        <row r="140">
          <cell r="C140" t="str">
            <v>巫溪县蒲莲镇2023年蜜柚产业发展项目</v>
          </cell>
          <cell r="D140" t="str">
            <v>产业发展</v>
          </cell>
          <cell r="E140" t="str">
            <v>生产项目</v>
          </cell>
          <cell r="F140" t="str">
            <v>种植业基地</v>
          </cell>
          <cell r="G140" t="str">
            <v>建设蜜柚分选场2000平方米，高换嫁接蜜柚100亩。</v>
          </cell>
          <cell r="H140" t="str">
            <v>新建</v>
          </cell>
          <cell r="I140" t="str">
            <v>蒲莲镇</v>
          </cell>
          <cell r="J140" t="str">
            <v>达产达效后，年分选蜜柚5000吨，受益总人口600户2200人，其中脱贫人口和监测对象275户827人，户均增收500元。</v>
          </cell>
          <cell r="K140" t="str">
            <v>受益总人口600户2200人，其中脱贫人口和监测对象275户827人，户均增收500元。</v>
          </cell>
          <cell r="L140" t="str">
            <v>建设蜜柚分选厂2000平方米，高换嫁接蜜柚100亩。</v>
          </cell>
          <cell r="M140" t="str">
            <v>建设蜜柚分选厂2000平方米，年分选蜜柚5000吨。</v>
          </cell>
          <cell r="N140" t="str">
            <v>项目验收合格率100%</v>
          </cell>
          <cell r="O140" t="str">
            <v>项目完成及时率100%</v>
          </cell>
          <cell r="P140" t="str">
            <v>蜜柚分选场2000元/平方米，高换嫁接5000元/亩</v>
          </cell>
          <cell r="Q140" t="str">
            <v>年分选蜜柚5000吨。</v>
          </cell>
          <cell r="R140" t="str">
            <v>受益总人口600户2200人，其中脱贫人口和监测对象275户827人。</v>
          </cell>
          <cell r="S140" t="str">
            <v>≥5年</v>
          </cell>
          <cell r="T140" t="str">
            <v>满意度≥90%</v>
          </cell>
          <cell r="U140" t="str">
            <v>巫溪县农业农村委员会</v>
          </cell>
          <cell r="V140" t="str">
            <v>蒲莲镇人民政府</v>
          </cell>
          <cell r="W140">
            <v>2023</v>
          </cell>
          <cell r="X140" t="str">
            <v>是</v>
          </cell>
          <cell r="Y140">
            <v>2023.1</v>
          </cell>
          <cell r="Z140">
            <v>2023.12</v>
          </cell>
          <cell r="AA140">
            <v>450</v>
          </cell>
          <cell r="AB140">
            <v>450</v>
          </cell>
        </row>
        <row r="140">
          <cell r="AD140">
            <v>0</v>
          </cell>
          <cell r="AE140">
            <v>0</v>
          </cell>
          <cell r="AF140">
            <v>2200</v>
          </cell>
          <cell r="AG140">
            <v>827</v>
          </cell>
          <cell r="AH140" t="str">
            <v>否</v>
          </cell>
          <cell r="AI140" t="str">
            <v>否</v>
          </cell>
          <cell r="AJ140" t="str">
            <v>否</v>
          </cell>
          <cell r="AK140" t="str">
            <v>是</v>
          </cell>
          <cell r="AL140" t="str">
            <v>否</v>
          </cell>
          <cell r="AM140" t="str">
            <v>否</v>
          </cell>
        </row>
        <row r="140">
          <cell r="AO140" t="str">
            <v>否</v>
          </cell>
        </row>
        <row r="140">
          <cell r="AQ140" t="str">
            <v>任彩英</v>
          </cell>
        </row>
        <row r="140">
          <cell r="AS140" t="str">
            <v>蒲莲镇人民政府</v>
          </cell>
          <cell r="AT140" t="str">
            <v>土地流转、租赁经营、务工就业</v>
          </cell>
          <cell r="AU140" t="str">
            <v>项目补助村集体</v>
          </cell>
        </row>
        <row r="141">
          <cell r="C141" t="str">
            <v>巫溪县水果管护社会化服务补助项目</v>
          </cell>
          <cell r="D141" t="str">
            <v>产业发展</v>
          </cell>
          <cell r="E141" t="str">
            <v>生产项目</v>
          </cell>
          <cell r="F141" t="str">
            <v>种植业基地</v>
          </cell>
          <cell r="G141" t="str">
            <v>水果管护社会化服务3万亩，支持病虫害统防统治。</v>
          </cell>
          <cell r="H141" t="str">
            <v>新建</v>
          </cell>
          <cell r="I141" t="str">
            <v>水果种植乡镇</v>
          </cell>
          <cell r="J141" t="str">
            <v>达产达效后，年产水果3万吨，受益总人口10000户32000人，其中脱贫人口和监测对象2200户7100人，户均增收500元。</v>
          </cell>
          <cell r="K141" t="str">
            <v>受益总人口10000户32000人，其中脱贫人口和监测对象2200户7100人，户均增收500元。</v>
          </cell>
          <cell r="L141" t="str">
            <v>水果管护社会化服务3万亩。</v>
          </cell>
          <cell r="M141" t="str">
            <v>水果管护社会化服务3万亩，年产水果3万吨。</v>
          </cell>
          <cell r="N141" t="str">
            <v>项目验收合格率100%</v>
          </cell>
          <cell r="O141" t="str">
            <v>项目完成及时率100%</v>
          </cell>
          <cell r="P141" t="str">
            <v>300元/亩</v>
          </cell>
          <cell r="Q141" t="str">
            <v>年产水果3万吨。</v>
          </cell>
          <cell r="R141" t="str">
            <v>受益总人口10000户32000人，其中脱贫人口和监测对象2200户7100人。</v>
          </cell>
          <cell r="S141" t="str">
            <v>≥1年</v>
          </cell>
          <cell r="T141" t="str">
            <v>满意度≥90%</v>
          </cell>
          <cell r="U141" t="str">
            <v>巫溪县农业农村委员会</v>
          </cell>
          <cell r="V141" t="str">
            <v>水果种植乡镇</v>
          </cell>
          <cell r="W141">
            <v>2023</v>
          </cell>
          <cell r="X141" t="str">
            <v>是</v>
          </cell>
          <cell r="Y141">
            <v>2023.1</v>
          </cell>
          <cell r="Z141">
            <v>2023.12</v>
          </cell>
          <cell r="AA141">
            <v>900</v>
          </cell>
          <cell r="AB141">
            <v>900</v>
          </cell>
        </row>
        <row r="141">
          <cell r="AD141">
            <v>0</v>
          </cell>
          <cell r="AE141">
            <v>0</v>
          </cell>
          <cell r="AF141">
            <v>32000</v>
          </cell>
          <cell r="AG141">
            <v>7100</v>
          </cell>
          <cell r="AH141" t="str">
            <v>否</v>
          </cell>
          <cell r="AI141" t="str">
            <v>否</v>
          </cell>
          <cell r="AJ141" t="str">
            <v>否</v>
          </cell>
          <cell r="AK141" t="str">
            <v>是</v>
          </cell>
          <cell r="AL141" t="str">
            <v>否</v>
          </cell>
          <cell r="AM141" t="str">
            <v>否</v>
          </cell>
        </row>
        <row r="141">
          <cell r="AO141" t="str">
            <v>否</v>
          </cell>
        </row>
        <row r="141">
          <cell r="AQ141" t="str">
            <v>周毅</v>
          </cell>
          <cell r="AR141">
            <v>15736541975</v>
          </cell>
          <cell r="AS141" t="str">
            <v>水果种植基地乡镇</v>
          </cell>
          <cell r="AT141" t="str">
            <v>土地流转、务工就业</v>
          </cell>
          <cell r="AU141" t="str">
            <v>项目补助到户产业</v>
          </cell>
        </row>
        <row r="142">
          <cell r="C142" t="str">
            <v>徐家镇青脆李分选场建设项目</v>
          </cell>
          <cell r="D142" t="str">
            <v>产业发展</v>
          </cell>
          <cell r="E142" t="str">
            <v>生产项目</v>
          </cell>
          <cell r="F142" t="str">
            <v>种植业基地</v>
          </cell>
          <cell r="G142" t="str">
            <v>新建分选场3000平方米，配套设施设备等。</v>
          </cell>
          <cell r="H142" t="str">
            <v>新建</v>
          </cell>
          <cell r="I142" t="str">
            <v>徐家镇枣树村、安阳村、塘垭村、龙店村</v>
          </cell>
          <cell r="J142" t="str">
            <v>项目建成后，年分选水果3000吨，受益总人口800户2400人，其中脱贫人口和监测对象260户780人，户均增收500元。</v>
          </cell>
          <cell r="K142" t="str">
            <v>受益总人口800户2400人，其中脱贫人口和监测对象260户780人，户均增收500元。</v>
          </cell>
          <cell r="L142" t="str">
            <v>新建分选场3000平方米。</v>
          </cell>
          <cell r="M142" t="str">
            <v>新建分选场3000平方米，年分选水果3000吨。</v>
          </cell>
          <cell r="N142" t="str">
            <v>项目验收合格率100%</v>
          </cell>
          <cell r="O142" t="str">
            <v>项目完成及时率100%</v>
          </cell>
          <cell r="P142" t="str">
            <v>1000元/平方米</v>
          </cell>
          <cell r="Q142" t="str">
            <v>年分选水果3000吨。</v>
          </cell>
          <cell r="R142" t="str">
            <v>受益总人口800户2400人，其中脱贫人口和监测对象260户780人。</v>
          </cell>
          <cell r="S142" t="str">
            <v>可持续效益≥5年</v>
          </cell>
          <cell r="T142" t="str">
            <v>满意度≥90%</v>
          </cell>
          <cell r="U142" t="str">
            <v>巫溪县农业农村委员会</v>
          </cell>
          <cell r="V142" t="str">
            <v>巫溪县徐家镇人民政府</v>
          </cell>
          <cell r="W142">
            <v>2023</v>
          </cell>
          <cell r="X142" t="str">
            <v>是</v>
          </cell>
          <cell r="Y142">
            <v>2023.1</v>
          </cell>
          <cell r="Z142">
            <v>2023.12</v>
          </cell>
          <cell r="AA142">
            <v>300</v>
          </cell>
          <cell r="AB142">
            <v>300</v>
          </cell>
        </row>
        <row r="142">
          <cell r="AD142">
            <v>0</v>
          </cell>
          <cell r="AE142">
            <v>0</v>
          </cell>
          <cell r="AF142">
            <v>2400</v>
          </cell>
          <cell r="AG142">
            <v>780</v>
          </cell>
          <cell r="AH142" t="str">
            <v>否</v>
          </cell>
          <cell r="AI142" t="str">
            <v>否</v>
          </cell>
          <cell r="AJ142" t="str">
            <v>否</v>
          </cell>
          <cell r="AK142" t="str">
            <v>是</v>
          </cell>
          <cell r="AL142" t="str">
            <v>否</v>
          </cell>
          <cell r="AM142" t="str">
            <v>否</v>
          </cell>
        </row>
        <row r="142">
          <cell r="AO142" t="str">
            <v>否</v>
          </cell>
        </row>
        <row r="142">
          <cell r="AQ142" t="str">
            <v>郑昌学</v>
          </cell>
        </row>
        <row r="142">
          <cell r="AS142" t="str">
            <v>巫溪县徐家镇人民政府</v>
          </cell>
          <cell r="AT142" t="str">
            <v>务工就业</v>
          </cell>
          <cell r="AU142" t="str">
            <v>项目补助村集体</v>
          </cell>
        </row>
        <row r="143">
          <cell r="C143" t="str">
            <v>巫溪县2023年大河乡柑橘产业示范基地建设项目</v>
          </cell>
          <cell r="D143" t="str">
            <v>产业发展</v>
          </cell>
          <cell r="E143" t="str">
            <v>生产项目</v>
          </cell>
          <cell r="F143" t="str">
            <v>种植业基地</v>
          </cell>
          <cell r="G143" t="str">
            <v>①柑橘管护面积800亩，补植补造300亩。②采购安装太阳能杀虫灯120盏，污水泵6台，旋耕机、高压喷雾器、电动修枝剪等设备10套。③灌溉蓄水池300立方米，配套灌溉管网。④硬化产业便道1000米（宽3.5米，厚0.2米），新修并硬化产业耕作便道4500米（宽1.2米，厚0.1米）。</v>
          </cell>
          <cell r="H143" t="str">
            <v>新建</v>
          </cell>
          <cell r="I143" t="str">
            <v>巫溪县大河乡瓦坪村、红火村、双村村。</v>
          </cell>
          <cell r="J143" t="str">
            <v>项目达产达效后，年亩产300吨，带动农户149户437人，其中脱贫户32户112人。</v>
          </cell>
          <cell r="K143" t="str">
            <v>带动农户149户437人，其中脱贫户32户112人。</v>
          </cell>
          <cell r="L143" t="str">
            <v>建设柑橘800亩</v>
          </cell>
          <cell r="M143" t="str">
            <v>建设柑橘800亩</v>
          </cell>
          <cell r="N143" t="str">
            <v>项目验收合格率100%</v>
          </cell>
          <cell r="O143" t="str">
            <v>项目完工及时率100%</v>
          </cell>
          <cell r="P143" t="str">
            <v>柑橘管护300元/亩，太阳能杀虫灯1500元/盏，蓄水池600元/立方米，3.5米产业路500元/米，1.2米宽产业路80元/米。</v>
          </cell>
          <cell r="Q143" t="str">
            <v>年产值120万元</v>
          </cell>
          <cell r="R143" t="str">
            <v>受益脱贫户人口数≥112人</v>
          </cell>
          <cell r="S143" t="str">
            <v>可持续效益≥1年</v>
          </cell>
          <cell r="T143" t="str">
            <v>受益脱贫人口满意度≥90%</v>
          </cell>
          <cell r="U143" t="str">
            <v>巫溪县农业农村委员会</v>
          </cell>
          <cell r="V143" t="str">
            <v>巫溪县大河乡人民政府</v>
          </cell>
          <cell r="W143">
            <v>2023</v>
          </cell>
          <cell r="X143" t="str">
            <v>是</v>
          </cell>
          <cell r="Y143">
            <v>2023.1</v>
          </cell>
          <cell r="Z143">
            <v>2023.12</v>
          </cell>
          <cell r="AA143">
            <v>320</v>
          </cell>
          <cell r="AB143">
            <v>320</v>
          </cell>
        </row>
        <row r="143">
          <cell r="AF143">
            <v>437</v>
          </cell>
          <cell r="AG143">
            <v>112</v>
          </cell>
          <cell r="AH143" t="str">
            <v>否</v>
          </cell>
          <cell r="AI143" t="str">
            <v>否</v>
          </cell>
          <cell r="AJ143" t="str">
            <v>否</v>
          </cell>
          <cell r="AK143" t="str">
            <v>是</v>
          </cell>
          <cell r="AL143" t="str">
            <v>否</v>
          </cell>
          <cell r="AM143" t="str">
            <v>否</v>
          </cell>
        </row>
        <row r="143">
          <cell r="AO143" t="str">
            <v>否</v>
          </cell>
        </row>
        <row r="143">
          <cell r="AQ143" t="str">
            <v>辜仕涛</v>
          </cell>
          <cell r="AR143">
            <v>17749962810</v>
          </cell>
          <cell r="AS143" t="str">
            <v>巫溪县大河乡人民政府</v>
          </cell>
          <cell r="AT143" t="str">
            <v>土地流转、务工就业</v>
          </cell>
          <cell r="AU143" t="str">
            <v>项目补助村集体。</v>
          </cell>
        </row>
        <row r="144">
          <cell r="AA144">
            <v>2044</v>
          </cell>
        </row>
        <row r="145">
          <cell r="C145" t="str">
            <v>巫溪县2023年少数民族发展资金支持产业发展项目</v>
          </cell>
          <cell r="D145" t="str">
            <v>产业发展</v>
          </cell>
          <cell r="E145" t="str">
            <v>生产项目</v>
          </cell>
          <cell r="F145" t="str">
            <v>种植业、养殖业基地</v>
          </cell>
          <cell r="G145" t="str">
            <v>支持人口较少民族发展、民族手工业等特色产业发展</v>
          </cell>
          <cell r="H145" t="str">
            <v>新建</v>
          </cell>
          <cell r="I145" t="str">
            <v>巫溪县</v>
          </cell>
          <cell r="J145" t="str">
            <v>通过实施2200亩水果干果管护及蔬菜种植，可实现1330人，其中脱贫人口320人果蔬产业增收，户均年增收500元以上。</v>
          </cell>
          <cell r="K145" t="str">
            <v>群众参与项目选择、实施和过程监督，通过实施2200亩水果干果管护及蔬菜种植，可实现1330，其中脱贫户,其中脱贫人口320人，户均年增收500元以上。</v>
          </cell>
          <cell r="L145" t="str">
            <v>通过实施2200亩水果干果管护及蔬菜种植，可实现1330，其中脱贫户,其中脱贫人口320人，户均年增收500元以上。</v>
          </cell>
          <cell r="M145" t="str">
            <v>果干果管护及蔬菜种植2200亩</v>
          </cell>
          <cell r="N145" t="str">
            <v>工程验收合格率≥95%</v>
          </cell>
          <cell r="O145" t="str">
            <v>项目完成及时率100%</v>
          </cell>
          <cell r="P145" t="str">
            <v>500元/亩</v>
          </cell>
          <cell r="Q145" t="str">
            <v>特色产业带动增加巩固脱贫人口户均收入≥500元</v>
          </cell>
          <cell r="R145" t="str">
            <v>受益脱贫人口≥320人</v>
          </cell>
          <cell r="S145" t="str">
            <v>项目可持续年限≥1年</v>
          </cell>
          <cell r="T145" t="str">
            <v>受益脱贫人口满意度≥90%</v>
          </cell>
          <cell r="U145" t="str">
            <v>巫溪县少数民族宗教委员会</v>
          </cell>
          <cell r="V145" t="str">
            <v>巫溪县相关乡镇人民政府</v>
          </cell>
          <cell r="W145">
            <v>2023</v>
          </cell>
          <cell r="X145" t="str">
            <v>是</v>
          </cell>
          <cell r="Y145">
            <v>202301</v>
          </cell>
          <cell r="Z145">
            <v>202312</v>
          </cell>
          <cell r="AA145">
            <v>110</v>
          </cell>
          <cell r="AB145">
            <v>110</v>
          </cell>
        </row>
        <row r="145">
          <cell r="AF145">
            <v>1330</v>
          </cell>
          <cell r="AG145">
            <v>320</v>
          </cell>
          <cell r="AH145" t="str">
            <v>否</v>
          </cell>
          <cell r="AI145" t="str">
            <v>否</v>
          </cell>
          <cell r="AJ145" t="str">
            <v>否</v>
          </cell>
          <cell r="AK145" t="str">
            <v>是</v>
          </cell>
          <cell r="AL145" t="str">
            <v>是</v>
          </cell>
          <cell r="AM145" t="str">
            <v>否</v>
          </cell>
          <cell r="AN145" t="str">
            <v>否</v>
          </cell>
          <cell r="AO145" t="str">
            <v>否</v>
          </cell>
          <cell r="AP145" t="str">
            <v>否</v>
          </cell>
          <cell r="AQ145" t="str">
            <v>张念</v>
          </cell>
        </row>
        <row r="146">
          <cell r="C146" t="str">
            <v>巫溪县2023年“快递服务现代农业金牌”项目</v>
          </cell>
          <cell r="D146" t="str">
            <v>产业发展</v>
          </cell>
          <cell r="E146" t="str">
            <v>加工流通项目</v>
          </cell>
          <cell r="F146" t="str">
            <v>市场建设和农村物流</v>
          </cell>
          <cell r="G146" t="str">
            <v>升级改造农产品分拨仓配中心2000平方米，包装箱20万个，支持洋芋、脆李快递包装定制，培育巫溪洋芋、巫溪脆李“快递服务现代农业金牌”项目</v>
          </cell>
          <cell r="H146" t="str">
            <v>新建</v>
          </cell>
          <cell r="I146" t="str">
            <v>巫溪县</v>
          </cell>
          <cell r="J146" t="str">
            <v>通过该项目建设，支持邮政快递服务现代农业项目发展，至少吸纳3人以上监测对象和脱贫人口务工就业，促进返乡在乡监测对象、脱贫劳动力年就业增收1000元以上。</v>
          </cell>
          <cell r="K146" t="str">
            <v>群众参与农产品的种植和加工，通过该项目建设，支持邮政快递服务现代农业项目发展，至少吸纳3人以上监测对象和脱贫人口务工就业，促进返乡在乡监测对象、脱贫劳动力年就业增收1000元以上。</v>
          </cell>
          <cell r="L146" t="str">
            <v>通过该项目建设，支持邮政快递服务现代农业项目发展，至少吸纳3人以上监测对象和脱贫人口务工就业，促进返乡在乡监测对象、脱贫劳动力年就业增收1000元以上。</v>
          </cell>
          <cell r="M146" t="str">
            <v>升级改造农产品分拨仓配中心2000平方米，包装箱20万个</v>
          </cell>
          <cell r="N146" t="str">
            <v>项目验收合格率100%</v>
          </cell>
          <cell r="O146" t="str">
            <v>项目完成及时率100%</v>
          </cell>
          <cell r="P146" t="str">
            <v>升级改造农500元/平方米，包装箱2.5元/个</v>
          </cell>
          <cell r="Q146" t="str">
            <v>特色产业带动增加巩固脱贫人口户均收入≥0.1万元</v>
          </cell>
          <cell r="R146" t="str">
            <v>受益巩固脱贫人口≥63人</v>
          </cell>
          <cell r="S146" t="str">
            <v>可持续效益≥1年</v>
          </cell>
          <cell r="T146" t="str">
            <v>受益脱贫人口满意度≥90%</v>
          </cell>
          <cell r="U146" t="str">
            <v>巫溪县乡村振兴局</v>
          </cell>
          <cell r="V146" t="str">
            <v>巫溪县乡村振兴局</v>
          </cell>
          <cell r="W146">
            <v>2023</v>
          </cell>
          <cell r="X146" t="str">
            <v>是</v>
          </cell>
          <cell r="Y146" t="str">
            <v>202301</v>
          </cell>
          <cell r="Z146" t="str">
            <v>202312</v>
          </cell>
          <cell r="AA146">
            <v>150</v>
          </cell>
          <cell r="AB146">
            <v>150</v>
          </cell>
        </row>
        <row r="146">
          <cell r="AF146">
            <v>200</v>
          </cell>
          <cell r="AG146">
            <v>63</v>
          </cell>
          <cell r="AH146" t="str">
            <v>否</v>
          </cell>
          <cell r="AI146" t="str">
            <v>否</v>
          </cell>
          <cell r="AJ146" t="str">
            <v>否</v>
          </cell>
          <cell r="AK146" t="str">
            <v>是</v>
          </cell>
          <cell r="AL146" t="str">
            <v>否</v>
          </cell>
          <cell r="AM146" t="str">
            <v>否</v>
          </cell>
          <cell r="AN146" t="str">
            <v>无</v>
          </cell>
          <cell r="AO146" t="str">
            <v>否</v>
          </cell>
          <cell r="AP146" t="str">
            <v>无</v>
          </cell>
          <cell r="AQ146" t="str">
            <v>张蕾</v>
          </cell>
          <cell r="AR146" t="str">
            <v>13896285399</v>
          </cell>
          <cell r="AS146" t="str">
            <v>相关乡镇</v>
          </cell>
          <cell r="AT146" t="str">
            <v>务工就业</v>
          </cell>
          <cell r="AU146" t="str">
            <v>项目补助给企业</v>
          </cell>
        </row>
        <row r="147">
          <cell r="C147" t="str">
            <v>巫溪县2023年“数商兴农”试点项目</v>
          </cell>
          <cell r="D147" t="str">
            <v>产业发展</v>
          </cell>
          <cell r="E147" t="str">
            <v>加工流通项目</v>
          </cell>
          <cell r="F147" t="str">
            <v>品牌打造和展销平台</v>
          </cell>
          <cell r="G147" t="str">
            <v>安装农业四情监测系统（虫情、苗情、墒情、灾情）1套，包含病虫害检测与防治系统及气象检测，视频监控系统1套及物联网设备等。</v>
          </cell>
          <cell r="H147" t="str">
            <v>新建</v>
          </cell>
          <cell r="I147" t="str">
            <v>巫溪县通城镇龙池村</v>
          </cell>
          <cell r="J147" t="str">
            <v>通过农业监测系统安装，让用户实时了解作物的生长情况和生产区环境等情况，实现“数商兴农”示范创建，农业智慧化种植，带动200人，其中脱贫人口250人，户均产业增收500元以上。</v>
          </cell>
          <cell r="K147" t="str">
            <v>农户参与产业项目种植，通过高清联网摄像头，采用命令触发、移动侦测录像、报警录像等，让用户实时了解作物的生长情况和生产区环境等情况，实现“数商兴农”示范创建，农业智慧化种植，带动2000人，其中脱贫人口250人，户均增收500元以上。</v>
          </cell>
          <cell r="L147" t="str">
            <v>通过农业监测系统安装，让用户实时了解作物的生长情况和生产区环境等情况，实现“数商兴农”示范创建，农业智慧化种植，带动2000人，其中脱贫人口250人，户均产业增收500元以上。</v>
          </cell>
          <cell r="M147" t="str">
            <v>安装农业四情监测系统（虫情、苗情、墒情、灾情）1套</v>
          </cell>
          <cell r="N147" t="str">
            <v>项目工程验收合格率100%</v>
          </cell>
          <cell r="O147" t="str">
            <v>项目完工及时率100%</v>
          </cell>
          <cell r="P147" t="str">
            <v>数商兴农补助50万元/个</v>
          </cell>
          <cell r="Q147" t="str">
            <v>特色产业带动增加巩固脱贫人口户均收入≥0.1万元</v>
          </cell>
          <cell r="R147" t="str">
            <v>受益巩固脱贫人口≥250人</v>
          </cell>
          <cell r="S147" t="str">
            <v>可持续效益≥1年</v>
          </cell>
          <cell r="T147" t="str">
            <v>受益脱贫人口满意度≥90%</v>
          </cell>
          <cell r="U147" t="str">
            <v>巫溪县乡村振兴局</v>
          </cell>
          <cell r="V147" t="str">
            <v>巫溪县乡村振兴局</v>
          </cell>
          <cell r="W147">
            <v>2023</v>
          </cell>
          <cell r="X147" t="str">
            <v>是</v>
          </cell>
          <cell r="Y147" t="str">
            <v>202301</v>
          </cell>
          <cell r="Z147" t="str">
            <v>202312</v>
          </cell>
          <cell r="AA147">
            <v>50</v>
          </cell>
          <cell r="AB147">
            <v>50</v>
          </cell>
        </row>
        <row r="147">
          <cell r="AF147">
            <v>2000</v>
          </cell>
          <cell r="AG147">
            <v>250</v>
          </cell>
          <cell r="AH147" t="str">
            <v>否</v>
          </cell>
          <cell r="AI147" t="str">
            <v>否</v>
          </cell>
          <cell r="AJ147" t="str">
            <v>否</v>
          </cell>
          <cell r="AK147" t="str">
            <v>是</v>
          </cell>
          <cell r="AL147" t="str">
            <v>否</v>
          </cell>
          <cell r="AM147" t="str">
            <v>否</v>
          </cell>
          <cell r="AN147" t="str">
            <v>无</v>
          </cell>
          <cell r="AO147" t="str">
            <v>否</v>
          </cell>
          <cell r="AP147" t="str">
            <v>无</v>
          </cell>
          <cell r="AQ147" t="str">
            <v>张蕾</v>
          </cell>
          <cell r="AR147" t="str">
            <v>13896285399</v>
          </cell>
          <cell r="AS147" t="str">
            <v>相关乡镇</v>
          </cell>
        </row>
        <row r="147">
          <cell r="AU147" t="str">
            <v>项目补助村集体</v>
          </cell>
        </row>
        <row r="148">
          <cell r="C148" t="str">
            <v>巫溪县2023年一二三产业融合贷款贴息建设项目</v>
          </cell>
          <cell r="D148" t="str">
            <v>产业发展</v>
          </cell>
          <cell r="E148" t="str">
            <v>金融保险配套项目</v>
          </cell>
          <cell r="F148" t="str">
            <v>新型经营主体贷款贴息</v>
          </cell>
          <cell r="G148" t="str">
            <v>一二三产业融合贷款贴息，以市农业担保公司提供的贷款名单为准，按银行贷款2023年基准利率（具体以2023年1月一年期贷款基础利率LPR为准）50%给予贴息。</v>
          </cell>
          <cell r="H148" t="str">
            <v>新建</v>
          </cell>
          <cell r="I148" t="str">
            <v>巫溪县</v>
          </cell>
          <cell r="J148" t="str">
            <v>项目建成后，通过贴息降低100户企业融资成本，鼓进一步励企业带动农户增收，可带动200户农户增收，其中脱贫户50户。</v>
          </cell>
          <cell r="K148" t="str">
            <v>可带动200户农户增收，其中脱贫户50户。</v>
          </cell>
          <cell r="L148" t="str">
            <v>通过贴息降低100户企业融资成本，鼓进一步励企业带动农户增收</v>
          </cell>
          <cell r="M148" t="str">
            <v>降低100户企业融资成本</v>
          </cell>
          <cell r="N148" t="str">
            <v>项目验收合格率100%</v>
          </cell>
          <cell r="O148" t="str">
            <v>项目完工及时率100%，补助资金使用及时率100%</v>
          </cell>
          <cell r="P148" t="str">
            <v>具体以2023年1月一年期贷款基础利率LPR为准的50%给予贴息。</v>
          </cell>
          <cell r="Q148" t="str">
            <v>降低250万元融资成本</v>
          </cell>
          <cell r="R148" t="str">
            <v>可带动200户农户增收，其中脱贫户50户。</v>
          </cell>
          <cell r="S148" t="str">
            <v>可持续效益≥1年</v>
          </cell>
          <cell r="T148" t="str">
            <v>受益农户满意度≥90%</v>
          </cell>
          <cell r="U148" t="str">
            <v>巫溪县农业农村委员会</v>
          </cell>
          <cell r="V148" t="str">
            <v>巫溪县农业农村委员会</v>
          </cell>
          <cell r="W148">
            <v>2023</v>
          </cell>
          <cell r="X148" t="str">
            <v>是</v>
          </cell>
          <cell r="Y148">
            <v>2023.1</v>
          </cell>
          <cell r="Z148">
            <v>2023.12</v>
          </cell>
          <cell r="AA148">
            <v>250</v>
          </cell>
          <cell r="AB148">
            <v>250</v>
          </cell>
        </row>
        <row r="148">
          <cell r="AF148">
            <v>200</v>
          </cell>
          <cell r="AG148">
            <v>50</v>
          </cell>
          <cell r="AH148" t="str">
            <v>否</v>
          </cell>
          <cell r="AI148" t="str">
            <v>否</v>
          </cell>
          <cell r="AJ148" t="str">
            <v>否</v>
          </cell>
          <cell r="AK148" t="str">
            <v>是</v>
          </cell>
          <cell r="AL148" t="str">
            <v>否</v>
          </cell>
        </row>
        <row r="148">
          <cell r="AO148" t="str">
            <v>否</v>
          </cell>
        </row>
        <row r="148">
          <cell r="AQ148" t="str">
            <v>宋祖武</v>
          </cell>
          <cell r="AR148">
            <v>15923402983</v>
          </cell>
          <cell r="AS148" t="str">
            <v>巫溪县农业农村委员会</v>
          </cell>
          <cell r="AT148" t="str">
            <v>土地流转、务工就业、产品代销</v>
          </cell>
          <cell r="AU148" t="str">
            <v>贷款贴息补助</v>
          </cell>
        </row>
        <row r="149">
          <cell r="C149" t="str">
            <v>巫溪县2023年农产品加工产业园建设项目</v>
          </cell>
          <cell r="D149" t="str">
            <v>产业发展</v>
          </cell>
          <cell r="E149" t="str">
            <v>配套设施项目</v>
          </cell>
          <cell r="F149" t="str">
            <v>产业园（区）</v>
          </cell>
          <cell r="G149" t="str">
            <v>新建10000平方米标准厂房及配套设施，围绕马铃薯、蔬菜、茶叶、中药材、烤鱼、畜牧、林特等特色农农产品加工引进加工企业。</v>
          </cell>
          <cell r="H149" t="str">
            <v>新建</v>
          </cell>
          <cell r="I149" t="str">
            <v>巫溪县</v>
          </cell>
          <cell r="J149" t="str">
            <v>项目建成后可增加农产品加工产值5000万元，可带动农户500人，其中脱贫户150人，户均增收1000元。</v>
          </cell>
          <cell r="K149" t="str">
            <v>可带动农户500户，其中脱贫户150户，户均增收1000元。</v>
          </cell>
          <cell r="L149" t="str">
            <v>建设100亩以上农产品加工园区</v>
          </cell>
          <cell r="M149" t="str">
            <v>建设100亩以上农产品加工园区</v>
          </cell>
          <cell r="N149" t="str">
            <v>项目验收合格率100%</v>
          </cell>
          <cell r="O149" t="str">
            <v>项目完工及时率100%，补助资金使用及时率100%</v>
          </cell>
          <cell r="P149" t="str">
            <v>3000/平方米。</v>
          </cell>
          <cell r="Q149" t="str">
            <v>增加农产品加工产值5000万元</v>
          </cell>
          <cell r="R149" t="str">
            <v>可带动农户500户，其中脱贫户150户</v>
          </cell>
          <cell r="S149" t="str">
            <v>可持续效益≥1年</v>
          </cell>
          <cell r="T149" t="str">
            <v>受益农户满意度≥90%</v>
          </cell>
          <cell r="U149" t="str">
            <v>巫溪县农业农村委员会</v>
          </cell>
          <cell r="V149" t="str">
            <v>相关乡镇、经营主体、县农业农村委</v>
          </cell>
          <cell r="W149">
            <v>2023</v>
          </cell>
          <cell r="X149" t="str">
            <v>是</v>
          </cell>
          <cell r="Y149">
            <v>2023.1</v>
          </cell>
          <cell r="Z149">
            <v>2023.12</v>
          </cell>
          <cell r="AA149">
            <v>3000</v>
          </cell>
          <cell r="AB149">
            <v>3000</v>
          </cell>
        </row>
        <row r="149">
          <cell r="AF149">
            <v>500</v>
          </cell>
          <cell r="AG149">
            <v>150</v>
          </cell>
          <cell r="AH149" t="str">
            <v>否</v>
          </cell>
          <cell r="AI149" t="str">
            <v>否</v>
          </cell>
          <cell r="AJ149" t="str">
            <v>否</v>
          </cell>
          <cell r="AK149" t="str">
            <v>是</v>
          </cell>
          <cell r="AL149" t="str">
            <v>否</v>
          </cell>
          <cell r="AM149" t="str">
            <v>否</v>
          </cell>
        </row>
        <row r="149">
          <cell r="AO149" t="str">
            <v>否</v>
          </cell>
        </row>
        <row r="149">
          <cell r="AQ149" t="str">
            <v>宋祖武</v>
          </cell>
          <cell r="AR149">
            <v>15923402983</v>
          </cell>
          <cell r="AS149" t="str">
            <v>相关乡镇、经营主体、县农业农村委</v>
          </cell>
          <cell r="AT149" t="str">
            <v>土地流转、务工就业、产品代销</v>
          </cell>
          <cell r="AU149" t="str">
            <v>项目补助企业</v>
          </cell>
        </row>
        <row r="150">
          <cell r="C150" t="str">
            <v>巫溪县2023年一二三产业融合经营主体培育项目</v>
          </cell>
          <cell r="D150" t="str">
            <v>产业发展</v>
          </cell>
          <cell r="E150" t="str">
            <v>生产项目</v>
          </cell>
          <cell r="F150" t="str">
            <v>新型主体培育</v>
          </cell>
          <cell r="G150" t="str">
            <v>培育10家以上一二三产业融合经营主体，主要支持厂房、储存、环保等设施设备。</v>
          </cell>
          <cell r="H150" t="str">
            <v>新建</v>
          </cell>
          <cell r="I150" t="str">
            <v>巫溪县</v>
          </cell>
          <cell r="J150" t="str">
            <v>项目建成后，可增加一二三产业融合产值1000万元，可带动农户100户，其中脱贫户30户，户均增收500元。</v>
          </cell>
          <cell r="K150" t="str">
            <v>可带动农户100户，其中脱贫户30户</v>
          </cell>
          <cell r="L150" t="str">
            <v>培育10家以上一二三产业融合经营主体</v>
          </cell>
          <cell r="M150" t="str">
            <v>培育10家以上一二三产业融合经营主体</v>
          </cell>
          <cell r="N150" t="str">
            <v>项目验收合格率100%</v>
          </cell>
          <cell r="O150" t="str">
            <v>项目完工及时率100%，补助资金使用及时率100%</v>
          </cell>
        </row>
        <row r="150">
          <cell r="Q150" t="str">
            <v>增加一二三产业融合产值1000万元</v>
          </cell>
          <cell r="R150" t="str">
            <v>可带动农户100户，其中脱贫户30户</v>
          </cell>
          <cell r="S150" t="str">
            <v>可持续效益≥1年</v>
          </cell>
          <cell r="T150" t="str">
            <v>受益经营主体满意度≥90%</v>
          </cell>
          <cell r="U150" t="str">
            <v>巫溪县农业农村委员会</v>
          </cell>
          <cell r="V150" t="str">
            <v>各经营主体</v>
          </cell>
          <cell r="W150">
            <v>2023</v>
          </cell>
          <cell r="X150" t="str">
            <v>是</v>
          </cell>
          <cell r="Y150">
            <v>2023.1</v>
          </cell>
          <cell r="Z150">
            <v>2023.12</v>
          </cell>
          <cell r="AA150">
            <v>500</v>
          </cell>
          <cell r="AB150">
            <v>500</v>
          </cell>
        </row>
        <row r="150">
          <cell r="AF150">
            <v>100</v>
          </cell>
          <cell r="AG150">
            <v>30</v>
          </cell>
          <cell r="AH150" t="str">
            <v>否</v>
          </cell>
          <cell r="AI150" t="str">
            <v>否</v>
          </cell>
          <cell r="AJ150" t="str">
            <v>否</v>
          </cell>
          <cell r="AK150" t="str">
            <v>是</v>
          </cell>
          <cell r="AL150" t="str">
            <v>否</v>
          </cell>
        </row>
        <row r="150">
          <cell r="AO150" t="str">
            <v>否</v>
          </cell>
        </row>
        <row r="150">
          <cell r="AQ150" t="str">
            <v>宋祖武</v>
          </cell>
          <cell r="AR150">
            <v>15923402983</v>
          </cell>
          <cell r="AS150" t="str">
            <v>各经营主体</v>
          </cell>
          <cell r="AT150" t="str">
            <v>土地流转、务工就业、产品代销</v>
          </cell>
          <cell r="AU150" t="str">
            <v>项目补助企业</v>
          </cell>
        </row>
        <row r="151">
          <cell r="C151" t="str">
            <v>巫溪县2023年农产品品牌建设项目</v>
          </cell>
          <cell r="D151" t="str">
            <v>产业发展</v>
          </cell>
          <cell r="E151" t="str">
            <v>生产项目</v>
          </cell>
          <cell r="F151" t="str">
            <v>品牌打造和市场体系建设</v>
          </cell>
          <cell r="G151" t="str">
            <v>持续打造1+N“巫溪臻品”农产品公用品牌，形成巫溪洋芋、巫溪老鹰茶、巫溪独活等10个产品品牌；开展有机食品、绿色食品认证15个以上；开展名特优新、农产品地理标志等区域公用品牌认证1个以上等，主要包括品牌策划、设计、宣传及农产品营销推广、认证等。</v>
          </cell>
          <cell r="H151" t="str">
            <v>新建</v>
          </cell>
          <cell r="I151" t="str">
            <v>巫溪县</v>
          </cell>
          <cell r="J151" t="str">
            <v>通过农产品品牌建设，提升巫溪县品牌农产品标准化生产能力，督促企业按标生产，解决农产品销售难的问题，支持10家农业经营主体，带动农户1000人，其中脱贫人口200人，户均增收500元。</v>
          </cell>
          <cell r="K151" t="str">
            <v>支持10家农业经营主体，带动农户100人，其中脱贫人口20人，户均增收500元。</v>
          </cell>
          <cell r="L151" t="str">
            <v>提升巫溪县品牌农产品标准化生产能力，督促企业按标生产，解决农产品销售难的问题，支持10家农业经营主体</v>
          </cell>
          <cell r="M151" t="str">
            <v>支持10家农业经营主体提升品牌农产品标准化生产能力</v>
          </cell>
          <cell r="N151" t="str">
            <v>项目验收合格率100%</v>
          </cell>
          <cell r="O151" t="str">
            <v>项目完工及时率100%，补助资金使用及时率100%</v>
          </cell>
          <cell r="P151" t="str">
            <v>持续打造1+N“巫溪臻品”农产品公用品牌，形成巫溪洋芋、巫溪老鹰茶、巫溪独活等10个产品品牌，30万元/个；开展名特优新、农产品地理标志等区域公用品牌认证1个以上等，主要包括品牌策划、设计、宣传及农产品营销推广、认证等200万元。</v>
          </cell>
          <cell r="Q151" t="str">
            <v>提升巫溪县品牌农产品标准化生产能力，督促企业按标生产，解决农产品销售难的问题</v>
          </cell>
          <cell r="R151" t="str">
            <v>带动农户100人，其中脱贫人口20人</v>
          </cell>
          <cell r="S151" t="str">
            <v>可持续效益≥1年</v>
          </cell>
          <cell r="T151" t="str">
            <v>受益经营主体满意度≥90%</v>
          </cell>
          <cell r="U151" t="str">
            <v>巫溪县农业农村委员会</v>
          </cell>
          <cell r="V151" t="str">
            <v>巫溪县农业农村委员会</v>
          </cell>
          <cell r="W151">
            <v>2023</v>
          </cell>
          <cell r="X151" t="str">
            <v>是</v>
          </cell>
          <cell r="Y151">
            <v>2023.1</v>
          </cell>
          <cell r="Z151">
            <v>2023.12</v>
          </cell>
          <cell r="AA151">
            <v>500</v>
          </cell>
          <cell r="AB151">
            <v>500</v>
          </cell>
        </row>
        <row r="151">
          <cell r="AF151">
            <v>1000</v>
          </cell>
          <cell r="AG151">
            <v>200</v>
          </cell>
          <cell r="AH151" t="str">
            <v>否</v>
          </cell>
          <cell r="AI151" t="str">
            <v>否</v>
          </cell>
          <cell r="AJ151" t="str">
            <v>否</v>
          </cell>
          <cell r="AK151" t="str">
            <v>是</v>
          </cell>
          <cell r="AL151" t="str">
            <v>否</v>
          </cell>
        </row>
        <row r="151">
          <cell r="AO151" t="str">
            <v>否</v>
          </cell>
        </row>
        <row r="151">
          <cell r="AQ151" t="str">
            <v>宋祖武</v>
          </cell>
          <cell r="AR151">
            <v>15923402983</v>
          </cell>
          <cell r="AS151" t="str">
            <v>巫溪县农业农村委员会</v>
          </cell>
          <cell r="AT151" t="str">
            <v>土地流转、务工就业、产品代销</v>
          </cell>
          <cell r="AU151" t="str">
            <v>项目补助企业</v>
          </cell>
        </row>
        <row r="152">
          <cell r="C152" t="str">
            <v>巫溪县2023年易地扶贫搬迁后续产业发展项目</v>
          </cell>
          <cell r="D152" t="str">
            <v>易地搬迁后扶</v>
          </cell>
          <cell r="E152" t="str">
            <v>易地搬迁后扶</v>
          </cell>
        </row>
        <row r="152">
          <cell r="G152" t="str">
            <v>巩固易地扶贫搬迁集中居民安置点后续产业3个以上，主要用于发展特色农牧业、农旅融合发展等方面。</v>
          </cell>
          <cell r="H152" t="str">
            <v>新建</v>
          </cell>
          <cell r="I152" t="str">
            <v>长桂乡、塘坊镇等乡镇</v>
          </cell>
          <cell r="J152" t="str">
            <v>项目达产达效后，可解决集中居民安置点后续产业的可持续发展，可带动农户50人增收，脱贫户10人。</v>
          </cell>
          <cell r="K152" t="str">
            <v>可带动农户50人增收。</v>
          </cell>
          <cell r="L152" t="str">
            <v>巩固易地扶贫搬迁集中居民安置点后续产业</v>
          </cell>
          <cell r="M152" t="str">
            <v>巩固易地扶贫搬迁集中居民安置点后续产业</v>
          </cell>
          <cell r="N152" t="str">
            <v>项目验收合格率100%</v>
          </cell>
          <cell r="O152" t="str">
            <v>项目完工及时率100%，补助资金使用及时率100%</v>
          </cell>
          <cell r="P152" t="str">
            <v>巩固易地扶贫搬迁集中居民安置点后续产业3个以上，50-150万元。</v>
          </cell>
        </row>
        <row r="152">
          <cell r="R152" t="str">
            <v>可带动农户50人</v>
          </cell>
          <cell r="S152" t="str">
            <v>可持续效益≥1年</v>
          </cell>
          <cell r="T152" t="str">
            <v>受益农户满意度≥90%</v>
          </cell>
          <cell r="U152" t="str">
            <v>巫溪县农业农村委员会</v>
          </cell>
          <cell r="V152" t="str">
            <v>相关乡镇</v>
          </cell>
          <cell r="W152">
            <v>2023</v>
          </cell>
          <cell r="X152" t="str">
            <v>是</v>
          </cell>
          <cell r="Y152">
            <v>2023.1</v>
          </cell>
          <cell r="Z152">
            <v>2023.12</v>
          </cell>
          <cell r="AA152">
            <v>200</v>
          </cell>
          <cell r="AB152">
            <v>200</v>
          </cell>
        </row>
        <row r="152">
          <cell r="AF152">
            <v>50</v>
          </cell>
          <cell r="AG152">
            <v>10</v>
          </cell>
          <cell r="AH152" t="str">
            <v>否</v>
          </cell>
          <cell r="AI152" t="str">
            <v>否</v>
          </cell>
          <cell r="AJ152" t="str">
            <v>否</v>
          </cell>
          <cell r="AK152" t="str">
            <v>是</v>
          </cell>
          <cell r="AL152" t="str">
            <v>否</v>
          </cell>
        </row>
        <row r="152">
          <cell r="AO152" t="str">
            <v>否</v>
          </cell>
        </row>
        <row r="152">
          <cell r="AQ152" t="str">
            <v>宋祖武</v>
          </cell>
          <cell r="AR152">
            <v>15923402983</v>
          </cell>
          <cell r="AS152" t="str">
            <v>相关乡镇</v>
          </cell>
          <cell r="AT152" t="str">
            <v>土地流转、务工就业、产品代销</v>
          </cell>
          <cell r="AU152" t="str">
            <v>项目补助到户产业</v>
          </cell>
        </row>
        <row r="153">
          <cell r="C153" t="str">
            <v>巫溪县2023年花台乡甘薯小象甲监测防控项目</v>
          </cell>
          <cell r="D153" t="str">
            <v>产业发展</v>
          </cell>
          <cell r="E153" t="str">
            <v>生产项目</v>
          </cell>
          <cell r="F153" t="str">
            <v>种植业基地</v>
          </cell>
          <cell r="G153" t="str">
            <v>开展甘薯小象甲监测防控0.2万亩。</v>
          </cell>
          <cell r="H153" t="str">
            <v>新建</v>
          </cell>
          <cell r="I153" t="str">
            <v>花台乡</v>
          </cell>
          <cell r="J153" t="str">
            <v>开展甘薯小象甲防控0.2万亩，亩均减少虫害损失300元以上，带动农户开展甘薯小象甲防治，病虫害导致甘薯损失率≤5%，农户满意度≥90%，带动20户脱贫户。</v>
          </cell>
          <cell r="K153" t="str">
            <v>通过本项目带动20户脱贫户开展甘薯病虫害防治，亩均增收300元以上。</v>
          </cell>
          <cell r="L153" t="str">
            <v>开展甘薯小象甲防控0.2万亩开展甘薯小象甲防控0.2万亩，亩均减少虫害损失300元以上，带动农户开展甘薯小象甲防治，病虫害导致甘薯损失率≤5%。</v>
          </cell>
          <cell r="M153" t="str">
            <v>开展甘薯小象甲防控0.2万亩开展甘薯小象甲防控0.2万亩</v>
          </cell>
          <cell r="N153" t="str">
            <v>项目验收合格率100%</v>
          </cell>
          <cell r="O153" t="str">
            <v>项目完成及时率100%</v>
          </cell>
          <cell r="P153" t="str">
            <v>30万元/个</v>
          </cell>
          <cell r="Q153" t="str">
            <v>脱贫户户均增收300元</v>
          </cell>
          <cell r="R153" t="str">
            <v>受益脱贫人数≥10户</v>
          </cell>
          <cell r="S153" t="str">
            <v>可持续性≥1年</v>
          </cell>
          <cell r="T153" t="str">
            <v>受益脱贫人口满意度≥90%</v>
          </cell>
          <cell r="U153" t="str">
            <v>巫溪县农业农村委员会</v>
          </cell>
          <cell r="V153" t="str">
            <v>花台乡人民政府</v>
          </cell>
          <cell r="W153">
            <v>2023</v>
          </cell>
          <cell r="X153" t="str">
            <v>是</v>
          </cell>
          <cell r="Y153">
            <v>2023.1</v>
          </cell>
          <cell r="Z153">
            <v>2023.12</v>
          </cell>
          <cell r="AA153" t="str">
            <v>.</v>
          </cell>
          <cell r="AB153">
            <v>30</v>
          </cell>
        </row>
        <row r="153">
          <cell r="AF153">
            <v>500</v>
          </cell>
          <cell r="AG153">
            <v>10</v>
          </cell>
          <cell r="AH153" t="str">
            <v>否</v>
          </cell>
          <cell r="AI153" t="str">
            <v>否</v>
          </cell>
          <cell r="AJ153" t="str">
            <v>否</v>
          </cell>
          <cell r="AK153" t="str">
            <v>是</v>
          </cell>
          <cell r="AL153" t="str">
            <v>否</v>
          </cell>
          <cell r="AM153" t="str">
            <v>否</v>
          </cell>
        </row>
        <row r="153">
          <cell r="AO153" t="str">
            <v>否</v>
          </cell>
        </row>
        <row r="153">
          <cell r="AQ153" t="str">
            <v>周克友</v>
          </cell>
          <cell r="AR153" t="str">
            <v>15223799812</v>
          </cell>
          <cell r="AS153" t="str">
            <v>花台乡人民政府</v>
          </cell>
          <cell r="AT153" t="str">
            <v>务工就业</v>
          </cell>
        </row>
        <row r="154">
          <cell r="C154" t="str">
            <v>巫溪县2023年蒲莲镇甘薯小象甲监测防控项目</v>
          </cell>
          <cell r="D154" t="str">
            <v>产业发展</v>
          </cell>
          <cell r="E154" t="str">
            <v>生产项目</v>
          </cell>
          <cell r="F154" t="str">
            <v>种植业基地</v>
          </cell>
          <cell r="G154" t="str">
            <v>开展甘薯小象甲监测防控0.2万亩。</v>
          </cell>
          <cell r="H154" t="str">
            <v>新建</v>
          </cell>
          <cell r="I154" t="str">
            <v>蒲莲镇</v>
          </cell>
          <cell r="J154" t="str">
            <v>开展甘薯小象甲防控0.2万亩，亩均减少虫害损失300元以上，带动农户开展甘薯小象甲防治，病虫害导致甘薯损失率≤5%，农户满意度≥90%，带动20户脱贫户。</v>
          </cell>
          <cell r="K154" t="str">
            <v>通过本项目带动20户脱贫户开展甘薯病虫害防治，亩均增收300元以上。</v>
          </cell>
          <cell r="L154" t="str">
            <v>开展甘薯小象甲防控0.2万亩开展甘薯小象甲防控0.2万亩，亩均减少虫害损失300元以上，带动农户开展甘薯小象甲防治，病虫害导致甘薯损失率≤5%。</v>
          </cell>
          <cell r="M154" t="str">
            <v>开展甘薯小象甲防控0.2万亩开展甘薯小象甲防控0.2万亩</v>
          </cell>
          <cell r="N154" t="str">
            <v>项目验收合格率100%</v>
          </cell>
          <cell r="O154" t="str">
            <v>项目完成及时率100%</v>
          </cell>
          <cell r="P154" t="str">
            <v>30万元/个</v>
          </cell>
          <cell r="Q154" t="str">
            <v>脱贫户户均增收300元</v>
          </cell>
          <cell r="R154" t="str">
            <v>受益脱贫人数≥10户</v>
          </cell>
          <cell r="S154" t="str">
            <v>可持续性≥1年</v>
          </cell>
          <cell r="T154" t="str">
            <v>受益脱贫人口满意度≥90%</v>
          </cell>
          <cell r="U154" t="str">
            <v>巫溪县农业农村委员会</v>
          </cell>
          <cell r="V154" t="str">
            <v>蒲莲镇人民政府</v>
          </cell>
          <cell r="W154">
            <v>2023</v>
          </cell>
          <cell r="X154" t="str">
            <v>是</v>
          </cell>
          <cell r="Y154">
            <v>2023.1</v>
          </cell>
          <cell r="Z154">
            <v>2023.12</v>
          </cell>
          <cell r="AA154">
            <v>30</v>
          </cell>
          <cell r="AB154">
            <v>30</v>
          </cell>
        </row>
        <row r="154">
          <cell r="AF154">
            <v>500</v>
          </cell>
          <cell r="AG154">
            <v>10</v>
          </cell>
          <cell r="AH154" t="str">
            <v>否</v>
          </cell>
          <cell r="AI154" t="str">
            <v>否</v>
          </cell>
          <cell r="AJ154" t="str">
            <v>否</v>
          </cell>
          <cell r="AK154" t="str">
            <v>是</v>
          </cell>
          <cell r="AL154" t="str">
            <v>否</v>
          </cell>
          <cell r="AM154" t="str">
            <v>否</v>
          </cell>
        </row>
        <row r="154">
          <cell r="AO154" t="str">
            <v>否</v>
          </cell>
        </row>
        <row r="154">
          <cell r="AQ154" t="str">
            <v>周克友</v>
          </cell>
          <cell r="AR154" t="str">
            <v>15223799812</v>
          </cell>
          <cell r="AS154" t="str">
            <v>蒲莲镇人民政府</v>
          </cell>
          <cell r="AT154" t="str">
            <v>务工就业</v>
          </cell>
        </row>
        <row r="155">
          <cell r="C155" t="str">
            <v>巫溪县2023年优质甘薯推广项目</v>
          </cell>
          <cell r="D155" t="str">
            <v>产业发展</v>
          </cell>
          <cell r="E155" t="str">
            <v>生产项目</v>
          </cell>
          <cell r="F155" t="str">
            <v>种植业基地</v>
          </cell>
          <cell r="G155" t="str">
            <v>推广等优质食用型甘薯品种0.5万亩，推广优质高淀粉加工型甘薯新品种0.5万亩。</v>
          </cell>
          <cell r="H155" t="str">
            <v>新建</v>
          </cell>
          <cell r="I155" t="str">
            <v>全县范围内</v>
          </cell>
          <cell r="J155" t="str">
            <v>更新、发展优质新品种甘薯1万亩，亩产达到1000公斤以上，带动农户亩均增效400元以上，带动20户脱贫户以上。</v>
          </cell>
          <cell r="K155" t="str">
            <v>通过本项目带动20户脱贫户开展发展优质食用型甘薯种植，亩均增收400元以上。</v>
          </cell>
          <cell r="L155" t="str">
            <v>更新、发展优质新品种甘薯1万亩，亩产达到1000公斤以上，带动农户亩均增效400元以上。</v>
          </cell>
          <cell r="M155" t="str">
            <v>发展优质甘薯新品种1万亩</v>
          </cell>
          <cell r="N155" t="str">
            <v>项目验收合格率100%</v>
          </cell>
          <cell r="O155" t="str">
            <v>项目完成及时率100%</v>
          </cell>
          <cell r="P155" t="str">
            <v>160万元/个</v>
          </cell>
          <cell r="Q155" t="str">
            <v>脱贫户户均增收400元</v>
          </cell>
          <cell r="R155" t="str">
            <v>受益脱贫人数≥10户</v>
          </cell>
          <cell r="S155" t="str">
            <v>可持续性≥1年</v>
          </cell>
          <cell r="T155" t="str">
            <v>受益脱贫人口满意度≥90%</v>
          </cell>
          <cell r="U155" t="str">
            <v>巫溪县农业农村委员会</v>
          </cell>
          <cell r="V155" t="str">
            <v>巫溪县薯光农业科技开发有限公司</v>
          </cell>
          <cell r="W155">
            <v>2023</v>
          </cell>
          <cell r="X155" t="str">
            <v>是</v>
          </cell>
          <cell r="Y155">
            <v>2023.1</v>
          </cell>
          <cell r="Z155">
            <v>2023.12</v>
          </cell>
          <cell r="AA155">
            <v>160</v>
          </cell>
          <cell r="AB155">
            <v>160</v>
          </cell>
        </row>
        <row r="155">
          <cell r="AF155">
            <v>500</v>
          </cell>
          <cell r="AG155">
            <v>20</v>
          </cell>
          <cell r="AH155" t="str">
            <v>否</v>
          </cell>
          <cell r="AI155" t="str">
            <v>否</v>
          </cell>
          <cell r="AJ155" t="str">
            <v>否</v>
          </cell>
          <cell r="AK155" t="str">
            <v>是</v>
          </cell>
          <cell r="AL155" t="str">
            <v>否</v>
          </cell>
          <cell r="AM155" t="str">
            <v>否</v>
          </cell>
        </row>
        <row r="155">
          <cell r="AO155" t="str">
            <v>否</v>
          </cell>
        </row>
        <row r="155">
          <cell r="AQ155" t="str">
            <v>周克友</v>
          </cell>
          <cell r="AR155" t="str">
            <v>15223799812</v>
          </cell>
          <cell r="AS155" t="str">
            <v>巫溪县薯光农业科技开发有限公司</v>
          </cell>
          <cell r="AT155" t="str">
            <v>务工就业</v>
          </cell>
        </row>
        <row r="156">
          <cell r="C156" t="str">
            <v>巫溪县2023年农作物秸杆综合利用示范项目</v>
          </cell>
          <cell r="D156" t="str">
            <v>产业发展</v>
          </cell>
          <cell r="E156" t="str">
            <v>生产项目</v>
          </cell>
          <cell r="F156" t="str">
            <v>种植业基地</v>
          </cell>
          <cell r="G156" t="str">
            <v>发展20个经营主体（养殖、种植）实施秸秆肥料化（还田）、燃料化、基料化、饲料化等利用，重点支持秸秆收运、粉粹、打包及秸秆暂贮设施等购置；在县城周边46个村开展秸秆还田示范，配套粉粹机92台， 覆盖有关乡镇农田2万亩。</v>
          </cell>
          <cell r="H156" t="str">
            <v>新建</v>
          </cell>
          <cell r="I156" t="str">
            <v>有关乡镇</v>
          </cell>
          <cell r="J156" t="str">
            <v>利用秸秆还田，减少农药、化肥的使用量，亩均减少支出50元；农作物秸秆经青贮牲畜饲料，年产饲料4万吨以上，开展秸秆综合利用，户均减少化肥、农药和养畜成本1000元以上，带动项目区域农户10000人，贫困户2000人；减少秸秆焚烧，改善生态环境，促进土壤有机质含量增加，改善土壤结构，培肥地力，提高耕地的综合生产能力。</v>
          </cell>
          <cell r="K156" t="str">
            <v>开展秸秆综合利用，户均减少化肥、农药和养畜成本1000元以上，带动项目区域农户10000人，贫困户2000人。</v>
          </cell>
          <cell r="L156" t="str">
            <v>开展2万亩农作物秸秆综合利用，确保秸秆综合利用率在90%以上。</v>
          </cell>
          <cell r="M156" t="str">
            <v>开展2万亩农作物秸秆综合利用。</v>
          </cell>
          <cell r="N156" t="str">
            <v>项目验收合格率100%</v>
          </cell>
          <cell r="O156" t="str">
            <v>完工及时率100%</v>
          </cell>
          <cell r="P156" t="str">
            <v>200元/亩</v>
          </cell>
          <cell r="Q156" t="str">
            <v>开展秸秆综合利用，户均减少化肥、农药和养畜成本1000元以上，</v>
          </cell>
          <cell r="R156" t="str">
            <v>  推进秸秆综合利用，提高资源转化率，有利于农业降本增效和环境保护，对推进现代农业产业化、规模化、生态化发展和乡村振兴起到示范带动作用；减少秸秆焚烧，改善生态环境</v>
          </cell>
          <cell r="S156" t="str">
            <v>可持续可持续性≥1年</v>
          </cell>
          <cell r="T156" t="str">
            <v>群众满意度≥90%</v>
          </cell>
          <cell r="U156" t="str">
            <v>巫溪县农业农村委员会</v>
          </cell>
          <cell r="V156" t="str">
            <v>巫溪县农业农村委、相关乡镇、相关经营主体</v>
          </cell>
          <cell r="W156">
            <v>2023</v>
          </cell>
          <cell r="X156" t="str">
            <v>是</v>
          </cell>
          <cell r="Y156">
            <v>2023.01</v>
          </cell>
          <cell r="Z156">
            <v>2023.12</v>
          </cell>
          <cell r="AA156">
            <v>400</v>
          </cell>
          <cell r="AB156">
            <v>400</v>
          </cell>
        </row>
        <row r="156">
          <cell r="AF156">
            <v>10000</v>
          </cell>
          <cell r="AG156">
            <v>2000</v>
          </cell>
          <cell r="AH156" t="str">
            <v>否</v>
          </cell>
          <cell r="AI156" t="str">
            <v>否</v>
          </cell>
          <cell r="AJ156" t="str">
            <v>否</v>
          </cell>
          <cell r="AK156" t="str">
            <v>是</v>
          </cell>
          <cell r="AL156" t="str">
            <v>否</v>
          </cell>
          <cell r="AM156" t="str">
            <v>否</v>
          </cell>
        </row>
        <row r="156">
          <cell r="AO156" t="str">
            <v>否</v>
          </cell>
        </row>
        <row r="156">
          <cell r="AQ156" t="str">
            <v>冯军</v>
          </cell>
          <cell r="AR156">
            <v>13896391632</v>
          </cell>
          <cell r="AS156" t="str">
            <v>巫溪县农业农村委、相关乡镇、相关经营主体</v>
          </cell>
          <cell r="AT156" t="str">
            <v>土地流转、务工就业</v>
          </cell>
        </row>
        <row r="157">
          <cell r="C157" t="str">
            <v>巫溪县农产品产地冷链仓储集中配送基地建设项目</v>
          </cell>
          <cell r="D157" t="str">
            <v>产业发展</v>
          </cell>
          <cell r="E157" t="str">
            <v>加工流通项目</v>
          </cell>
          <cell r="F157" t="str">
            <v>农产品仓储保鲜冷链基础设施建设</v>
          </cell>
          <cell r="G157" t="str">
            <v>新建冷藏保鲜机械高温仓储库3000立方米，气调库500立方米，冻库1000立方米。周转场1000平方米，购买叉车、储藏架、自动传送带等配套设备设施50台（套）。电、水、消防、等安全配套设备及智能管理设备设施</v>
          </cell>
          <cell r="H157" t="str">
            <v>新建</v>
          </cell>
          <cell r="I157" t="str">
            <v>凤凰、文峰、尖山、城厢、朝阳、花台等乡镇</v>
          </cell>
          <cell r="J157" t="str">
            <v>项目完工后，可增加冷藏能力1000吨，冷冻保管500吨，实现产值1000万元。项目建成后，可解决就业人员30人，其中脱贫人口5—10人</v>
          </cell>
          <cell r="K157" t="str">
            <v>项目建设期间，可有工5000个，建成后，可解决就业人员30人，其中脱贫人口5—10人</v>
          </cell>
          <cell r="L157" t="str">
            <v>新建冷藏保鲜机械高温仓储库5000立方米，气调库1000立方米，冻库3000立方米。周转场5000平方米，购买叉车、储藏箱、自动传送带等配套设备设施。电、水、消防、等安全配套设备及智能管理设备设施。</v>
          </cell>
          <cell r="M157" t="str">
            <v>增加冷藏能力1200吨，冷冻保管1000吨，实现产值1000万元。</v>
          </cell>
          <cell r="N157" t="str">
            <v>项目（工程）验收合格率100%</v>
          </cell>
          <cell r="O157" t="str">
            <v>补贴资金在规定时间内支付到位率100%</v>
          </cell>
          <cell r="P157" t="str">
            <v>冷藏保鲜机械高温仓储库1400元／立方米，气调库2500／元立方米，冻库3500立方米。周转场800元／平方米，购买叉车8000元／台、储藏架350元／个、自动传送带2000元／套。电、水、消防、等安全配套设备及智能管理设备设施</v>
          </cell>
          <cell r="Q157" t="str">
            <v>增加冷藏能力1200吨，冷冻保管1000吨，实现产值1000万元。</v>
          </cell>
          <cell r="R157" t="str">
            <v>受益脱贫人口≥人5</v>
          </cell>
          <cell r="S157" t="str">
            <v>工程设计使用年限≥5年</v>
          </cell>
          <cell r="T157" t="str">
            <v>受益人口满意度≥90%</v>
          </cell>
          <cell r="U157" t="str">
            <v>巫溪县农业农村委员会</v>
          </cell>
          <cell r="V157" t="str">
            <v>巫溪县农业农村委</v>
          </cell>
          <cell r="W157">
            <v>2023</v>
          </cell>
          <cell r="X157" t="str">
            <v>是</v>
          </cell>
          <cell r="Y157">
            <v>2023.1</v>
          </cell>
          <cell r="Z157">
            <v>2023.12</v>
          </cell>
          <cell r="AA157">
            <v>300</v>
          </cell>
          <cell r="AB157">
            <v>500</v>
          </cell>
        </row>
        <row r="157">
          <cell r="AF157">
            <v>30</v>
          </cell>
          <cell r="AG157">
            <v>5</v>
          </cell>
          <cell r="AH157" t="str">
            <v>否</v>
          </cell>
          <cell r="AI157" t="str">
            <v>否</v>
          </cell>
          <cell r="AJ157" t="str">
            <v>否</v>
          </cell>
          <cell r="AK157" t="str">
            <v>是</v>
          </cell>
          <cell r="AL157" t="str">
            <v>否</v>
          </cell>
          <cell r="AM157" t="str">
            <v>否</v>
          </cell>
        </row>
        <row r="157">
          <cell r="AO157" t="str">
            <v>否</v>
          </cell>
        </row>
        <row r="157">
          <cell r="AQ157" t="str">
            <v>陈永春</v>
          </cell>
          <cell r="AR157">
            <v>13896943996</v>
          </cell>
          <cell r="AS157" t="str">
            <v>巫溪县农业农村委</v>
          </cell>
          <cell r="AT157" t="str">
            <v>土地流转、务工就业、产品代销、租赁经营</v>
          </cell>
          <cell r="AU157" t="str">
            <v>项目补助企业</v>
          </cell>
        </row>
        <row r="158">
          <cell r="C158" t="str">
            <v>巫溪县2023年优质水稻基地建设项目</v>
          </cell>
          <cell r="D158" t="str">
            <v>产业项目</v>
          </cell>
          <cell r="E158" t="str">
            <v>生产项目</v>
          </cell>
          <cell r="F158" t="str">
            <v>种植业基地</v>
          </cell>
          <cell r="G158" t="str">
            <v>撂荒地复耕100亩，统一提供优质品种，开展水稻统防统治工作，发展优质水稻基地3000亩。</v>
          </cell>
          <cell r="H158" t="str">
            <v>新建</v>
          </cell>
          <cell r="I158" t="str">
            <v>古路、上磺、峰灵等乡镇</v>
          </cell>
          <cell r="J158" t="str">
            <v>带动农户1000人，其中脱贫户100人以上，人均增收500元。</v>
          </cell>
          <cell r="K158" t="str">
            <v>带动1000户农户，其中脱贫户100户以上，户均增收500元。</v>
          </cell>
          <cell r="L158" t="str">
            <v>撂荒地复耕100亩，统一提供优质品种，开展水稻统防统治工作，发展优质水稻基地3000亩</v>
          </cell>
          <cell r="M158" t="str">
            <v>撂荒地复耕100亩，发展优质水稻基地3000亩</v>
          </cell>
          <cell r="N158" t="str">
            <v>项目验收合格率100%</v>
          </cell>
          <cell r="O158" t="str">
            <v>项目完成及时率100%</v>
          </cell>
          <cell r="P158" t="str">
            <v>600元/亩</v>
          </cell>
          <cell r="Q158" t="str">
            <v>预计每亩可产稻谷500公斤，按照市场价4元/公斤估算，产值可达600万元</v>
          </cell>
          <cell r="R158" t="str">
            <v>受益人口数≥1000人</v>
          </cell>
          <cell r="S158" t="str">
            <v>可持续效益≥1年</v>
          </cell>
          <cell r="T158" t="str">
            <v>受益群众满意度≥90%</v>
          </cell>
          <cell r="U158" t="str">
            <v>巫溪县农业农村委员会</v>
          </cell>
          <cell r="V158" t="str">
            <v>巫溪县薯光农业科技开发有限公司</v>
          </cell>
          <cell r="W158">
            <v>2023</v>
          </cell>
          <cell r="X158" t="str">
            <v>是</v>
          </cell>
          <cell r="Y158">
            <v>2023.1</v>
          </cell>
          <cell r="Z158">
            <v>2023.12</v>
          </cell>
          <cell r="AA158">
            <v>180</v>
          </cell>
          <cell r="AB158">
            <v>180</v>
          </cell>
        </row>
        <row r="158">
          <cell r="AF158">
            <v>1000</v>
          </cell>
          <cell r="AG158">
            <v>100</v>
          </cell>
          <cell r="AH158" t="str">
            <v>否</v>
          </cell>
          <cell r="AI158" t="str">
            <v>否</v>
          </cell>
          <cell r="AJ158" t="str">
            <v>否</v>
          </cell>
          <cell r="AK158" t="str">
            <v>是</v>
          </cell>
          <cell r="AL158" t="str">
            <v>否</v>
          </cell>
          <cell r="AM158" t="str">
            <v>否</v>
          </cell>
        </row>
        <row r="158">
          <cell r="AO158" t="str">
            <v>否</v>
          </cell>
        </row>
        <row r="158">
          <cell r="AQ158" t="str">
            <v>蔡宇</v>
          </cell>
          <cell r="AR158">
            <v>13668448288</v>
          </cell>
          <cell r="AS158" t="str">
            <v>巫溪县薯光农业科技开发有限公司</v>
          </cell>
          <cell r="AT158" t="str">
            <v>土地流转、务工就业、产品代销、租赁经营</v>
          </cell>
          <cell r="AU158" t="str">
            <v>项目补助企业</v>
          </cell>
        </row>
        <row r="159">
          <cell r="C159" t="str">
            <v>巫溪县2023年上磺镇红岩大米加工建设项目</v>
          </cell>
          <cell r="D159" t="str">
            <v>产业发展</v>
          </cell>
          <cell r="E159" t="str">
            <v>加工流通项目</v>
          </cell>
          <cell r="F159" t="str">
            <v>产地初加工和精深加工</v>
          </cell>
          <cell r="G159" t="str">
            <v>新建厂房及生产配套用房300平方米，仓库200平方米，场坪及硬化150平方米，水电配套设施等；购买大米加工、包装、化验、搬运等生产设备；包装品牌推广等。</v>
          </cell>
          <cell r="H159" t="str">
            <v>新建</v>
          </cell>
          <cell r="I159" t="str">
            <v>上磺镇红岩村</v>
          </cell>
          <cell r="J159" t="str">
            <v>项目建成后，年生产大米1000吨，带动农户800户，其中脱贫户160户，人均增收500元。</v>
          </cell>
          <cell r="K159" t="str">
            <v>带动农户400户，其中脱贫户80户</v>
          </cell>
          <cell r="L159" t="str">
            <v>年生产大米1000吨</v>
          </cell>
          <cell r="M159" t="str">
            <v>新建厂房及生产配套用房300平方米，仓库200平方米，场坪及硬化150平方米</v>
          </cell>
          <cell r="N159" t="str">
            <v>项目验收合格率100%</v>
          </cell>
          <cell r="O159" t="str">
            <v>项目完成及时率100%</v>
          </cell>
          <cell r="P159" t="str">
            <v>350万元/个</v>
          </cell>
          <cell r="Q159" t="str">
            <v>年生产大米1000吨</v>
          </cell>
          <cell r="R159" t="str">
            <v>受益人口数≥400人</v>
          </cell>
          <cell r="S159" t="str">
            <v>可持续效益≥1年</v>
          </cell>
          <cell r="T159" t="str">
            <v>受益群众满意度≥90%</v>
          </cell>
          <cell r="U159" t="str">
            <v>巫溪县农业农村委员会</v>
          </cell>
          <cell r="V159" t="str">
            <v>巫溪县上磺镇人民政府</v>
          </cell>
          <cell r="W159">
            <v>2023</v>
          </cell>
          <cell r="X159" t="str">
            <v>是</v>
          </cell>
          <cell r="Y159">
            <v>2023.16</v>
          </cell>
          <cell r="Z159">
            <v>2023.12</v>
          </cell>
          <cell r="AA159">
            <v>350</v>
          </cell>
          <cell r="AB159">
            <v>350</v>
          </cell>
        </row>
        <row r="159">
          <cell r="AF159">
            <v>800</v>
          </cell>
          <cell r="AG159">
            <v>160</v>
          </cell>
          <cell r="AH159" t="str">
            <v>否</v>
          </cell>
          <cell r="AI159" t="str">
            <v>否</v>
          </cell>
          <cell r="AJ159" t="str">
            <v>否</v>
          </cell>
          <cell r="AK159" t="str">
            <v>是</v>
          </cell>
          <cell r="AL159" t="str">
            <v>否</v>
          </cell>
          <cell r="AM159" t="str">
            <v>否</v>
          </cell>
        </row>
        <row r="159">
          <cell r="AO159" t="str">
            <v>否</v>
          </cell>
        </row>
        <row r="159">
          <cell r="AQ159" t="str">
            <v>李善虎</v>
          </cell>
          <cell r="AR159">
            <v>15902382176</v>
          </cell>
          <cell r="AS159" t="str">
            <v>巫溪县上磺镇人民政府</v>
          </cell>
          <cell r="AT159" t="str">
            <v>土地流转、务工就业、产品代销</v>
          </cell>
          <cell r="AU159" t="str">
            <v>项目补助村集体经济</v>
          </cell>
        </row>
        <row r="160">
          <cell r="C160" t="str">
            <v>巫溪县2023年消费帮扶-物流补贴项目</v>
          </cell>
          <cell r="D160" t="str">
            <v>产业发展</v>
          </cell>
          <cell r="E160" t="str">
            <v>生产项目</v>
          </cell>
          <cell r="F160" t="str">
            <v>其他</v>
          </cell>
          <cell r="G160" t="str">
            <v>巫溪农产品销售到县外（不含山东）经营主体的物流补贴，按经营主体运输农产品到县外实际发生运输费或物流费用按最高不超过30%给予一次性补贴。</v>
          </cell>
          <cell r="H160" t="str">
            <v>新建</v>
          </cell>
          <cell r="I160" t="str">
            <v>巫溪县商务委</v>
          </cell>
          <cell r="J160" t="str">
            <v>通过该项目实施，可实现年销售额1000万元以上；带动农户500户，其中巩固脱贫户200户户均年增收500元以上。</v>
          </cell>
          <cell r="K160" t="str">
            <v>通过购买脱贫户的农特产品，为脱贫户提供就业岗位，股份分红等方式增加脱贫户收入。</v>
          </cell>
          <cell r="L160" t="str">
            <v>脱贫户200户以上，增收10万元</v>
          </cell>
          <cell r="M160" t="str">
            <v>补助带贫效益好，销售总额高的经营主体20家以上</v>
          </cell>
          <cell r="N160" t="str">
            <v>补助合格率≥100%</v>
          </cell>
        </row>
        <row r="160">
          <cell r="Q160" t="str">
            <v>脱贫户户均经济收入2000元</v>
          </cell>
          <cell r="R160" t="str">
            <v>受益脱贫户数500人</v>
          </cell>
        </row>
        <row r="160">
          <cell r="T160" t="str">
            <v>服务对象满意度≥90%</v>
          </cell>
          <cell r="U160" t="str">
            <v>巫溪县商务委员会</v>
          </cell>
          <cell r="V160" t="str">
            <v>巫溪县商务委</v>
          </cell>
          <cell r="W160">
            <v>2023</v>
          </cell>
          <cell r="X160" t="str">
            <v>是</v>
          </cell>
          <cell r="Y160">
            <v>2023.1</v>
          </cell>
          <cell r="Z160">
            <v>2023.12</v>
          </cell>
          <cell r="AA160">
            <v>130</v>
          </cell>
          <cell r="AB160">
            <v>130</v>
          </cell>
        </row>
        <row r="160">
          <cell r="AF160">
            <v>1500</v>
          </cell>
          <cell r="AG160">
            <v>500</v>
          </cell>
          <cell r="AH160" t="str">
            <v>否</v>
          </cell>
          <cell r="AI160" t="str">
            <v>否</v>
          </cell>
          <cell r="AJ160" t="str">
            <v>否</v>
          </cell>
          <cell r="AK160" t="str">
            <v>是</v>
          </cell>
          <cell r="AL160" t="str">
            <v>否</v>
          </cell>
          <cell r="AM160" t="str">
            <v>否</v>
          </cell>
        </row>
        <row r="160">
          <cell r="AO160" t="str">
            <v>否</v>
          </cell>
        </row>
        <row r="160">
          <cell r="AQ160" t="str">
            <v>李耀权</v>
          </cell>
          <cell r="AR160">
            <v>13330309222</v>
          </cell>
          <cell r="AS160" t="str">
            <v>巫溪县商务委员会</v>
          </cell>
        </row>
        <row r="160">
          <cell r="AU160" t="str">
            <v>物流补贴</v>
          </cell>
        </row>
        <row r="161">
          <cell r="C161" t="str">
            <v>巫溪县2023年消费帮扶-农特产品推介项目</v>
          </cell>
          <cell r="D161" t="str">
            <v>产业发展</v>
          </cell>
          <cell r="E161" t="str">
            <v>生产项目</v>
          </cell>
          <cell r="F161" t="str">
            <v>其他</v>
          </cell>
          <cell r="G161" t="str">
            <v>拓展销售市场，组织、参加开展农产品促销活动5次以上（经营主体参加各种产销对接、农产品展销活动，给予一次性补贴）</v>
          </cell>
          <cell r="H161" t="str">
            <v>新建</v>
          </cell>
          <cell r="I161" t="str">
            <v>巫溪县商务委</v>
          </cell>
          <cell r="J161" t="str">
            <v>通过该项目实施，可实现年增收10万元以上；带动农户200户，其中巩固脱贫户100户年户均增收500元以上。</v>
          </cell>
          <cell r="K161" t="str">
            <v>通过购买脱贫地区或脱贫户的农特产品，增加脱贫户收入。</v>
          </cell>
          <cell r="L161" t="str">
            <v>受益脱贫人口100户以上</v>
          </cell>
          <cell r="M161" t="str">
            <v>参加产品推介活动5次以上</v>
          </cell>
          <cell r="N161" t="str">
            <v>补助合格率≥100%</v>
          </cell>
        </row>
        <row r="161">
          <cell r="Q161" t="str">
            <v>增加100户脱贫户经济收入10万元</v>
          </cell>
          <cell r="R161" t="str">
            <v>受益脱贫户数200人</v>
          </cell>
        </row>
        <row r="161">
          <cell r="T161" t="str">
            <v>服务对象满意度≥95%</v>
          </cell>
          <cell r="U161" t="str">
            <v>巫溪县商务委员会</v>
          </cell>
          <cell r="V161" t="str">
            <v>巫溪县商务委</v>
          </cell>
          <cell r="W161">
            <v>2023</v>
          </cell>
          <cell r="X161" t="str">
            <v>是</v>
          </cell>
          <cell r="Y161">
            <v>2023.1</v>
          </cell>
          <cell r="Z161">
            <v>2023.12</v>
          </cell>
          <cell r="AA161">
            <v>20</v>
          </cell>
          <cell r="AB161">
            <v>20</v>
          </cell>
        </row>
        <row r="161">
          <cell r="AF161">
            <v>500</v>
          </cell>
          <cell r="AG161">
            <v>200</v>
          </cell>
          <cell r="AH161" t="str">
            <v>否</v>
          </cell>
          <cell r="AI161" t="str">
            <v>否</v>
          </cell>
          <cell r="AJ161" t="str">
            <v>否</v>
          </cell>
          <cell r="AK161" t="str">
            <v>是</v>
          </cell>
          <cell r="AL161" t="str">
            <v>否</v>
          </cell>
          <cell r="AM161" t="str">
            <v>否</v>
          </cell>
        </row>
        <row r="161">
          <cell r="AO161" t="str">
            <v>否</v>
          </cell>
        </row>
        <row r="161">
          <cell r="AQ161" t="str">
            <v>李耀权</v>
          </cell>
          <cell r="AR161">
            <v>13330309222</v>
          </cell>
          <cell r="AS161" t="str">
            <v>巫溪县商务委员会</v>
          </cell>
        </row>
        <row r="161">
          <cell r="AU161" t="str">
            <v>一次性补贴</v>
          </cell>
        </row>
        <row r="162">
          <cell r="C162" t="str">
            <v>巫溪县2023年消费帮扶-乡镇电商主体培育项目</v>
          </cell>
          <cell r="D162" t="str">
            <v>产业项目</v>
          </cell>
          <cell r="E162" t="str">
            <v>生产项目</v>
          </cell>
          <cell r="F162" t="str">
            <v>其他</v>
          </cell>
          <cell r="G162" t="str">
            <v>1.电子商务运营服务中心接待运营、展示展销、快递收发、产品包装、电商直播等功能分区，并向周边农村提供批发、零售和配送服务；2.购置办公桌椅、电脑、打印机、货架、相机、音箱等必要的电商设备设施；3.组建不少于2人的电商运营营销团队，自建或入驻电商平台销售5款以上当地特色农副产品，电商服务覆盖辖区乡镇所有行政村，网销农特产品不低于50万元/年；4.对接巫溪县电商公共服务中心，并按要求上报信息至商务部农村电子商务信息管理系统。</v>
          </cell>
          <cell r="H162" t="str">
            <v>新建</v>
          </cell>
          <cell r="I162" t="str">
            <v>乡镇人民政府</v>
          </cell>
          <cell r="J162" t="str">
            <v>通过该项目实施，可实现年增收1000万元以上；带动农户800户，其中巩固脱贫户400户年户均增收500元以上。</v>
          </cell>
          <cell r="K162" t="str">
            <v>通过购买脱贫地区或脱贫户的农特产品，增加脱贫户收入。</v>
          </cell>
          <cell r="L162" t="str">
            <v>受益脱贫人口400户以上</v>
          </cell>
          <cell r="M162" t="str">
            <v>电商运营营销团队不少于2人；网销农特产品不低于50万元/年</v>
          </cell>
        </row>
        <row r="162">
          <cell r="O162" t="str">
            <v>补助按时到位率≥90%</v>
          </cell>
          <cell r="P162">
            <v>350</v>
          </cell>
          <cell r="Q162" t="str">
            <v>脱贫户户均经济收入1500元</v>
          </cell>
          <cell r="R162" t="str">
            <v>受益脱贫户数1000人</v>
          </cell>
        </row>
        <row r="162">
          <cell r="T162" t="str">
            <v>服务对象满意度≥85%</v>
          </cell>
          <cell r="U162" t="str">
            <v>巫溪县商务委员会</v>
          </cell>
          <cell r="V162" t="str">
            <v>乡镇人民政府</v>
          </cell>
          <cell r="W162">
            <v>2023</v>
          </cell>
          <cell r="X162" t="str">
            <v>是</v>
          </cell>
          <cell r="Y162">
            <v>2023.1</v>
          </cell>
          <cell r="Z162">
            <v>2023.12</v>
          </cell>
          <cell r="AA162">
            <v>150</v>
          </cell>
          <cell r="AB162">
            <v>350</v>
          </cell>
        </row>
        <row r="162">
          <cell r="AF162">
            <v>2500</v>
          </cell>
          <cell r="AG162">
            <v>1000</v>
          </cell>
          <cell r="AH162" t="str">
            <v>否</v>
          </cell>
          <cell r="AI162" t="str">
            <v>否</v>
          </cell>
          <cell r="AJ162" t="str">
            <v>否</v>
          </cell>
          <cell r="AK162" t="str">
            <v>是</v>
          </cell>
          <cell r="AL162" t="str">
            <v>否</v>
          </cell>
          <cell r="AM162" t="str">
            <v>否</v>
          </cell>
        </row>
        <row r="162">
          <cell r="AO162" t="str">
            <v>否</v>
          </cell>
        </row>
        <row r="162">
          <cell r="AQ162" t="str">
            <v>刘祥华</v>
          </cell>
          <cell r="AR162">
            <v>17708393152</v>
          </cell>
          <cell r="AS162" t="str">
            <v>巫溪县商务委员会</v>
          </cell>
        </row>
        <row r="162">
          <cell r="AU162" t="str">
            <v>补助到企业和个人</v>
          </cell>
        </row>
        <row r="163">
          <cell r="C163" t="str">
            <v>巫溪县2023年消费帮扶-县级电商产业园运营项目</v>
          </cell>
          <cell r="D163" t="str">
            <v>产业项目</v>
          </cell>
          <cell r="E163" t="str">
            <v>生产项目</v>
          </cell>
          <cell r="F163" t="str">
            <v>其他</v>
          </cell>
          <cell r="G163" t="str">
            <v>1.运营巫溪县电子商务公共服务平台（微信公众号），统计巫溪电子商务发展数据及电商产业园相关电商数据，宣传巫溪电子商务进农村综合示范工作，组织2次以上县级电子商务活动大赛；2.县级电商公共服务中心提供电商创业、就业咨询等基础公益性服务和每年向不少于30家企业提供网店运营、美工、培训等特色微利性服务，创业孵化入驻企业（个体）不少于30家，其中电子商务企业（个体）20家。3.县公共服务中心统筹指导镇村电商服务站点开展相关服务，提升站点可持续运营能力。4.提供品牌设计、策划、营销等服务，推广巫溪公共品牌，提升知名度和影响力，并提升我县特色农产品品牌化率。5.对接商务部“农村电子商务信息系统”，按要求整理电子商务进农村综合示范工作项目档案资料，配合完成商务部电子商务进农村相关检查验收工作。</v>
          </cell>
          <cell r="H163" t="str">
            <v>新建</v>
          </cell>
          <cell r="I163" t="str">
            <v>巫溪县电商产业园</v>
          </cell>
          <cell r="J163" t="str">
            <v>通过该项目实施，可实现销售额700万元以上。带动300户农户，其中150户巩固脱贫户户均年增收500元以上</v>
          </cell>
          <cell r="K163" t="str">
            <v>通过购买贫困地区或贫困户的农特产品，增加贫困户收入。</v>
          </cell>
          <cell r="L163" t="str">
            <v>受益脱贫人口150户以上</v>
          </cell>
          <cell r="M163" t="str">
            <v>组织2次以上县级电子商务活动大赛；孵化入驻企业（个体）不少于30家，其中电子商务企业（个体）20家。</v>
          </cell>
        </row>
        <row r="163">
          <cell r="O163" t="str">
            <v>补助按时到位率≥90%</v>
          </cell>
        </row>
        <row r="163">
          <cell r="Q163" t="str">
            <v>脱贫户户均经济收入1000元</v>
          </cell>
          <cell r="R163" t="str">
            <v>受益脱贫户数500人</v>
          </cell>
        </row>
        <row r="163">
          <cell r="T163" t="str">
            <v>服务对象满意度≥90%</v>
          </cell>
          <cell r="U163" t="str">
            <v>巫溪县商务委员会</v>
          </cell>
          <cell r="V163" t="str">
            <v>巫溪县商务委</v>
          </cell>
          <cell r="W163">
            <v>2023</v>
          </cell>
          <cell r="X163" t="str">
            <v>是</v>
          </cell>
          <cell r="Y163">
            <v>2023.1</v>
          </cell>
          <cell r="Z163">
            <v>2023.12</v>
          </cell>
          <cell r="AA163">
            <v>100</v>
          </cell>
          <cell r="AB163">
            <v>100</v>
          </cell>
        </row>
        <row r="163">
          <cell r="AF163">
            <v>1000</v>
          </cell>
          <cell r="AG163">
            <v>500</v>
          </cell>
          <cell r="AH163" t="str">
            <v>否</v>
          </cell>
          <cell r="AI163" t="str">
            <v>否</v>
          </cell>
          <cell r="AJ163" t="str">
            <v>否</v>
          </cell>
          <cell r="AK163" t="str">
            <v>是</v>
          </cell>
          <cell r="AL163" t="str">
            <v>否</v>
          </cell>
          <cell r="AM163" t="str">
            <v>否</v>
          </cell>
        </row>
        <row r="163">
          <cell r="AO163" t="str">
            <v>否</v>
          </cell>
        </row>
        <row r="163">
          <cell r="AQ163" t="str">
            <v>刘祥华</v>
          </cell>
          <cell r="AR163">
            <v>17708393152</v>
          </cell>
          <cell r="AS163" t="str">
            <v>巫溪县商务委员会</v>
          </cell>
        </row>
        <row r="163">
          <cell r="AU163" t="str">
            <v>补助到企业</v>
          </cell>
        </row>
        <row r="164">
          <cell r="C164" t="str">
            <v>巫溪县峰灵镇2023年为农服务中心建设项目</v>
          </cell>
          <cell r="D164" t="str">
            <v>产业项目</v>
          </cell>
          <cell r="E164" t="str">
            <v>农业生产发展</v>
          </cell>
        </row>
        <row r="164">
          <cell r="G164" t="str">
            <v>1、新建测土配方中心及农资储存中心860㎡，2、购置测土配方设备1套；3、购置仓储气调设备3套，桃类初加工清洗机、切片机各1台；4、新建仓储冷链库一座，规格12m*12m*4m，配备手工叉车；5、办理“巫溪冬桃”产品SC认证。</v>
          </cell>
          <cell r="H164" t="str">
            <v>新建</v>
          </cell>
          <cell r="I164" t="str">
            <v>峰灵镇</v>
          </cell>
          <cell r="J164" t="str">
            <v>通过实施项目，一是完备"巫溪冬桃”产业服务功能，提升果农生产技能，推广冬桃发展实用技术；二是完善产后冷链、加工环节，完备产业初加工及运储能力；三是完备特色产业生产服务功能，加大与村集体经济组织联合力度，强化经营主体带动作用，带动超过300户农户（其中脱贫户及监测对象125户375人）户年均增收3000元以上。</v>
          </cell>
          <cell r="K164" t="str">
            <v>41人参与前期项目确定会议、决议，41人参与入库项目的选择，8人参与资金使用的监督，带动超过300户农户（其中脱贫户及监测对象125户375人）户年均增收3000元以上。</v>
          </cell>
          <cell r="L164" t="str">
            <v>新建测土配方中心及农资储存中心860㎡。</v>
          </cell>
          <cell r="M164" t="str">
            <v>新建测土配方中心及农资储存中心面积≥860㎡；购置气调设备≥3套，桃类清洗机≥1套，切片机≥1套；新建仓储冷链库1座；测土配方肥≥270吨；办理SC认证</v>
          </cell>
          <cell r="N164" t="str">
            <v>项目工程验收合格率100%</v>
          </cell>
          <cell r="O164" t="str">
            <v>项目（工程）完成及时率100</v>
          </cell>
          <cell r="P164" t="str">
            <v>334万元</v>
          </cell>
          <cell r="Q164" t="str">
            <v>特色产业带动增加巩固脱贫人口收入（总收入）≥90万元</v>
          </cell>
          <cell r="R164" t="str">
            <v>受益巩固脱贫人口及监测对象数≥375人</v>
          </cell>
          <cell r="S164" t="str">
            <v>项目设计使用年限≥5年</v>
          </cell>
          <cell r="T164" t="str">
            <v>受益巩固脱贫人口满意度≥95%</v>
          </cell>
          <cell r="U164" t="str">
            <v>巫溪县供销合作社</v>
          </cell>
          <cell r="V164" t="str">
            <v>巫溪县供销合作社</v>
          </cell>
          <cell r="W164">
            <v>2023</v>
          </cell>
          <cell r="X164" t="str">
            <v>是</v>
          </cell>
          <cell r="Y164">
            <v>2023.1</v>
          </cell>
          <cell r="Z164">
            <v>2023.12</v>
          </cell>
          <cell r="AA164">
            <v>334</v>
          </cell>
          <cell r="AB164">
            <v>334</v>
          </cell>
        </row>
        <row r="164">
          <cell r="AE164" t="str">
            <v>……</v>
          </cell>
          <cell r="AF164">
            <v>1042</v>
          </cell>
          <cell r="AG164">
            <v>375</v>
          </cell>
          <cell r="AH164" t="str">
            <v>否</v>
          </cell>
          <cell r="AI164" t="str">
            <v>否</v>
          </cell>
          <cell r="AJ164" t="str">
            <v>否</v>
          </cell>
          <cell r="AK164" t="str">
            <v>是</v>
          </cell>
          <cell r="AL164" t="str">
            <v>否</v>
          </cell>
          <cell r="AM164" t="str">
            <v>否</v>
          </cell>
          <cell r="AN164" t="str">
            <v>否</v>
          </cell>
          <cell r="AO164" t="str">
            <v>否</v>
          </cell>
        </row>
        <row r="164">
          <cell r="AQ164" t="str">
            <v>向勇</v>
          </cell>
          <cell r="AR164">
            <v>15823776777</v>
          </cell>
          <cell r="AS164" t="str">
            <v>巫溪县商务委员会</v>
          </cell>
          <cell r="AT164" t="str">
            <v>务工就业</v>
          </cell>
          <cell r="AU164" t="str">
            <v>补助到企业</v>
          </cell>
        </row>
        <row r="165">
          <cell r="AA165">
            <v>0</v>
          </cell>
        </row>
        <row r="166">
          <cell r="C166" t="str">
            <v>巫溪县塘坊镇红土村支部领办优质大米种植项目</v>
          </cell>
          <cell r="D166" t="str">
            <v>产业发展</v>
          </cell>
          <cell r="E166" t="str">
            <v>生产项目</v>
          </cell>
          <cell r="F166" t="str">
            <v>新型主体培育</v>
          </cell>
          <cell r="G166" t="str">
            <v>撂荒地复耕整治500亩、试种优质大米（袁谷1号）500亩，开展田间管护、病虫害防治等。</v>
          </cell>
          <cell r="H166" t="str">
            <v>新建</v>
          </cell>
          <cell r="I166" t="str">
            <v>红土村</v>
          </cell>
          <cell r="J166" t="str">
            <v>项目达产达效，年产稻谷200吨，可带动农户400人增收，其中脱贫户100人。</v>
          </cell>
          <cell r="K166" t="str">
            <v>可带动农户100人增收，其中脱贫户20人。</v>
          </cell>
          <cell r="L166" t="str">
            <v>预计年产优质稻谷200吨，预计增收50万元</v>
          </cell>
          <cell r="M166" t="str">
            <v>600亩</v>
          </cell>
          <cell r="N166" t="str">
            <v>项目验收合格率100%</v>
          </cell>
          <cell r="O166" t="str">
            <v>项目验收合格率100%</v>
          </cell>
          <cell r="P166" t="str">
            <v>2240元/亩</v>
          </cell>
          <cell r="Q166" t="str">
            <v>年产优质稻谷250吨</v>
          </cell>
          <cell r="R166" t="str">
            <v>受益脱贫人口数≥100人</v>
          </cell>
          <cell r="S166" t="str">
            <v>≧1年</v>
          </cell>
          <cell r="T166" t="str">
            <v>≥90%</v>
          </cell>
          <cell r="U166" t="str">
            <v>巫溪县农业农村委员会</v>
          </cell>
          <cell r="V166" t="str">
            <v>巫溪县塘坊镇红土村股份经济合作联合社</v>
          </cell>
          <cell r="W166">
            <v>2023</v>
          </cell>
          <cell r="X166" t="str">
            <v>是</v>
          </cell>
          <cell r="Y166">
            <v>2023.1</v>
          </cell>
          <cell r="Z166">
            <v>2023.12</v>
          </cell>
          <cell r="AA166">
            <v>112</v>
          </cell>
          <cell r="AB166">
            <v>112</v>
          </cell>
        </row>
        <row r="166">
          <cell r="AD166">
            <v>0</v>
          </cell>
          <cell r="AE166">
            <v>0</v>
          </cell>
          <cell r="AF166">
            <v>400</v>
          </cell>
          <cell r="AG166">
            <v>100</v>
          </cell>
          <cell r="AH166" t="str">
            <v>否</v>
          </cell>
          <cell r="AI166" t="str">
            <v>否</v>
          </cell>
          <cell r="AJ166" t="str">
            <v>否</v>
          </cell>
          <cell r="AK166" t="str">
            <v>是</v>
          </cell>
          <cell r="AL166" t="str">
            <v>否</v>
          </cell>
          <cell r="AM166" t="str">
            <v>否</v>
          </cell>
        </row>
        <row r="166">
          <cell r="AO166" t="str">
            <v>是</v>
          </cell>
          <cell r="AP166" t="str">
            <v>村集体按出资的比例进行分红</v>
          </cell>
          <cell r="AQ166" t="str">
            <v>付裕芯</v>
          </cell>
          <cell r="AR166">
            <v>18996600108</v>
          </cell>
          <cell r="AS166" t="str">
            <v>巫溪县塘坊镇人 民政府</v>
          </cell>
          <cell r="AT166" t="str">
            <v>土地流转、务工就业</v>
          </cell>
          <cell r="AU166" t="str">
            <v>项目补助村集体经济</v>
          </cell>
        </row>
        <row r="167">
          <cell r="C167" t="str">
            <v>巫溪县天元乡万春村2023年支部领办专业合作社项目</v>
          </cell>
          <cell r="D167" t="str">
            <v>产业发展</v>
          </cell>
          <cell r="E167" t="str">
            <v>生产项目</v>
          </cell>
          <cell r="F167" t="str">
            <v>新型主体培育</v>
          </cell>
          <cell r="G167" t="str">
            <v>生产车间升级改造、购买香肠腊肉生产设备（灌肠机、扎线机、滚揉机、切割机、真空机、绞切机、传送带、冷链车等设备）、1300㎡仔猪繁育场建设及设备购买（粉碎机、产床、投料车、B超机等）</v>
          </cell>
          <cell r="H167" t="str">
            <v>改扩建</v>
          </cell>
          <cell r="I167" t="str">
            <v>万春村</v>
          </cell>
          <cell r="J167" t="str">
            <v>项目实施可带动300人参与万春腊肉加工厂入股分红，带动万春村毛猪养殖发展，带动农户本地务工，户均增收500元以上，其中脱贫户监测户62人</v>
          </cell>
          <cell r="K167" t="str">
            <v>30人参与前期项目确定会议、决议，15人参与入库项目的选择，300户参与项目入股分红，其中脱贫户监测户62户，带动55人本地务工</v>
          </cell>
          <cell r="L167" t="str">
            <v>带动300户参与万春腊肉加工厂入股分红，带动万春村毛猪养殖发展，带动农户本地务工，户均增收5000元，其中脱贫户监测户62户</v>
          </cell>
          <cell r="M167" t="str">
            <v>1个</v>
          </cell>
          <cell r="N167" t="str">
            <v>项目验收合格率100%</v>
          </cell>
          <cell r="O167" t="str">
            <v>项目完工及时率100%</v>
          </cell>
          <cell r="P167" t="str">
            <v>生产车间改造约100万，香肠肉生产设备等22万，1300仔猪繁育场65万，产床12万，粉粹搅拌
一体机1万</v>
          </cell>
          <cell r="Q167" t="str">
            <v>300户参与入股分红，其中脱贫户监测户62户，户均增收5000元</v>
          </cell>
          <cell r="R167" t="str">
            <v>受益脱贫人口数≥62人</v>
          </cell>
          <cell r="S167" t="str">
            <v>可持续效益长久</v>
          </cell>
          <cell r="T167" t="str">
            <v>受益脱贫人口满意度≥95%</v>
          </cell>
          <cell r="U167" t="str">
            <v>巫溪县农业农村委员会</v>
          </cell>
          <cell r="V167" t="str">
            <v>天元乡</v>
          </cell>
          <cell r="W167">
            <v>2023</v>
          </cell>
          <cell r="X167" t="str">
            <v>是</v>
          </cell>
          <cell r="Y167">
            <v>2023.1</v>
          </cell>
          <cell r="Z167">
            <v>2023.12</v>
          </cell>
          <cell r="AA167">
            <v>200</v>
          </cell>
          <cell r="AB167">
            <v>200</v>
          </cell>
        </row>
        <row r="167">
          <cell r="AE167">
            <v>200</v>
          </cell>
          <cell r="AF167">
            <v>300</v>
          </cell>
          <cell r="AG167">
            <v>62</v>
          </cell>
          <cell r="AH167" t="str">
            <v>否</v>
          </cell>
          <cell r="AI167" t="str">
            <v>否</v>
          </cell>
          <cell r="AJ167" t="str">
            <v>否</v>
          </cell>
          <cell r="AK167" t="str">
            <v>是</v>
          </cell>
          <cell r="AL167" t="str">
            <v>否</v>
          </cell>
          <cell r="AM167" t="str">
            <v>否</v>
          </cell>
        </row>
        <row r="167">
          <cell r="AO167" t="str">
            <v>是</v>
          </cell>
          <cell r="AP167" t="str">
            <v>村集体按出资的比例进行分红</v>
          </cell>
          <cell r="AQ167" t="str">
            <v>胡明生</v>
          </cell>
          <cell r="AR167">
            <v>13635360366</v>
          </cell>
          <cell r="AS167" t="str">
            <v>巫溪县天元人民政府</v>
          </cell>
          <cell r="AT167" t="str">
            <v>资金入股、务工就业</v>
          </cell>
          <cell r="AU167" t="str">
            <v>项目补助村集体经济</v>
          </cell>
        </row>
        <row r="168">
          <cell r="C168" t="str">
            <v>菱角镇九盘2023年村党支部领办高密度桶装养鱼项目</v>
          </cell>
          <cell r="D168" t="str">
            <v>产业发展</v>
          </cell>
          <cell r="E168" t="str">
            <v>生产项目</v>
          </cell>
          <cell r="F168" t="str">
            <v>新型主体培育</v>
          </cell>
          <cell r="G168" t="str">
            <v>1.蓄水池1口500方、2.鱼桶20套、3.养鱼生产道300米、4.库房1处80平方米、5.增氧机2台、发电机1台、6.购置鱼苗30000尾、7.购置鱼饲料40吨。</v>
          </cell>
          <cell r="H168" t="str">
            <v>新建</v>
          </cell>
          <cell r="I168" t="str">
            <v>菱角镇九盘村</v>
          </cell>
          <cell r="J168" t="str">
            <v>新建水产养鱼项目，受益人口1000人，其中脱贫户100人。</v>
          </cell>
          <cell r="K168" t="str">
            <v>受益人口1538人，其中脱贫户286人。</v>
          </cell>
          <cell r="L168" t="str">
            <v>通过新建水产养鱼项目，受益人口1538人，其中脱贫户286人。</v>
          </cell>
          <cell r="M168" t="str">
            <v>1.蓄水池1口500方、2.鱼桶20套、3.养鱼生产道300米、4.库房1处80平方米、5.增氧机2台、发电机1台、6.购置鱼苗30000尾、7.购置鱼饲料40吨。</v>
          </cell>
          <cell r="N168" t="str">
            <v>项目合格率(%) 100%</v>
          </cell>
          <cell r="O168" t="str">
            <v>项目（工程）完成及时率100%</v>
          </cell>
          <cell r="P168" t="str">
            <v>蓄水池1口500方20万，鱼桶20套及相关设备和鱼苗饲料，每套5万元</v>
          </cell>
          <cell r="Q168" t="str">
            <v>受益人口1000人，其中脱贫户100人。</v>
          </cell>
          <cell r="R168" t="str">
            <v>受益脱贫人口数≥100人</v>
          </cell>
          <cell r="S168" t="str">
            <v>可持续效益≥5年</v>
          </cell>
          <cell r="T168" t="str">
            <v>受益脱贫人口满意度≥95%</v>
          </cell>
          <cell r="U168" t="str">
            <v>巫溪县农业农村委员会</v>
          </cell>
          <cell r="V168" t="str">
            <v>菱角镇九盘村股份经济合作联合社</v>
          </cell>
          <cell r="W168">
            <v>2023</v>
          </cell>
          <cell r="X168" t="str">
            <v>是</v>
          </cell>
          <cell r="Y168">
            <v>2023.1</v>
          </cell>
          <cell r="Z168">
            <v>2023.12</v>
          </cell>
          <cell r="AA168">
            <v>120</v>
          </cell>
          <cell r="AB168">
            <v>120</v>
          </cell>
        </row>
        <row r="168">
          <cell r="AF168">
            <v>1000</v>
          </cell>
          <cell r="AG168">
            <v>100</v>
          </cell>
          <cell r="AH168" t="str">
            <v>否</v>
          </cell>
          <cell r="AI168" t="str">
            <v>否</v>
          </cell>
          <cell r="AJ168" t="str">
            <v>否</v>
          </cell>
          <cell r="AK168" t="str">
            <v>是</v>
          </cell>
          <cell r="AL168" t="str">
            <v>否</v>
          </cell>
          <cell r="AM168" t="str">
            <v>否</v>
          </cell>
        </row>
        <row r="168">
          <cell r="AO168" t="str">
            <v>是</v>
          </cell>
          <cell r="AP168" t="str">
            <v>村集体按出资的比例进行分红</v>
          </cell>
          <cell r="AQ168" t="str">
            <v>邓君</v>
          </cell>
          <cell r="AR168">
            <v>15178957875</v>
          </cell>
          <cell r="AS168" t="str">
            <v>菱角镇人民政府</v>
          </cell>
          <cell r="AT168" t="str">
            <v>资金入股、务工就业</v>
          </cell>
          <cell r="AU168" t="str">
            <v>项目补助村集体经济</v>
          </cell>
        </row>
        <row r="169">
          <cell r="C169" t="str">
            <v>双溪村党组织领办专业合作社</v>
          </cell>
          <cell r="D169" t="str">
            <v>产业发展</v>
          </cell>
          <cell r="E169" t="str">
            <v>生产项目</v>
          </cell>
          <cell r="F169" t="str">
            <v>新型主体培育</v>
          </cell>
          <cell r="G169" t="str">
            <v>双溪村生态渔业及农耕文化体验园建设</v>
          </cell>
          <cell r="H169" t="str">
            <v>新建</v>
          </cell>
          <cell r="I169" t="str">
            <v>巫溪县宁厂镇双溪村</v>
          </cell>
          <cell r="J169" t="str">
            <v>通过实施生态渔业及农耕文化体验园建设，打造集观光、休闲、采摘、垂钓、餐饮、农事活动、购物为一体的综合体验园。通过实施该项目，受益人口30户112人，其中脱贫户16户56人。</v>
          </cell>
          <cell r="K169" t="str">
            <v>18人参与前期项目确定会议、决议，18人参与入库项目的选择，3人参与项目实施过程中施工质量和资金使用的监督。项目实施受受益人口30户112人，其中脱贫户16户56人。可增加农民收入问题，有利于乡村旅游发展。</v>
          </cell>
          <cell r="L169" t="str">
            <v>通过实施生态渔业及农耕文化体验园建设，打造集观光、休闲、采摘、垂钓、餐饮、农事活动、购物为一体的综合体验园。通过实施该项目，受益人口30户112人，其中脱贫户16户56人。</v>
          </cell>
          <cell r="M169" t="str">
            <v>打造集观光、休闲、采摘、垂钓、餐饮、农事活动、购物为一体的综合体验园。</v>
          </cell>
          <cell r="N169" t="str">
            <v>项目（工程）竣工验收合格率100%</v>
          </cell>
          <cell r="O169" t="str">
            <v>项目完工及时率100%</v>
          </cell>
          <cell r="P169" t="str">
            <v>体验园每个50万元</v>
          </cell>
          <cell r="Q169" t="str">
            <v>乡村旅游发展带动户均增收500元以上</v>
          </cell>
          <cell r="R169" t="str">
            <v>受益脱贫人口数≥56人</v>
          </cell>
          <cell r="S169" t="str">
            <v>工程设计使用年限≥1年</v>
          </cell>
          <cell r="T169" t="str">
            <v>受益脱贫人口满意度≥90%</v>
          </cell>
          <cell r="U169" t="str">
            <v>巫溪县农业农村委员会</v>
          </cell>
          <cell r="V169" t="str">
            <v>巫溪县宁厂镇人民政府</v>
          </cell>
          <cell r="W169">
            <v>2023</v>
          </cell>
          <cell r="X169" t="str">
            <v>是</v>
          </cell>
          <cell r="Y169">
            <v>2023.1</v>
          </cell>
          <cell r="Z169">
            <v>2023.12</v>
          </cell>
          <cell r="AA169">
            <v>50</v>
          </cell>
          <cell r="AB169">
            <v>50</v>
          </cell>
        </row>
        <row r="169">
          <cell r="AD169">
            <v>0</v>
          </cell>
          <cell r="AE169">
            <v>0</v>
          </cell>
          <cell r="AF169">
            <v>112</v>
          </cell>
          <cell r="AG169">
            <v>56</v>
          </cell>
          <cell r="AH169" t="str">
            <v>否</v>
          </cell>
          <cell r="AI169" t="str">
            <v>否</v>
          </cell>
          <cell r="AJ169" t="str">
            <v>否</v>
          </cell>
          <cell r="AK169" t="str">
            <v>是</v>
          </cell>
          <cell r="AL169" t="str">
            <v>否</v>
          </cell>
          <cell r="AM169" t="str">
            <v>否</v>
          </cell>
        </row>
        <row r="169">
          <cell r="AO169" t="str">
            <v>是</v>
          </cell>
          <cell r="AP169" t="str">
            <v>村集体按出资的比例进行分红</v>
          </cell>
          <cell r="AQ169" t="str">
            <v>周顺香</v>
          </cell>
          <cell r="AR169">
            <v>17783527600</v>
          </cell>
          <cell r="AS169" t="str">
            <v>巫溪县宁厂镇人民政府</v>
          </cell>
          <cell r="AT169" t="str">
            <v>土地流转、资金入股、务工就业、产品代销</v>
          </cell>
          <cell r="AU169" t="str">
            <v>项目补助村集体经济</v>
          </cell>
        </row>
        <row r="170">
          <cell r="C170" t="str">
            <v>巫溪县2023土城镇黄龙村党支部领办创办生产服务股份合作社项目</v>
          </cell>
          <cell r="D170" t="str">
            <v>产业发展</v>
          </cell>
          <cell r="E170" t="str">
            <v>生产项目</v>
          </cell>
          <cell r="F170" t="str">
            <v>新型主体培育</v>
          </cell>
          <cell r="G170" t="str">
            <v>1、黄牛养殖50头。2、种植草料100亩。3、新建圈舍、库房700平方米。</v>
          </cell>
          <cell r="H170" t="str">
            <v>新建</v>
          </cell>
          <cell r="I170" t="str">
            <v>土城镇黄龙村</v>
          </cell>
          <cell r="J170" t="str">
            <v>通过该项目实施可受益560人（其中脱贫人口200人）。黄牛养殖以村党支部同当地技术人员和养殖农户共同创办生产互助合作社，共同出资。该项目即可壮大集体经济1万元以上，建立带贫减贫机制，还可以带动本地脱贫户务工就业，解决农村剩余劳动力等问题。</v>
          </cell>
          <cell r="K170" t="str">
            <v>10人参与前期项目确定会议、决议，5人参与入库项目的选择，5人参与项目实施过程中施工质量和资金使用的监督；通过该项目实施可受益560人（其中脱贫人口200人）。黄牛养殖以村党支部同当地技术人员和养殖农户共同创办生产互助合作社，共同出资。该项目即可壮大集体经济1万元以上，建立带贫减贫机制，还可以带动本地脱贫户务工就业，解决农村剩余劳动力等问题。</v>
          </cell>
          <cell r="L170" t="str">
            <v>通过该项目实施可受益560人（其中脱贫人口200人）。黄牛养殖以村党支部同当地技术人员和养殖农户共同创办生产互助合作社，共同出资。该项目即可壮大集体经济1万元以上，建立带贫减贫机制，还可以带动本地脱贫户务工就业，解决农村剩余劳动力等问题。</v>
          </cell>
          <cell r="M170" t="str">
            <v>1、黄牛养殖50头。2、种植草料100亩。3、新建圈舍、库房700平方米。。</v>
          </cell>
          <cell r="N170" t="str">
            <v>项目验收合格率100 %</v>
          </cell>
          <cell r="O170" t="str">
            <v>项目完工及时率100%，补助资金发放及时率100%</v>
          </cell>
          <cell r="P170" t="str">
            <v>1、黄牛养殖50头，使用资金30万元。2、种植草料使用资金8万元。3、新建圈舍、库房700平方米，使用资金70万元。</v>
          </cell>
          <cell r="Q170" t="str">
            <v>特色产业带动增加巩固脱贫人口收入（总收入）≥200元</v>
          </cell>
          <cell r="R170" t="str">
            <v>受益脱贫人口数≥200人</v>
          </cell>
          <cell r="S170" t="str">
            <v>可持续效益≥5年</v>
          </cell>
          <cell r="T170" t="str">
            <v>受益脱贫人口满意度≥90%</v>
          </cell>
          <cell r="U170" t="str">
            <v>巫溪县农业农村委员会</v>
          </cell>
          <cell r="V170" t="str">
            <v>土城镇人民政府</v>
          </cell>
          <cell r="W170">
            <v>2023</v>
          </cell>
          <cell r="X170" t="str">
            <v>是</v>
          </cell>
          <cell r="Y170">
            <v>2023.1</v>
          </cell>
          <cell r="Z170">
            <v>2023.12</v>
          </cell>
          <cell r="AA170">
            <v>108</v>
          </cell>
          <cell r="AB170">
            <v>108</v>
          </cell>
        </row>
        <row r="170">
          <cell r="AF170">
            <v>560</v>
          </cell>
          <cell r="AG170">
            <v>200</v>
          </cell>
          <cell r="AH170" t="str">
            <v>否</v>
          </cell>
          <cell r="AI170" t="str">
            <v>否</v>
          </cell>
          <cell r="AJ170" t="str">
            <v>否</v>
          </cell>
          <cell r="AK170" t="str">
            <v>是</v>
          </cell>
          <cell r="AL170" t="str">
            <v>否</v>
          </cell>
          <cell r="AM170" t="str">
            <v>否</v>
          </cell>
        </row>
        <row r="170">
          <cell r="AO170" t="str">
            <v>是</v>
          </cell>
          <cell r="AP170" t="str">
            <v>村集体按出资的比例进行分红</v>
          </cell>
          <cell r="AQ170" t="str">
            <v>罗永超</v>
          </cell>
          <cell r="AR170">
            <v>13330218351</v>
          </cell>
          <cell r="AS170" t="str">
            <v>土城镇人民政府</v>
          </cell>
          <cell r="AT170" t="str">
            <v>土地流动、资金入股、务工就业</v>
          </cell>
          <cell r="AU170" t="str">
            <v>项目补助村集体经济</v>
          </cell>
        </row>
        <row r="171">
          <cell r="C171" t="str">
            <v>徐家镇高洪村支部领办沃柑种植项目</v>
          </cell>
          <cell r="D171" t="str">
            <v>产业发展</v>
          </cell>
          <cell r="E171" t="str">
            <v>生产项目</v>
          </cell>
          <cell r="F171" t="str">
            <v>新型主体培育</v>
          </cell>
          <cell r="G171" t="str">
            <v>1.种植沃柑100亩并进行三年管护，2.建仓库100平方米</v>
          </cell>
          <cell r="H171" t="str">
            <v>新建</v>
          </cell>
          <cell r="I171" t="str">
            <v>巫溪县徐家镇高洪村</v>
          </cell>
          <cell r="J171" t="str">
            <v>项目实施后，可带动880人，其中脱贫户80人提高沃柑产量，可实现户均年增收500元以上。</v>
          </cell>
          <cell r="K171" t="str">
            <v>群众参与项目的实施和监督，项目实施后，可带动880户，其中脱贫户80户提高沃柑产量，可实现户均年增收500元以上。</v>
          </cell>
          <cell r="L171" t="str">
            <v>第四年开始每年增加村集体经济收入2万元左右，合作社成员年收入2000元</v>
          </cell>
          <cell r="M171" t="str">
            <v>1.种植沃柑100亩并进行三年管护，2.建仓库100平方米</v>
          </cell>
          <cell r="N171" t="str">
            <v>项目验收合格率100%</v>
          </cell>
          <cell r="O171" t="str">
            <v>项目（工程）完成及时率100</v>
          </cell>
          <cell r="P171" t="str">
            <v>沃柑种植4000元/亩，管护2000元/亩/年，仓库1000元/平方米</v>
          </cell>
          <cell r="Q171" t="str">
            <v>第四年开始每年增加村集体经济收入2万元左右，合作社成员年收入2000元</v>
          </cell>
          <cell r="R171" t="str">
            <v>减少土地撂荒，带动农户转变传统种植观念</v>
          </cell>
          <cell r="S171" t="str">
            <v>工程设计使用年限≥11年</v>
          </cell>
          <cell r="T171" t="str">
            <v>受益脱贫人口满意度96%</v>
          </cell>
          <cell r="U171" t="str">
            <v>巫溪县农业农村委员会</v>
          </cell>
          <cell r="V171" t="str">
            <v>巫溪县徐家镇人民政府</v>
          </cell>
          <cell r="W171">
            <v>2023</v>
          </cell>
          <cell r="X171" t="str">
            <v>是</v>
          </cell>
          <cell r="Y171">
            <v>2023.1</v>
          </cell>
          <cell r="Z171">
            <v>2023.12</v>
          </cell>
          <cell r="AA171">
            <v>110</v>
          </cell>
          <cell r="AB171">
            <v>110</v>
          </cell>
        </row>
        <row r="171">
          <cell r="AF171">
            <v>880</v>
          </cell>
          <cell r="AG171">
            <v>80</v>
          </cell>
          <cell r="AH171" t="str">
            <v>否</v>
          </cell>
          <cell r="AI171" t="str">
            <v>否</v>
          </cell>
          <cell r="AJ171" t="str">
            <v>否</v>
          </cell>
          <cell r="AK171" t="str">
            <v>是</v>
          </cell>
          <cell r="AL171" t="str">
            <v>否</v>
          </cell>
          <cell r="AM171" t="str">
            <v>否</v>
          </cell>
        </row>
        <row r="171">
          <cell r="AO171" t="str">
            <v>是</v>
          </cell>
          <cell r="AP171" t="str">
            <v>村集体按出资的比例进行分红</v>
          </cell>
          <cell r="AQ171" t="str">
            <v>郑昌学</v>
          </cell>
          <cell r="AR171">
            <v>13896211619</v>
          </cell>
          <cell r="AS171" t="str">
            <v>巫溪县徐家镇人民政府</v>
          </cell>
          <cell r="AT171" t="str">
            <v>土地流转、资金入股、务工就业、产品代销</v>
          </cell>
          <cell r="AU171" t="str">
            <v>项目补助村集体经济</v>
          </cell>
        </row>
        <row r="172">
          <cell r="C172" t="str">
            <v>徐家镇古树村支部领办肉牛养殖项目</v>
          </cell>
          <cell r="D172" t="str">
            <v>产业发展</v>
          </cell>
          <cell r="E172" t="str">
            <v>生产项目</v>
          </cell>
          <cell r="F172" t="str">
            <v>新型主体培育</v>
          </cell>
          <cell r="G172" t="str">
            <v>建设肉牛养殖场1000平方、库房120平方、消毒室15平方、工人生活间50平方、储水池50方、32PE水管1200米、购买肉牛50只、牧草10吨、牧草种子50亩，办理各项手续</v>
          </cell>
          <cell r="H172" t="str">
            <v>新建</v>
          </cell>
          <cell r="I172" t="str">
            <v>古树村1社</v>
          </cell>
          <cell r="J172" t="str">
            <v>通过实施该项目，每年增加村集体经济收入8万元。通过实施该项目，受益人565人，其中脱贫户124人。</v>
          </cell>
          <cell r="K172" t="str">
            <v>群众参与项目的实施和监督，能带动2-4人务工就业，人均增收3万元</v>
          </cell>
          <cell r="L172" t="str">
            <v>通过实施该项目，每年增加村集体经济收入8万元</v>
          </cell>
          <cell r="M172" t="str">
            <v>建设肉牛养殖场1000平方、库房120平方、消毒室15平方、工人生活间50平方、储水池50方、32PE水管1200米、购买肉牛50只、牧草10吨、牧草种子50亩，办理各项手续</v>
          </cell>
          <cell r="N172" t="str">
            <v>项目（工程）竣工验收合格率100%</v>
          </cell>
          <cell r="O172" t="str">
            <v>项目完工及时率100%</v>
          </cell>
          <cell r="P172" t="str">
            <v>养殖场800元/平方；库房600元/平方；消毒室800元/平方；工人生活间800元/平方；储水池600元/平方；32PE水管8元/米；购买肉牛1.5万元/头；牧草14000元/吨，牧草种子100元/亩，办理各项手续9万元</v>
          </cell>
          <cell r="Q172" t="str">
            <v>通过实施该项目，每年增加村集体经济收入8万元</v>
          </cell>
          <cell r="R172" t="str">
            <v>受益户数126户565人</v>
          </cell>
          <cell r="S172" t="str">
            <v>用年限≥5年</v>
          </cell>
          <cell r="T172" t="str">
            <v>受益脱贫户满意度100%</v>
          </cell>
          <cell r="U172" t="str">
            <v>巫溪县农业农村委员会</v>
          </cell>
          <cell r="V172" t="str">
            <v>巫溪县徐家镇人民政府</v>
          </cell>
          <cell r="W172">
            <v>2023</v>
          </cell>
          <cell r="X172" t="str">
            <v>是</v>
          </cell>
          <cell r="Y172">
            <v>2023.1</v>
          </cell>
          <cell r="Z172">
            <v>2023.12</v>
          </cell>
          <cell r="AA172">
            <v>190</v>
          </cell>
          <cell r="AB172">
            <v>190</v>
          </cell>
        </row>
        <row r="172">
          <cell r="AF172">
            <v>565</v>
          </cell>
          <cell r="AG172">
            <v>124</v>
          </cell>
          <cell r="AH172" t="str">
            <v>否</v>
          </cell>
          <cell r="AI172" t="str">
            <v>否</v>
          </cell>
          <cell r="AJ172" t="str">
            <v>否</v>
          </cell>
          <cell r="AK172" t="str">
            <v>是</v>
          </cell>
          <cell r="AL172" t="str">
            <v>否</v>
          </cell>
          <cell r="AM172" t="str">
            <v>否</v>
          </cell>
        </row>
        <row r="172">
          <cell r="AO172" t="str">
            <v>是</v>
          </cell>
          <cell r="AP172" t="str">
            <v>村集体按出资的比例进行分红</v>
          </cell>
          <cell r="AQ172" t="str">
            <v>郑昌学</v>
          </cell>
          <cell r="AR172">
            <v>13896211619</v>
          </cell>
          <cell r="AS172" t="str">
            <v>巫溪县徐家镇人民政府</v>
          </cell>
          <cell r="AT172" t="str">
            <v>土地流转、资金入股、务工就业</v>
          </cell>
          <cell r="AU172" t="str">
            <v>项目补助村集体经济</v>
          </cell>
        </row>
        <row r="173">
          <cell r="C173" t="str">
            <v>徐家镇龙店村支部领办猕猴桃产业园建设</v>
          </cell>
          <cell r="D173" t="str">
            <v>产业发展</v>
          </cell>
          <cell r="E173" t="str">
            <v>生产项目</v>
          </cell>
          <cell r="F173" t="str">
            <v>新型主体培育</v>
          </cell>
          <cell r="G173" t="str">
            <v>建猕猴桃产业园50亩（流转土地50亩，种苗2500株，水泥柱立架、水肥一体化设施设备肥料、农药、人工三年，筛选场及仓储）</v>
          </cell>
          <cell r="H173" t="str">
            <v>新建</v>
          </cell>
          <cell r="I173" t="str">
            <v>巫溪县徐家镇龙店村三社</v>
          </cell>
          <cell r="J173" t="str">
            <v>项目建成后，可带动140人，其中脱贫户30人发展猕猴桃。</v>
          </cell>
          <cell r="K173" t="str">
            <v>群众参与项目的实施和监督，项目建成后，可带动140人，其中脱贫户30人发展猕猴桃</v>
          </cell>
          <cell r="L173" t="str">
            <v>项目建成后，可带动140人，其中脱贫户30人发展猕猴桃。</v>
          </cell>
          <cell r="M173" t="str">
            <v>建猕猴桃产业园50亩（流转土地50亩，种苗2500株，水泥柱立架、水肥一体化设施设备肥料、农药、人工三年，筛选场及仓储）</v>
          </cell>
          <cell r="N173" t="str">
            <v>项目工程验收合格率100%</v>
          </cell>
          <cell r="O173" t="str">
            <v>项目（工程）完成及时率100</v>
          </cell>
          <cell r="P173" t="str">
            <v>猕猴桃产业园计划50亩，需流转土地50亩，400元/亩，需2万元，种苗每亩50株，每株15元，需37500元，水泥柱立架每亩4万元，需20万元，水肥一体化设施设备20万元，肥料、农药、人工三年共计43万元，筛选场及仓储112500元，共计100万元</v>
          </cell>
          <cell r="Q173" t="str">
            <v>通过实施该项目，每年增加村集体经济收入3万元以上</v>
          </cell>
          <cell r="R173" t="str">
            <v>受益脱贫人口140人</v>
          </cell>
          <cell r="S173" t="str">
            <v>可持续效益≥5年</v>
          </cell>
          <cell r="T173" t="str">
            <v>受益脱贫人口满意度≥90%</v>
          </cell>
          <cell r="U173" t="str">
            <v>巫溪县农业农村委员会</v>
          </cell>
          <cell r="V173" t="str">
            <v>巫溪县徐家镇人民政府</v>
          </cell>
          <cell r="W173">
            <v>2023</v>
          </cell>
          <cell r="X173" t="str">
            <v>是</v>
          </cell>
          <cell r="Y173">
            <v>2023.1</v>
          </cell>
          <cell r="Z173">
            <v>2023.12</v>
          </cell>
          <cell r="AA173">
            <v>100</v>
          </cell>
          <cell r="AB173">
            <v>100</v>
          </cell>
        </row>
        <row r="173">
          <cell r="AF173">
            <v>140</v>
          </cell>
          <cell r="AG173">
            <v>30</v>
          </cell>
          <cell r="AH173" t="str">
            <v>否</v>
          </cell>
          <cell r="AI173" t="str">
            <v>否</v>
          </cell>
          <cell r="AJ173" t="str">
            <v>否</v>
          </cell>
          <cell r="AK173" t="str">
            <v>是</v>
          </cell>
          <cell r="AL173" t="str">
            <v>否</v>
          </cell>
          <cell r="AM173" t="str">
            <v>否</v>
          </cell>
        </row>
        <row r="173">
          <cell r="AO173" t="str">
            <v>是</v>
          </cell>
          <cell r="AP173" t="str">
            <v>村集体按出资的比例进行分红</v>
          </cell>
          <cell r="AQ173" t="str">
            <v>郑昌学</v>
          </cell>
          <cell r="AR173">
            <v>13896211619</v>
          </cell>
          <cell r="AS173" t="str">
            <v>巫溪县徐家镇人民政府</v>
          </cell>
          <cell r="AT173" t="str">
            <v>土地流转、资金入股、务工就业</v>
          </cell>
          <cell r="AU173" t="str">
            <v>项目补助村集体经济</v>
          </cell>
        </row>
        <row r="174">
          <cell r="C174" t="str">
            <v>徐家镇龙花村支部领办山羊养殖项目</v>
          </cell>
          <cell r="D174" t="str">
            <v>产业发展</v>
          </cell>
          <cell r="E174" t="str">
            <v>生产项目</v>
          </cell>
          <cell r="F174" t="str">
            <v>新型主体培育</v>
          </cell>
          <cell r="G174" t="str">
            <v>建设山羊养殖场1000平方、库房120平方、消毒室15平方、工人生活间65平方、储水池50方、32PE水管1200米、购买山羊100只、牧草30吨、办理各项手续</v>
          </cell>
        </row>
        <row r="174">
          <cell r="I174" t="str">
            <v>龙花村1社</v>
          </cell>
          <cell r="J174" t="str">
            <v>通过实施该项目，每年增加村集体经济收入8万元，受益人305人，其中脱贫户50人。</v>
          </cell>
          <cell r="K174" t="str">
            <v>群众参与项目的实施和监督，能带动2-4人务工就业，人均增收3万元</v>
          </cell>
          <cell r="L174" t="str">
            <v>通过实施该项目，每年增加村集体经济收入8万元</v>
          </cell>
          <cell r="M174" t="str">
            <v>建设山羊养殖场1200平方</v>
          </cell>
          <cell r="N174" t="str">
            <v>项目（工程）竣工验收合格率100%</v>
          </cell>
          <cell r="O174" t="str">
            <v>项目完工及时率100%</v>
          </cell>
          <cell r="P174" t="str">
            <v>建设标准：养殖场1000平方，800元/平方；库房120平方，600元/平方；消毒室15平方，800元/平方；工人生活间65平方，800元/平方；储水池50方，600元/平方；32PE水管1200米，8元/米；购买山羊100只，1200元/只；牧草30吨，14000元/吨。办理各项手续9万元，需要建设资金160万元</v>
          </cell>
          <cell r="Q174" t="str">
            <v>通过实施该项目，每年增加村集体经济收入8万元</v>
          </cell>
          <cell r="R174" t="str">
            <v>受益户数305人</v>
          </cell>
          <cell r="S174" t="str">
            <v>可持续效益≥5年</v>
          </cell>
          <cell r="T174" t="str">
            <v>受益脱贫户满意度100%</v>
          </cell>
          <cell r="U174" t="str">
            <v>巫溪县农业农村委员会</v>
          </cell>
          <cell r="V174" t="str">
            <v>巫溪县徐家镇人民政府</v>
          </cell>
          <cell r="W174">
            <v>2023</v>
          </cell>
          <cell r="X174" t="str">
            <v>是</v>
          </cell>
          <cell r="Y174">
            <v>2023.1</v>
          </cell>
          <cell r="Z174">
            <v>2023.12</v>
          </cell>
          <cell r="AA174">
            <v>160</v>
          </cell>
          <cell r="AB174">
            <v>160</v>
          </cell>
        </row>
        <row r="174">
          <cell r="AF174">
            <v>305</v>
          </cell>
          <cell r="AG174">
            <v>50</v>
          </cell>
          <cell r="AH174" t="str">
            <v>否</v>
          </cell>
          <cell r="AI174" t="str">
            <v>否</v>
          </cell>
          <cell r="AJ174" t="str">
            <v>否</v>
          </cell>
          <cell r="AK174" t="str">
            <v>是</v>
          </cell>
          <cell r="AL174" t="str">
            <v>否</v>
          </cell>
          <cell r="AM174" t="str">
            <v>否</v>
          </cell>
        </row>
        <row r="174">
          <cell r="AO174" t="str">
            <v>是</v>
          </cell>
          <cell r="AP174" t="str">
            <v>村集体按出资的比例进行分红</v>
          </cell>
          <cell r="AQ174" t="str">
            <v>郑昌学</v>
          </cell>
          <cell r="AR174">
            <v>13896211619</v>
          </cell>
          <cell r="AS174" t="str">
            <v>巫溪县徐家镇人民政府</v>
          </cell>
          <cell r="AT174" t="str">
            <v>土地流转、资金入股、务工就业</v>
          </cell>
          <cell r="AU174" t="str">
            <v>项目补助村集体经济</v>
          </cell>
        </row>
        <row r="175">
          <cell r="C175" t="str">
            <v>巫溪县徐家镇窑湾村支部领办食品加工厂项目</v>
          </cell>
          <cell r="D175" t="str">
            <v>产业发展</v>
          </cell>
          <cell r="E175" t="str">
            <v>生产项目</v>
          </cell>
          <cell r="F175" t="str">
            <v>新型主体培育</v>
          </cell>
          <cell r="G175" t="str">
            <v>建设加工房400平方，硬化晒坝1200平方，焊雨棚1000平方，建设办公室200平方， 办公楼装修200平方，加工房各种设施设备20万；办理各项手续10万元。</v>
          </cell>
          <cell r="H175" t="str">
            <v>修建</v>
          </cell>
          <cell r="I175" t="str">
            <v>巫溪县徐家镇窑湾村一社洪昌银老屋场</v>
          </cell>
          <cell r="J175" t="str">
            <v>通过实施该项目，每年增加村集体经济收入5万元，受益人266人，其中脱贫户102人。</v>
          </cell>
          <cell r="K175" t="str">
            <v>群众参与项目的实施和监督，能带动4-7人务工就业，人均增收3万元</v>
          </cell>
          <cell r="L175" t="str">
            <v>通过实施该项目，每年增加村集体经济收入5万元</v>
          </cell>
          <cell r="M175" t="str">
            <v>建设加工房400平方，硬化晒坝1200平方，焊雨棚1000平方，建设办公室200平方， 办公楼装修200平方，加工房各种设施设备20万；办理各项手续10万元。</v>
          </cell>
          <cell r="N175" t="str">
            <v>项目（工程）竣工验收合格率100%</v>
          </cell>
          <cell r="O175" t="str">
            <v>项目完工及时率100%，补助资金发放及时率100%</v>
          </cell>
          <cell r="P175" t="str">
            <v>建设加工房400平方，1000元/平方；硬化晒坝1200平方100元/平方；焊雨棚1000平方100元/平方；建设办公室200平方，1000元/平方；办公楼装修200平方，1000元/平方；加工房各种设施设备20万；办理各项手续10万元，需要建设资金132万元</v>
          </cell>
          <cell r="Q175" t="str">
            <v>通过实施该项目，每年增加村集体经济收入3万元</v>
          </cell>
          <cell r="R175" t="str">
            <v>受益户数266人</v>
          </cell>
          <cell r="S175" t="str">
            <v>用年限≥5年</v>
          </cell>
          <cell r="T175" t="str">
            <v>受益脱贫户满意度100%</v>
          </cell>
          <cell r="U175" t="str">
            <v>巫溪县农业农村委员会</v>
          </cell>
          <cell r="V175" t="str">
            <v>巫溪县徐家镇人民政府</v>
          </cell>
          <cell r="W175">
            <v>2023</v>
          </cell>
          <cell r="X175" t="str">
            <v>是</v>
          </cell>
          <cell r="Y175">
            <v>2023.1</v>
          </cell>
          <cell r="Z175">
            <v>2023.12</v>
          </cell>
          <cell r="AA175">
            <v>50</v>
          </cell>
          <cell r="AB175">
            <v>50</v>
          </cell>
        </row>
        <row r="175">
          <cell r="AD175">
            <v>0</v>
          </cell>
          <cell r="AE175">
            <v>0</v>
          </cell>
          <cell r="AF175">
            <v>266</v>
          </cell>
          <cell r="AG175">
            <v>102</v>
          </cell>
          <cell r="AH175" t="str">
            <v>否</v>
          </cell>
          <cell r="AI175" t="str">
            <v>否</v>
          </cell>
          <cell r="AJ175" t="str">
            <v>否</v>
          </cell>
          <cell r="AK175" t="str">
            <v>是</v>
          </cell>
          <cell r="AL175" t="str">
            <v>否</v>
          </cell>
          <cell r="AM175" t="str">
            <v>否</v>
          </cell>
        </row>
        <row r="175">
          <cell r="AO175" t="str">
            <v>是</v>
          </cell>
          <cell r="AP175" t="str">
            <v>村集体按出资的比例进行分红</v>
          </cell>
          <cell r="AQ175" t="str">
            <v>郑昌学</v>
          </cell>
          <cell r="AR175">
            <v>13896211619</v>
          </cell>
          <cell r="AS175" t="str">
            <v>巫溪县徐家镇人民政府</v>
          </cell>
          <cell r="AT175" t="str">
            <v>土地流转、资金入股、务工就业、产品代销</v>
          </cell>
          <cell r="AU175" t="str">
            <v>项目补助村集体经济</v>
          </cell>
        </row>
        <row r="176">
          <cell r="C176" t="str">
            <v>龙安村支部领办专业合作社</v>
          </cell>
          <cell r="D176" t="str">
            <v>产业发展</v>
          </cell>
          <cell r="E176" t="str">
            <v>生产项目</v>
          </cell>
          <cell r="F176" t="str">
            <v>新型主体培育</v>
          </cell>
          <cell r="G176" t="str">
            <v>龙安村支部领办专业合作社占地5亩，圈舍面积2500平方养殖肉牛200头。</v>
          </cell>
          <cell r="H176" t="str">
            <v>新建</v>
          </cell>
          <cell r="I176" t="str">
            <v>龙安村2组</v>
          </cell>
          <cell r="J176" t="str">
            <v>群众参与项目实施和监督，项目实施可带动本村50余户参与产业发展，可为村集体增加收益6万元，受益人口500人，其中脱贫人口100人。</v>
          </cell>
          <cell r="K176" t="str">
            <v>群众参与项目实施和监督，项目
实施可带动本村50余户参与产业发展，可为村集体带经济效益</v>
          </cell>
          <cell r="L176" t="str">
            <v>完工龙安村支部领办专业合作社建设</v>
          </cell>
          <cell r="M176" t="str">
            <v>完工龙安村支部领办专业合作社建设</v>
          </cell>
          <cell r="N176" t="str">
            <v>项目（工程）验收
合格率100%</v>
          </cell>
          <cell r="O176" t="str">
            <v>项目完工及时
率100%</v>
          </cell>
          <cell r="P176" t="str">
            <v>养殖场2500平方，每平方800元。</v>
          </cell>
          <cell r="Q176" t="str">
            <v>群众参与项目实施和监督，项目
实施可带动本村50余户参与产业发展，可为村集体带经济效益</v>
          </cell>
          <cell r="R176" t="str">
            <v>收益人口≥600人</v>
          </cell>
          <cell r="S176" t="str">
            <v>工程设计使用年限≥5年</v>
          </cell>
          <cell r="T176" t="str">
            <v>收益群众满意度≥95%</v>
          </cell>
          <cell r="U176" t="str">
            <v>巫溪县农业农村委员会</v>
          </cell>
          <cell r="V176" t="str">
            <v>下堡镇人民政府</v>
          </cell>
          <cell r="W176">
            <v>2023</v>
          </cell>
          <cell r="X176" t="str">
            <v>是</v>
          </cell>
          <cell r="Y176">
            <v>2023.1</v>
          </cell>
          <cell r="Z176">
            <v>2023.12</v>
          </cell>
          <cell r="AA176">
            <v>200</v>
          </cell>
          <cell r="AB176">
            <v>200</v>
          </cell>
        </row>
        <row r="176">
          <cell r="AE176">
            <v>300</v>
          </cell>
          <cell r="AF176">
            <v>500</v>
          </cell>
          <cell r="AG176">
            <v>100</v>
          </cell>
          <cell r="AH176" t="str">
            <v>否</v>
          </cell>
          <cell r="AI176" t="str">
            <v>否</v>
          </cell>
          <cell r="AJ176" t="str">
            <v>否</v>
          </cell>
          <cell r="AK176" t="str">
            <v>是</v>
          </cell>
          <cell r="AL176" t="str">
            <v>否</v>
          </cell>
          <cell r="AM176" t="str">
            <v>否</v>
          </cell>
        </row>
        <row r="176">
          <cell r="AO176" t="str">
            <v>是</v>
          </cell>
          <cell r="AP176" t="str">
            <v>村集体按出资的比例进行分红</v>
          </cell>
          <cell r="AQ176" t="str">
            <v>张雲忠</v>
          </cell>
          <cell r="AR176">
            <v>13594469108</v>
          </cell>
          <cell r="AS176" t="str">
            <v>下堡镇人民政府</v>
          </cell>
          <cell r="AT176" t="str">
            <v>土地流转、资金入股、务工就业</v>
          </cell>
          <cell r="AU176" t="str">
            <v>项目补助村集体经济</v>
          </cell>
        </row>
        <row r="177">
          <cell r="C177" t="str">
            <v>下堡镇上栈村支部领办专业合作社山羊养殖</v>
          </cell>
          <cell r="D177" t="str">
            <v>产业发展</v>
          </cell>
          <cell r="E177" t="str">
            <v>生产项目</v>
          </cell>
          <cell r="F177" t="str">
            <v>新型主体培育</v>
          </cell>
          <cell r="G177" t="str">
            <v>发展山羊养殖500头，新建圈舍750平方米，库房150平方米，值班室、药房、消毒室（200平方米）</v>
          </cell>
          <cell r="H177" t="str">
            <v>新建</v>
          </cell>
          <cell r="I177" t="str">
            <v>下堡镇上栈村</v>
          </cell>
          <cell r="J177" t="str">
            <v>项目实施可便利873人（其中脱贫人口196人）生产生活条件。</v>
          </cell>
          <cell r="K177" t="str">
            <v>群众参与项目的实施与监督，通过群众参与项目的实施和监督，项目实施可873人，其中脱贫人口196人增收。</v>
          </cell>
          <cell r="L177" t="str">
            <v>发展山羊养殖500头，新建圈舍750平方米，库房150平方米，值班室、药房、消毒室（200平方米）</v>
          </cell>
          <cell r="M177" t="str">
            <v>山羊养殖500头，新建圈舍750平方米，库房150平方米，值班室、药房、消毒室（300平方米）共1100平方米</v>
          </cell>
          <cell r="N177" t="str">
            <v>项目验收合格率100%</v>
          </cell>
          <cell r="O177" t="str">
            <v>完工及时率100%</v>
          </cell>
          <cell r="P177" t="str">
            <v>0.15万/头
545平方元/平方</v>
          </cell>
          <cell r="Q177" t="str">
            <v>群众参与项目的实施与监督，通过群众参与项目的实施和监督，项目实施可带动873人，其中脱贫人口196人增收。</v>
          </cell>
          <cell r="R177" t="str">
            <v>受益≥873人</v>
          </cell>
          <cell r="S177" t="str">
            <v>可持续效益≥1年</v>
          </cell>
          <cell r="T177" t="str">
            <v>≥90%</v>
          </cell>
          <cell r="U177" t="str">
            <v>巫溪县农业农村委员会</v>
          </cell>
          <cell r="V177" t="str">
            <v>下堡镇人民政府</v>
          </cell>
          <cell r="W177">
            <v>2023</v>
          </cell>
          <cell r="X177" t="str">
            <v>是</v>
          </cell>
          <cell r="Y177">
            <v>2023.1</v>
          </cell>
          <cell r="Z177">
            <v>2023.12</v>
          </cell>
          <cell r="AA177">
            <v>135</v>
          </cell>
          <cell r="AB177">
            <v>135</v>
          </cell>
        </row>
        <row r="177">
          <cell r="AD177">
            <v>0</v>
          </cell>
          <cell r="AE177">
            <v>0</v>
          </cell>
          <cell r="AF177">
            <v>873</v>
          </cell>
          <cell r="AG177">
            <v>196</v>
          </cell>
          <cell r="AH177" t="str">
            <v>否</v>
          </cell>
          <cell r="AI177" t="str">
            <v>否</v>
          </cell>
          <cell r="AJ177" t="str">
            <v>否</v>
          </cell>
          <cell r="AK177" t="str">
            <v>是</v>
          </cell>
          <cell r="AL177" t="str">
            <v>否</v>
          </cell>
          <cell r="AM177" t="str">
            <v>否</v>
          </cell>
        </row>
        <row r="177">
          <cell r="AO177" t="str">
            <v>是</v>
          </cell>
          <cell r="AP177" t="str">
            <v>村集体按出资的比例进行分红</v>
          </cell>
          <cell r="AQ177" t="str">
            <v>陈小林</v>
          </cell>
          <cell r="AR177">
            <v>13638280785</v>
          </cell>
          <cell r="AS177" t="str">
            <v>下堡镇人民政府</v>
          </cell>
          <cell r="AT177" t="str">
            <v>土地流转、资金入股、务工就业</v>
          </cell>
          <cell r="AU177" t="str">
            <v>项目补助村集体经济</v>
          </cell>
        </row>
        <row r="178">
          <cell r="C178" t="str">
            <v>田坝镇鹿池村肉牛养殖基地</v>
          </cell>
          <cell r="D178" t="str">
            <v>产业发展</v>
          </cell>
          <cell r="E178" t="str">
            <v>生产项目</v>
          </cell>
          <cell r="F178" t="str">
            <v>新型主体培育</v>
          </cell>
          <cell r="G178" t="str">
            <v>支部领办专业合作社，建设100头肉牛场一个，种植牧草100亩。</v>
          </cell>
          <cell r="H178" t="str">
            <v>新建</v>
          </cell>
          <cell r="I178" t="str">
            <v>鹿池村</v>
          </cell>
          <cell r="J178" t="str">
            <v>通过支部领办专业合作社，建设100头规模的肉牛养殖场，种植牧草100亩，群众参与务工分红。</v>
          </cell>
          <cell r="K178" t="str">
            <v>群众参与务工，分红</v>
          </cell>
          <cell r="L178" t="str">
            <v>完成支部领办专业合作社的肉牛养殖场建设</v>
          </cell>
          <cell r="M178" t="str">
            <v>100亩牧草，100头肉牛养殖</v>
          </cell>
          <cell r="N178" t="str">
            <v>项目验收合格率100%</v>
          </cell>
          <cell r="O178" t="str">
            <v>补贴资金在规定时间内支付到位率100%</v>
          </cell>
          <cell r="P178" t="str">
            <v>100头规模的肉牛养殖场一个，每个90万元，牧草100亩，每亩1000元。</v>
          </cell>
          <cell r="Q178" t="str">
            <v>带动增加巩固脱贫户收入≥3500元/户/年增加村集体经济≥15000元/年</v>
          </cell>
          <cell r="R178" t="str">
            <v>受益巩固脱贫户≥20户</v>
          </cell>
          <cell r="S178" t="str">
            <v>可持续效益≥1年</v>
          </cell>
          <cell r="T178" t="str">
            <v>≥90%</v>
          </cell>
          <cell r="U178" t="str">
            <v>巫溪县农业农村委员会</v>
          </cell>
          <cell r="V178" t="str">
            <v>田坝镇人民政府</v>
          </cell>
          <cell r="W178">
            <v>2023</v>
          </cell>
          <cell r="X178" t="str">
            <v>是</v>
          </cell>
          <cell r="Y178">
            <v>2023.1</v>
          </cell>
          <cell r="Z178">
            <v>2023.12</v>
          </cell>
          <cell r="AA178">
            <v>100</v>
          </cell>
          <cell r="AB178">
            <v>100</v>
          </cell>
        </row>
        <row r="178">
          <cell r="AF178" t="str">
            <v>1880</v>
          </cell>
          <cell r="AG178" t="str">
            <v>268</v>
          </cell>
          <cell r="AH178" t="str">
            <v>否</v>
          </cell>
          <cell r="AI178" t="str">
            <v>否</v>
          </cell>
          <cell r="AJ178" t="str">
            <v>否</v>
          </cell>
          <cell r="AK178" t="str">
            <v>是</v>
          </cell>
          <cell r="AL178" t="str">
            <v>否</v>
          </cell>
          <cell r="AM178" t="str">
            <v>否</v>
          </cell>
        </row>
        <row r="178">
          <cell r="AO178" t="str">
            <v>是</v>
          </cell>
          <cell r="AP178" t="str">
            <v>村集体按出资的比例进行分红</v>
          </cell>
          <cell r="AQ178" t="str">
            <v>张华</v>
          </cell>
          <cell r="AR178">
            <v>15215273777</v>
          </cell>
          <cell r="AS178" t="str">
            <v>田坝镇人民政府</v>
          </cell>
          <cell r="AT178" t="str">
            <v>土地流转、资金入股、务工就业</v>
          </cell>
          <cell r="AU178" t="str">
            <v>项目补助村集体经济</v>
          </cell>
        </row>
        <row r="179">
          <cell r="C179" t="str">
            <v>塘坊镇双塘村蔬菜大棚建设项目</v>
          </cell>
          <cell r="D179" t="str">
            <v>产业发展</v>
          </cell>
          <cell r="E179" t="str">
            <v>生产项目</v>
          </cell>
          <cell r="F179" t="str">
            <v>新型主体培育</v>
          </cell>
          <cell r="G179" t="str">
            <v>支部领办专业合作形式，建设30000平米的蔬菜大棚</v>
          </cell>
          <cell r="H179" t="str">
            <v>新建</v>
          </cell>
          <cell r="I179" t="str">
            <v>塘坊镇双塘村</v>
          </cell>
          <cell r="J179" t="str">
            <v>支部领办专业合作形式，建设30000平米的蔬菜大棚，农户以土地经营权，现金等加入专业合作社，合作社分红，务工。</v>
          </cell>
          <cell r="K179" t="str">
            <v>农户以土地经营权，现金等加入专业合作社，合作社分红，务工</v>
          </cell>
          <cell r="L179" t="str">
            <v>完成大棚建设</v>
          </cell>
          <cell r="M179" t="str">
            <v>30000平方米</v>
          </cell>
          <cell r="N179" t="str">
            <v>项目验收合格率100%</v>
          </cell>
          <cell r="O179" t="str">
            <v>完工及时率100%</v>
          </cell>
          <cell r="P179" t="str">
            <v>蔬菜大棚30000平方，每平方80元，蔬菜种子等其它费有10万元。</v>
          </cell>
          <cell r="Q179" t="str">
            <v>通过实施该项目，每年增加村集体经济收入8万以上</v>
          </cell>
          <cell r="R179" t="str">
            <v>受益巩固脱贫户≥30人</v>
          </cell>
          <cell r="S179" t="str">
            <v>用年限≥5年</v>
          </cell>
          <cell r="T179" t="str">
            <v>≥90%</v>
          </cell>
          <cell r="U179" t="str">
            <v>巫溪县农业农村委员会</v>
          </cell>
          <cell r="V179" t="str">
            <v>巫溪县塘坊镇人民政府</v>
          </cell>
          <cell r="W179">
            <v>2023</v>
          </cell>
          <cell r="X179" t="str">
            <v>是</v>
          </cell>
          <cell r="Y179">
            <v>2023.1</v>
          </cell>
          <cell r="Z179">
            <v>2023.12</v>
          </cell>
          <cell r="AA179">
            <v>250</v>
          </cell>
          <cell r="AB179">
            <v>250</v>
          </cell>
        </row>
        <row r="179">
          <cell r="AF179">
            <v>100</v>
          </cell>
          <cell r="AG179">
            <v>30</v>
          </cell>
          <cell r="AH179" t="str">
            <v>否</v>
          </cell>
          <cell r="AI179" t="str">
            <v>否</v>
          </cell>
          <cell r="AJ179" t="str">
            <v>否</v>
          </cell>
          <cell r="AK179" t="str">
            <v>是</v>
          </cell>
          <cell r="AL179" t="str">
            <v>否</v>
          </cell>
          <cell r="AM179" t="str">
            <v>否</v>
          </cell>
        </row>
        <row r="179">
          <cell r="AO179" t="str">
            <v>是</v>
          </cell>
          <cell r="AP179" t="str">
            <v>村集体按出资的比例进行分红</v>
          </cell>
          <cell r="AQ179" t="str">
            <v>付裕芯</v>
          </cell>
          <cell r="AR179">
            <v>18996600108</v>
          </cell>
          <cell r="AS179" t="str">
            <v>巫溪县塘坊镇人民政府</v>
          </cell>
          <cell r="AT179" t="str">
            <v>土地流转、资金入股、务工就业、租赁经营</v>
          </cell>
          <cell r="AU179" t="str">
            <v>项目补助村集体经济</v>
          </cell>
        </row>
        <row r="180">
          <cell r="C180" t="str">
            <v>白鹿镇九营村五社山羊标准化养殖小区建设项目</v>
          </cell>
          <cell r="D180" t="str">
            <v>产业发展</v>
          </cell>
          <cell r="E180" t="str">
            <v>生产项目</v>
          </cell>
          <cell r="F180" t="str">
            <v>新型主体培育</v>
          </cell>
          <cell r="G180" t="str">
            <v>建设标准化山羊养殖小区1300平方，配套建设蓄水池150立方，化粪池200立方，青储池180立方，管理用房180平方。（道路整修硬化2600米，宽4.5米，加盘道和错车道，砌堡坎；监控设施）</v>
          </cell>
          <cell r="H180" t="str">
            <v>新建</v>
          </cell>
          <cell r="I180" t="str">
            <v>白鹿镇</v>
          </cell>
          <cell r="J180" t="str">
            <v>养殖山羊600只，年出栏500只，年收入75万元；带动农户户均增收800元。</v>
          </cell>
          <cell r="K180" t="str">
            <v>群众参与项目的实施和监督，带动脱贫户、监测对象60户，增收致富。</v>
          </cell>
          <cell r="L180" t="str">
            <v>监测对象20户、脱贫人口40户发展山羊养殖产业。</v>
          </cell>
          <cell r="M180" t="str">
            <v>建设标准化山羊养殖小区1300平方</v>
          </cell>
          <cell r="N180" t="str">
            <v>项目验收合格率100%</v>
          </cell>
          <cell r="O180" t="str">
            <v>项目完工及时率100%</v>
          </cell>
          <cell r="P180" t="str">
            <v>养殖小区1300平方米，每平方米1000，蓄水池150立方，每立方600元，化粪池200立方，每立方600元，青储池180立方，每立方 600元，管理用房180元，每平方1000元。道路整修硬化2600米，每米600元，监控及两套，每套10万，堡坎、盘道、错车道一批14.2万</v>
          </cell>
          <cell r="Q180" t="str">
            <v>户均增收600元</v>
          </cell>
          <cell r="R180" t="str">
            <v>受益巩固脱贫人口≥60户</v>
          </cell>
          <cell r="S180" t="str">
            <v>可持续效益≥1年</v>
          </cell>
          <cell r="T180" t="str">
            <v>受益脱贫人口满意度≥90%</v>
          </cell>
          <cell r="U180" t="str">
            <v>巫溪县农业农村委员会</v>
          </cell>
          <cell r="V180" t="str">
            <v>巫溪县白鹿镇人民政府</v>
          </cell>
          <cell r="W180">
            <v>2023</v>
          </cell>
          <cell r="X180" t="str">
            <v>是</v>
          </cell>
          <cell r="Y180">
            <v>2023.1</v>
          </cell>
          <cell r="Z180">
            <v>2023.11</v>
          </cell>
          <cell r="AA180">
            <v>370</v>
          </cell>
          <cell r="AB180">
            <v>370</v>
          </cell>
          <cell r="AC180">
            <v>0</v>
          </cell>
          <cell r="AD180">
            <v>0</v>
          </cell>
          <cell r="AE180">
            <v>0</v>
          </cell>
          <cell r="AF180">
            <v>200</v>
          </cell>
        </row>
        <row r="180">
          <cell r="AH180" t="str">
            <v>否</v>
          </cell>
          <cell r="AI180" t="str">
            <v>否</v>
          </cell>
          <cell r="AJ180" t="str">
            <v>否</v>
          </cell>
          <cell r="AK180" t="str">
            <v>是</v>
          </cell>
          <cell r="AL180" t="str">
            <v>否</v>
          </cell>
          <cell r="AM180" t="str">
            <v>否</v>
          </cell>
        </row>
        <row r="180">
          <cell r="AO180" t="str">
            <v>是</v>
          </cell>
          <cell r="AP180" t="str">
            <v>村集体按出资的比例进行分红</v>
          </cell>
          <cell r="AQ180" t="str">
            <v>马敏超</v>
          </cell>
          <cell r="AR180" t="str">
            <v>18696856238</v>
          </cell>
          <cell r="AS180" t="str">
            <v>巫溪县白鹿镇人民政府</v>
          </cell>
          <cell r="AT180" t="str">
            <v>土地流转、资金入股、务工就业</v>
          </cell>
          <cell r="AU180" t="str">
            <v>项目补助村集体经济</v>
          </cell>
        </row>
        <row r="181">
          <cell r="AA181">
            <v>0</v>
          </cell>
        </row>
        <row r="182">
          <cell r="C182" t="str">
            <v>巫溪县2022年天星乡生基村“三变”改革试点项目</v>
          </cell>
          <cell r="D182" t="str">
            <v>产业发展</v>
          </cell>
          <cell r="E182" t="str">
            <v>生产项目</v>
          </cell>
          <cell r="F182" t="str">
            <v>村集体经济</v>
          </cell>
          <cell r="G182" t="str">
            <v>开展集体资源变资产、资金变股金、农民变股东，村股份经济合作联合社将本次争取的2022年“三变”改革试点项目资金50万元，建设整治茶园60亩。</v>
          </cell>
          <cell r="H182" t="str">
            <v>新建</v>
          </cell>
          <cell r="I182" t="str">
            <v>天星乡生基村</v>
          </cell>
          <cell r="J182" t="str">
            <v>实施后日常管护，采摘等能带动28人务工，通过资产化股东，股东变股金户户增收人人参与，打造本村产业亮点，提高脱贫户务工，户均增收1240元。村集体经济收益比上年增加20%，80%以上农户成为股东，群众满意度达95%以上。</v>
          </cell>
          <cell r="K182" t="str">
            <v>1.土地流转收入2.劳务收入3.分红收入</v>
          </cell>
          <cell r="L182" t="str">
            <v>项目实施可扶持特色产业发展，让每一个有劳动能力的脱贫户有1-2个产业，带动该村脱贫户增收。</v>
          </cell>
          <cell r="M182" t="str">
            <v>村集体建设整治茶园60亩，带动该村脱贫增收</v>
          </cell>
          <cell r="N182" t="str">
            <v>项目验收合格率100%</v>
          </cell>
          <cell r="O182" t="str">
            <v>项目完工及时率100%，补助资金发放及时率100%</v>
          </cell>
          <cell r="P182" t="str">
            <v>50万元/村</v>
          </cell>
          <cell r="Q182" t="str">
            <v>预计收入6万元</v>
          </cell>
          <cell r="R182" t="str">
            <v>通过资产化股东，股东变股金户户增收人人参与，打造本村产业亮点，提高脱贫户务工，户均增收1240元。</v>
          </cell>
          <cell r="S182" t="str">
            <v>可持续效益≥2年</v>
          </cell>
          <cell r="T182" t="str">
            <v>农民满意度＞95%</v>
          </cell>
          <cell r="U182" t="str">
            <v>巫溪县农业农村委员会</v>
          </cell>
          <cell r="V182" t="str">
            <v>巫溪县天星乡人民政府</v>
          </cell>
          <cell r="W182">
            <v>2023</v>
          </cell>
          <cell r="X182" t="str">
            <v>是</v>
          </cell>
          <cell r="Y182">
            <v>2023.1</v>
          </cell>
          <cell r="Z182">
            <v>2023.12</v>
          </cell>
          <cell r="AA182">
            <v>50</v>
          </cell>
        </row>
        <row r="182">
          <cell r="AF182">
            <v>322</v>
          </cell>
          <cell r="AG182">
            <v>164</v>
          </cell>
          <cell r="AH182" t="str">
            <v>否</v>
          </cell>
          <cell r="AI182" t="str">
            <v>否</v>
          </cell>
          <cell r="AJ182" t="str">
            <v>否</v>
          </cell>
          <cell r="AK182" t="str">
            <v>是</v>
          </cell>
          <cell r="AL182" t="str">
            <v>否</v>
          </cell>
          <cell r="AM182" t="str">
            <v>否</v>
          </cell>
        </row>
        <row r="182">
          <cell r="AO182" t="str">
            <v>是</v>
          </cell>
        </row>
        <row r="182">
          <cell r="AQ182" t="str">
            <v>胡绍奎    </v>
          </cell>
          <cell r="AR182">
            <v>15123505322</v>
          </cell>
          <cell r="AS182" t="str">
            <v>巫溪县城厢镇人民政府</v>
          </cell>
          <cell r="AT182" t="str">
            <v>土地流转、务工就业、产品代销、租赁经营</v>
          </cell>
          <cell r="AU182" t="str">
            <v>项目补助村集体经济</v>
          </cell>
        </row>
        <row r="183">
          <cell r="C183" t="str">
            <v>巫溪县2022年天星乡江池村“三变”改革试点项目</v>
          </cell>
          <cell r="D183" t="str">
            <v>产业发展</v>
          </cell>
          <cell r="E183" t="str">
            <v>生产项目</v>
          </cell>
          <cell r="F183" t="str">
            <v>村集体经济</v>
          </cell>
          <cell r="G183" t="str">
            <v>开展集体资源变资产、资金变股金、农民变股东，村股份经济合作联合社将本次争取的2022年“三变”改革试点项目资金50万元，建设整治茶园60亩</v>
          </cell>
          <cell r="H183" t="str">
            <v>新建</v>
          </cell>
          <cell r="I183" t="str">
            <v>天星乡江池村</v>
          </cell>
          <cell r="J183" t="str">
            <v>通过财政涉农整合资金的投入，改建现有茶园60亩,农户按入股的土地份额，由经营主体给入股农户每年保底分红即土地300元/亩，达产达效后，年产茶叶1000斤，产值10万元，带动农户30户，村集体经济收益比上年增加20%，80%以上农户成为股东，群众满意度达95%以上。</v>
          </cell>
          <cell r="K183" t="str">
            <v>1.土地流转收入2.劳务收入</v>
          </cell>
          <cell r="L183" t="str">
            <v>项目实施可扶持特色产业发展，让每一个有劳动能力的脱贫户有1-2个产业，带动该村脱贫户增收。</v>
          </cell>
          <cell r="M183" t="str">
            <v>村集体建设整治茶园60亩，带动该村脱贫增收</v>
          </cell>
          <cell r="N183" t="str">
            <v>项目验收合格率100%</v>
          </cell>
          <cell r="O183" t="str">
            <v>项目完工及时率100%，补助资金发放及时率100%</v>
          </cell>
          <cell r="P183" t="str">
            <v>50万元/村</v>
          </cell>
          <cell r="Q183" t="str">
            <v>农户每年保底分红即土地300元/亩</v>
          </cell>
          <cell r="R183" t="str">
            <v>达产达效后，年产茶1000斤，带动农户30户增收</v>
          </cell>
          <cell r="S183" t="str">
            <v>可持续效益≥2年</v>
          </cell>
          <cell r="T183" t="str">
            <v>农民满意度＞95%</v>
          </cell>
          <cell r="U183" t="str">
            <v>巫溪县农业农村委员会</v>
          </cell>
          <cell r="V183" t="str">
            <v>巫溪县天星乡人民政府</v>
          </cell>
          <cell r="W183">
            <v>2023</v>
          </cell>
          <cell r="X183" t="str">
            <v>是</v>
          </cell>
          <cell r="Y183">
            <v>2023.1</v>
          </cell>
          <cell r="Z183">
            <v>2023.12</v>
          </cell>
          <cell r="AA183">
            <v>50</v>
          </cell>
        </row>
        <row r="183">
          <cell r="AF183">
            <v>498</v>
          </cell>
          <cell r="AG183">
            <v>267</v>
          </cell>
          <cell r="AH183" t="str">
            <v>否</v>
          </cell>
          <cell r="AI183" t="str">
            <v>否</v>
          </cell>
          <cell r="AJ183" t="str">
            <v>否</v>
          </cell>
          <cell r="AK183" t="str">
            <v>是</v>
          </cell>
          <cell r="AL183" t="str">
            <v>否</v>
          </cell>
          <cell r="AM183" t="str">
            <v>否</v>
          </cell>
        </row>
        <row r="183">
          <cell r="AO183" t="str">
            <v>是</v>
          </cell>
        </row>
        <row r="183">
          <cell r="AQ183" t="str">
            <v>薛盛波    </v>
          </cell>
          <cell r="AR183">
            <v>15084330522</v>
          </cell>
          <cell r="AS183" t="str">
            <v>巫溪县城厢镇人民政府</v>
          </cell>
          <cell r="AT183" t="str">
            <v>土地流转、务工就业、产品代销、租赁经营</v>
          </cell>
          <cell r="AU183" t="str">
            <v>项目补助村集体经济</v>
          </cell>
        </row>
        <row r="184">
          <cell r="C184" t="str">
            <v>巫溪县2022年天星乡寒峰村“三变”改革试点项目</v>
          </cell>
          <cell r="D184" t="str">
            <v>产业发展</v>
          </cell>
          <cell r="E184" t="str">
            <v>生产项目</v>
          </cell>
          <cell r="F184" t="str">
            <v>村集体经济</v>
          </cell>
          <cell r="G184" t="str">
            <v>开展集体资源变资产、资金变股金、农民变股东，村股份经济合作联合社将本次争取的2022年“三变”改革试点项目资金50万元，新建12亩食用菌种植基地大棚。大棚建成后实行食用菌和蔬菜轮作，每年可种植一季食用菌、一季蔬菜。</v>
          </cell>
          <cell r="H184" t="str">
            <v>新建</v>
          </cell>
          <cell r="I184" t="str">
            <v>天星乡寒峰村</v>
          </cell>
          <cell r="J184" t="str">
            <v>村集体经济收益比上年增加20%，80%以上农户成为股东，群众满意度达95%以上。</v>
          </cell>
          <cell r="K184" t="str">
            <v>1.土地流转收入2.劳务收入3.分红收入</v>
          </cell>
          <cell r="L184" t="str">
            <v>项目实施可扶持特色产业发展，让每一个有劳动能力的脱贫户有1-2个产业，带动该村脱贫户增收。</v>
          </cell>
          <cell r="M184" t="str">
            <v>发展12亩食用菌种植基地。带动该村脱贫增收</v>
          </cell>
          <cell r="N184" t="str">
            <v>项目验收合格率100%</v>
          </cell>
          <cell r="O184" t="str">
            <v>项目完工及时率100%，补助资金发放及时率100%</v>
          </cell>
          <cell r="P184" t="str">
            <v>50万元/村</v>
          </cell>
          <cell r="Q184" t="str">
            <v>入股农户每年保底分红即土地300元/亩</v>
          </cell>
          <cell r="R184" t="str">
            <v>可优先解决24个脱贫户就地务工，同时能更好地带动寒峰村农户产业的发展，解决群众增收难问题。</v>
          </cell>
          <cell r="S184" t="str">
            <v>可持续效益≥2年</v>
          </cell>
          <cell r="T184" t="str">
            <v>农民满意度＞95%</v>
          </cell>
          <cell r="U184" t="str">
            <v>巫溪县农业农村委员会</v>
          </cell>
          <cell r="V184" t="str">
            <v>巫溪县天星乡人民政府</v>
          </cell>
          <cell r="W184">
            <v>2023</v>
          </cell>
          <cell r="X184" t="str">
            <v>是</v>
          </cell>
          <cell r="Y184">
            <v>2023.1</v>
          </cell>
          <cell r="Z184">
            <v>2023.12</v>
          </cell>
          <cell r="AA184">
            <v>50</v>
          </cell>
        </row>
        <row r="184">
          <cell r="AF184">
            <v>297</v>
          </cell>
          <cell r="AG184">
            <v>236</v>
          </cell>
          <cell r="AH184" t="str">
            <v>否</v>
          </cell>
          <cell r="AI184" t="str">
            <v>否</v>
          </cell>
          <cell r="AJ184" t="str">
            <v>否</v>
          </cell>
          <cell r="AK184" t="str">
            <v>是</v>
          </cell>
          <cell r="AL184" t="str">
            <v>否</v>
          </cell>
          <cell r="AM184" t="str">
            <v>否</v>
          </cell>
        </row>
        <row r="184">
          <cell r="AO184" t="str">
            <v>是</v>
          </cell>
        </row>
        <row r="184">
          <cell r="AQ184" t="str">
            <v>刘应海</v>
          </cell>
          <cell r="AR184">
            <v>15978919038</v>
          </cell>
          <cell r="AS184" t="str">
            <v>巫溪县凤凰镇人民政府</v>
          </cell>
          <cell r="AT184" t="str">
            <v>土地流转、务工就业、产品代销、租赁经营</v>
          </cell>
          <cell r="AU184" t="str">
            <v>项目补助村集体经济</v>
          </cell>
        </row>
        <row r="185">
          <cell r="C185" t="str">
            <v>巫溪县2022年长桂乡木杉村“三变”改革试点项目</v>
          </cell>
          <cell r="D185" t="str">
            <v>产业发展</v>
          </cell>
          <cell r="E185" t="str">
            <v>生产项目</v>
          </cell>
          <cell r="F185" t="str">
            <v>村集体经济</v>
          </cell>
          <cell r="G185" t="str">
            <v>开展集体资源变资产、资金变股金、农民变股东，村股份经济合作联合社将本次争取的2022年“三变”改革试点项目资金50万元，用于种植各类中药村100亩。</v>
          </cell>
          <cell r="H185" t="str">
            <v>新建</v>
          </cell>
          <cell r="I185" t="str">
            <v>长桂乡木杉村</v>
          </cell>
          <cell r="J185" t="str">
            <v>项目建成后，年增加村集体经济3万元。本项目经济效益显著。可解决10人以上就业（务工）其中低收入（含脱贫户）4人，低收入户人均增收1000元以上。80%以上农户成为股东，群众满意度达95%以上。</v>
          </cell>
          <cell r="K185" t="str">
            <v>1.土地流转收入2.劳务收入3.分红收入</v>
          </cell>
          <cell r="L185" t="str">
            <v>项目实施可扶持特色产业发展，让每一个有劳动能力的脱贫户有1-2个产业，带动该村脱贫户增收。</v>
          </cell>
          <cell r="M185" t="str">
            <v>种植各类中药村100亩</v>
          </cell>
          <cell r="N185" t="str">
            <v>项目验收合格率100%</v>
          </cell>
          <cell r="O185" t="str">
            <v>项目完工及时率100%，补助资金发放及时率100%</v>
          </cell>
          <cell r="P185" t="str">
            <v>50万元/村</v>
          </cell>
          <cell r="Q185" t="str">
            <v>年增加村集体经济3万元</v>
          </cell>
          <cell r="R185" t="str">
            <v>项目建成后，可解决10人以上就业（务工）其中低收入（含脱贫户）4人，低收入户人均增收1000元以上</v>
          </cell>
          <cell r="S185" t="str">
            <v>可持续效益≥2年</v>
          </cell>
          <cell r="T185" t="str">
            <v>农民满意度＞95%</v>
          </cell>
          <cell r="U185" t="str">
            <v>巫溪县农业农村委员会</v>
          </cell>
          <cell r="V185" t="str">
            <v>巫溪县长桂乡人民政府</v>
          </cell>
          <cell r="W185">
            <v>2023</v>
          </cell>
          <cell r="X185" t="str">
            <v>是</v>
          </cell>
          <cell r="Y185">
            <v>2023.1</v>
          </cell>
          <cell r="Z185">
            <v>2023.12</v>
          </cell>
          <cell r="AA185">
            <v>50</v>
          </cell>
        </row>
        <row r="185">
          <cell r="AF185">
            <v>254</v>
          </cell>
          <cell r="AG185">
            <v>141</v>
          </cell>
          <cell r="AH185" t="str">
            <v>否</v>
          </cell>
          <cell r="AI185" t="str">
            <v>否</v>
          </cell>
          <cell r="AJ185" t="str">
            <v>否</v>
          </cell>
          <cell r="AK185" t="str">
            <v>是</v>
          </cell>
          <cell r="AL185" t="str">
            <v>否</v>
          </cell>
          <cell r="AM185" t="str">
            <v>否</v>
          </cell>
        </row>
        <row r="185">
          <cell r="AO185" t="str">
            <v>是</v>
          </cell>
        </row>
        <row r="185">
          <cell r="AQ185" t="str">
            <v>谢作伦  </v>
          </cell>
          <cell r="AR185">
            <v>13452651405</v>
          </cell>
          <cell r="AS185" t="str">
            <v>巫溪县凤凰镇人民政府</v>
          </cell>
          <cell r="AT185" t="str">
            <v>土地流转、务工就业、产品代销、租赁经营</v>
          </cell>
          <cell r="AU185" t="str">
            <v>项目补助村集体经济</v>
          </cell>
        </row>
        <row r="186">
          <cell r="C186" t="str">
            <v>巫溪县2022年蒲莲镇莲花村“三变”改革试点项目</v>
          </cell>
          <cell r="D186" t="str">
            <v>产业发展</v>
          </cell>
          <cell r="E186" t="str">
            <v>生产项目</v>
          </cell>
          <cell r="F186" t="str">
            <v>村集体经济</v>
          </cell>
          <cell r="G186" t="str">
            <v>开展集体资源变资产、资金变股金、农民变股东，村股份经济合作联合社将本次争取的2022年“三变”改革试点项目资金50万元入股巫溪县御峰老鹰茶农民专业合作社，建设老鹰茶厂房等。</v>
          </cell>
          <cell r="H186" t="str">
            <v>新建</v>
          </cell>
          <cell r="I186" t="str">
            <v>蒲莲镇莲花村</v>
          </cell>
          <cell r="J186" t="str">
            <v>项目建成后，巫溪县御峰老鹰茶农民专业合作社老鹰茶年度鲜茶叶加工生产规模将达10吨，预计可产3.5吨干茶，产值达100万元，带动合作社成员户均增收1500余元。
能使80%的农民变成股东，村集体经济收益比上年增加20%，农民满意度达到95%以上</v>
          </cell>
          <cell r="K186" t="str">
            <v>1.土地流转收入2.劳务收入3.分红收入</v>
          </cell>
          <cell r="L186" t="str">
            <v>项目实施可扶持特色产业发展，让每一个有劳动能力的脱贫户有1-2个产业，带动该村脱贫户增收。</v>
          </cell>
          <cell r="M186" t="str">
            <v>扶持巫溪县蒲莲镇莲花村1个特色产业发展，带动该村脱贫增收</v>
          </cell>
          <cell r="N186" t="str">
            <v>项目验收合格率100%</v>
          </cell>
          <cell r="O186" t="str">
            <v>项目完工及时率100%，补助资金发放及时率100%</v>
          </cell>
          <cell r="P186" t="str">
            <v>50万元/村</v>
          </cell>
          <cell r="Q186" t="str">
            <v>项目建成后，巫溪县御峰老鹰茶农民专业合作社老鹰茶年度鲜茶叶加工生产规模将达10吨，预计可产3.5吨干茶，产值达100万元，带动合作社成员户均增收1500余元。</v>
          </cell>
          <cell r="R186" t="str">
            <v>项目建成后，带动农户368户1270人，已脱贫户62户264人，在此基础上进一步巩固莲花村老鹰茶产业，壮大村集体收入。</v>
          </cell>
          <cell r="S186" t="str">
            <v>可持续效益≥2年</v>
          </cell>
          <cell r="T186" t="str">
            <v>农民满意度＞95%</v>
          </cell>
          <cell r="U186" t="str">
            <v>巫溪县农业农村委员会</v>
          </cell>
          <cell r="V186" t="str">
            <v>巫溪县蒲莲镇人民政府</v>
          </cell>
          <cell r="W186">
            <v>2023</v>
          </cell>
          <cell r="X186" t="str">
            <v>是</v>
          </cell>
          <cell r="Y186">
            <v>2023.1</v>
          </cell>
          <cell r="Z186">
            <v>2023.12</v>
          </cell>
          <cell r="AA186">
            <v>50</v>
          </cell>
        </row>
        <row r="186">
          <cell r="AF186">
            <v>1016</v>
          </cell>
          <cell r="AG186">
            <v>264</v>
          </cell>
          <cell r="AH186" t="str">
            <v>否</v>
          </cell>
          <cell r="AI186" t="str">
            <v>否</v>
          </cell>
          <cell r="AJ186" t="str">
            <v>否</v>
          </cell>
          <cell r="AK186" t="str">
            <v>是</v>
          </cell>
          <cell r="AL186" t="str">
            <v>否</v>
          </cell>
          <cell r="AM186" t="str">
            <v>否</v>
          </cell>
        </row>
        <row r="186">
          <cell r="AO186" t="str">
            <v>是</v>
          </cell>
        </row>
        <row r="186">
          <cell r="AQ186" t="str">
            <v>郑达存   </v>
          </cell>
          <cell r="AR186">
            <v>18223959858</v>
          </cell>
          <cell r="AS186" t="str">
            <v>巫溪县菱角镇人民政府</v>
          </cell>
          <cell r="AT186" t="str">
            <v>土地流转、务工就业、产品代销、租赁经营</v>
          </cell>
          <cell r="AU186" t="str">
            <v>项目补助村集体经济</v>
          </cell>
        </row>
        <row r="187">
          <cell r="C187" t="str">
            <v>巫溪县2022年蒲莲镇玉田村“三变”改革试点项目</v>
          </cell>
          <cell r="D187" t="str">
            <v>产业发展</v>
          </cell>
          <cell r="E187" t="str">
            <v>生产项目</v>
          </cell>
          <cell r="F187" t="str">
            <v>村集体经济</v>
          </cell>
          <cell r="G187" t="str">
            <v>开展集体资源变资产、资金变股金、农民变股东，村股份经济合作联合社将本次争取的2022年“三变”改革试点项目资金50万元，入股到巫溪县同源茶业有限责任公司成为股金，老鹰茶进行品牌推广销售。</v>
          </cell>
          <cell r="H187" t="str">
            <v>新建</v>
          </cell>
          <cell r="I187" t="str">
            <v>蒲莲镇玉田村</v>
          </cell>
          <cell r="J187" t="str">
            <v>项目建成后每年按照投入资金的5%固定分红，每年固定分红2.5万元，5年后返还本金，本项目经济效益显著。能使80%的农民变成股东，村集体经济收益比上年增加20%，农民满意度达到95%以上</v>
          </cell>
          <cell r="K187" t="str">
            <v>1.土地流转收入2.劳务收入3.分红收入</v>
          </cell>
          <cell r="L187" t="str">
            <v>项目实施可扶持特色产业发展，让每一个有劳动能力的脱贫户有1-2个产业，带动该村脱贫户增收。</v>
          </cell>
          <cell r="M187" t="str">
            <v>扶持巫溪县蒲莲镇玉田村1个特色产业发展，带动该村脱贫增收</v>
          </cell>
          <cell r="N187" t="str">
            <v>项目验收合格率100%</v>
          </cell>
          <cell r="O187" t="str">
            <v>项目完工及时率100%，补助资金发放及时率100%</v>
          </cell>
          <cell r="P187" t="str">
            <v>50万元/村</v>
          </cell>
          <cell r="Q187" t="str">
            <v>项目建成后每年按照投入资金的7%固定分红，每年固定分红3.5万元，5年后返还本金，本项目经济效益显著。</v>
          </cell>
          <cell r="R187" t="str">
            <v>项目建成后，带动农户613户2046人，已脱贫户226户853人，在此基础上进一步巩固玉田村产业，壮大村集体收入。</v>
          </cell>
          <cell r="S187" t="str">
            <v>可持续效益≥2年</v>
          </cell>
          <cell r="T187" t="str">
            <v>农民满意度＞95%</v>
          </cell>
          <cell r="U187" t="str">
            <v>巫溪县农业农村委员会</v>
          </cell>
          <cell r="V187" t="str">
            <v>巫溪县蒲莲镇人民政府</v>
          </cell>
          <cell r="W187">
            <v>2023</v>
          </cell>
          <cell r="X187" t="str">
            <v>是</v>
          </cell>
          <cell r="Y187">
            <v>2023.1</v>
          </cell>
          <cell r="Z187">
            <v>2023.12</v>
          </cell>
          <cell r="AA187">
            <v>50</v>
          </cell>
        </row>
        <row r="187">
          <cell r="AF187">
            <v>1637</v>
          </cell>
          <cell r="AG187">
            <v>853</v>
          </cell>
          <cell r="AH187" t="str">
            <v>否</v>
          </cell>
          <cell r="AI187" t="str">
            <v>否</v>
          </cell>
          <cell r="AJ187" t="str">
            <v>否</v>
          </cell>
          <cell r="AK187" t="str">
            <v>是</v>
          </cell>
          <cell r="AL187" t="str">
            <v>否</v>
          </cell>
          <cell r="AM187" t="str">
            <v>否</v>
          </cell>
        </row>
        <row r="187">
          <cell r="AO187" t="str">
            <v>是</v>
          </cell>
        </row>
        <row r="187">
          <cell r="AQ187" t="str">
            <v>毛希品   </v>
          </cell>
          <cell r="AR187">
            <v>15310038123</v>
          </cell>
          <cell r="AS187" t="str">
            <v>巫溪县胜利乡人民政府</v>
          </cell>
          <cell r="AT187" t="str">
            <v>土地流转、务工就业、产品代销、租赁经营</v>
          </cell>
          <cell r="AU187" t="str">
            <v>项目补助村集体经济</v>
          </cell>
        </row>
        <row r="188">
          <cell r="C188" t="str">
            <v>巫溪县2022年白鹿镇大干村“三变”改革试点项目</v>
          </cell>
          <cell r="D188" t="str">
            <v>产业发展</v>
          </cell>
          <cell r="E188" t="str">
            <v>生产项目</v>
          </cell>
          <cell r="F188" t="str">
            <v>村集体经济</v>
          </cell>
          <cell r="G188" t="str">
            <v>开展集体资源变资产、资金变股金、农民变股东，村股份经济合作联合社将本次争取的2022年“三变”改革试点项目资金50万元，入股巫溪县道全家庭农场种植青脆李150亩。</v>
          </cell>
          <cell r="H188" t="str">
            <v>新建</v>
          </cell>
          <cell r="I188" t="str">
            <v>白鹿镇大干村</v>
          </cell>
          <cell r="J188" t="str">
            <v>项目建成后，预计增加村集体经济收入3万元以上能使80%的农民变成股东，村集体经济收益比上年增加20%，农民满意度达到95%以上</v>
          </cell>
          <cell r="K188" t="str">
            <v>1.劳务收入2.分红收入</v>
          </cell>
          <cell r="L188" t="str">
            <v>项目实施可扶持特色产业发展，让每一个有劳动能力的脱贫户有1-2个产业，带动该村脱贫户增收。</v>
          </cell>
          <cell r="M188" t="str">
            <v>扶持巫溪县白鹿镇大干村1个特色产业发展，带动该村脱贫增收</v>
          </cell>
          <cell r="N188" t="str">
            <v>项目验收合格率100%</v>
          </cell>
          <cell r="O188" t="str">
            <v>项目完工及时率100%，补助资金发放及时率100%</v>
          </cell>
          <cell r="P188" t="str">
            <v>50万元/村</v>
          </cell>
          <cell r="Q188" t="str">
            <v>增加村集体经济收入4.5万元以上</v>
          </cell>
          <cell r="R188" t="str">
            <v>可解决10人以上就业（务工）其中低收入户（含脱贫户）优先推荐就业，提升低收入户的年收入。 </v>
          </cell>
          <cell r="S188" t="str">
            <v>可持续效益≥2年</v>
          </cell>
          <cell r="T188" t="str">
            <v>农民满意度＞95%</v>
          </cell>
          <cell r="U188" t="str">
            <v>巫溪县农业农村委员会</v>
          </cell>
          <cell r="V188" t="str">
            <v>巫溪县白鹿镇人民政府</v>
          </cell>
          <cell r="W188">
            <v>2023</v>
          </cell>
          <cell r="X188" t="str">
            <v>是</v>
          </cell>
          <cell r="Y188">
            <v>2023.1</v>
          </cell>
          <cell r="Z188">
            <v>2023.12</v>
          </cell>
          <cell r="AA188">
            <v>50</v>
          </cell>
        </row>
        <row r="188">
          <cell r="AF188">
            <v>1285</v>
          </cell>
          <cell r="AG188">
            <v>355</v>
          </cell>
          <cell r="AH188" t="str">
            <v>否</v>
          </cell>
          <cell r="AI188" t="str">
            <v>否</v>
          </cell>
          <cell r="AJ188" t="str">
            <v>否</v>
          </cell>
          <cell r="AK188" t="str">
            <v>是</v>
          </cell>
          <cell r="AL188" t="str">
            <v>否</v>
          </cell>
          <cell r="AM188" t="str">
            <v>否</v>
          </cell>
        </row>
        <row r="188">
          <cell r="AO188" t="str">
            <v>是</v>
          </cell>
        </row>
        <row r="188">
          <cell r="AQ188" t="str">
            <v>黄德义   </v>
          </cell>
          <cell r="AR188">
            <v>18723772888</v>
          </cell>
          <cell r="AS188" t="str">
            <v>巫溪县宁厂镇人民政府</v>
          </cell>
          <cell r="AT188" t="str">
            <v>土地流转、务工就业、产品代销、租赁经营</v>
          </cell>
          <cell r="AU188" t="str">
            <v>项目补助村集体经济</v>
          </cell>
        </row>
        <row r="189">
          <cell r="C189" t="str">
            <v>巫溪县2022年白鹿镇大坪村“三变”改革试点项目</v>
          </cell>
          <cell r="D189" t="str">
            <v>产业发展</v>
          </cell>
          <cell r="E189" t="str">
            <v>生产项目</v>
          </cell>
          <cell r="F189" t="str">
            <v>村集体经济</v>
          </cell>
          <cell r="G189" t="str">
            <v>开展集体资源变资产、资金变股金、农民变股东，村股份经济合作联合社将本次争取的2022年“三变”改革试点项目资金50万元，入股巫溪县黄大姐养殖场蛋鸡和肉鸡。</v>
          </cell>
          <cell r="H189" t="str">
            <v>新建</v>
          </cell>
          <cell r="I189" t="str">
            <v>白鹿镇大坪村</v>
          </cell>
          <cell r="J189" t="str">
            <v>村集体预计可增加收入3万元；80%以上农户成为股东，群众满意度达95%以上。</v>
          </cell>
          <cell r="K189" t="str">
            <v>1.劳务收入2.分红收入</v>
          </cell>
          <cell r="L189" t="str">
            <v>项目实施可扶持特色产业发展，让每一个有劳动能力的脱贫户有1-2个产业，带动该村脱贫户增收。</v>
          </cell>
          <cell r="M189" t="str">
            <v>扶持巫溪县白鹿镇大坪村1个特色产业发展，带动该村脱贫增收</v>
          </cell>
          <cell r="N189" t="str">
            <v>项目验收合格率100%</v>
          </cell>
          <cell r="O189" t="str">
            <v>项目完工及时率100%，补助资金发放及时率100%</v>
          </cell>
          <cell r="P189" t="str">
            <v>50万元/村</v>
          </cell>
          <cell r="Q189" t="str">
            <v>可增加收入3万元</v>
          </cell>
          <cell r="R189" t="str">
            <v>通过溪县白鹿镇大坪村村股份经济合作联合社能够壮大村集体经济，预计可增加收入3万元；80%以上农户成为股东，群众满意度达95%以上</v>
          </cell>
          <cell r="S189" t="str">
            <v>可持续效益≥2年</v>
          </cell>
          <cell r="T189" t="str">
            <v>农民满意度＞95%</v>
          </cell>
          <cell r="U189" t="str">
            <v>巫溪县农业农村委员会</v>
          </cell>
          <cell r="V189" t="str">
            <v>巫溪县白鹿镇人民政府</v>
          </cell>
          <cell r="W189">
            <v>2023</v>
          </cell>
          <cell r="X189" t="str">
            <v>是</v>
          </cell>
          <cell r="Y189">
            <v>2023.1</v>
          </cell>
          <cell r="Z189">
            <v>2023.12</v>
          </cell>
          <cell r="AA189">
            <v>50</v>
          </cell>
        </row>
        <row r="189">
          <cell r="AF189">
            <v>2529</v>
          </cell>
          <cell r="AG189">
            <v>405</v>
          </cell>
          <cell r="AH189" t="str">
            <v>否</v>
          </cell>
          <cell r="AI189" t="str">
            <v>否</v>
          </cell>
          <cell r="AJ189" t="str">
            <v>否</v>
          </cell>
          <cell r="AK189" t="str">
            <v>是</v>
          </cell>
          <cell r="AL189" t="str">
            <v>否</v>
          </cell>
          <cell r="AM189" t="str">
            <v>否</v>
          </cell>
        </row>
        <row r="189">
          <cell r="AO189" t="str">
            <v>是</v>
          </cell>
        </row>
        <row r="189">
          <cell r="AQ189" t="str">
            <v>曾邦清  </v>
          </cell>
          <cell r="AR189">
            <v>13594732568</v>
          </cell>
          <cell r="AS189" t="str">
            <v>巫溪县大河乡人民政府</v>
          </cell>
          <cell r="AT189" t="str">
            <v>土地流转、务工就业、产品代销、租赁经营</v>
          </cell>
          <cell r="AU189" t="str">
            <v>项目补助村集体经济</v>
          </cell>
        </row>
        <row r="190">
          <cell r="C190" t="str">
            <v>巫溪县2022年下堡镇后坝村“三变”改革试点项目</v>
          </cell>
          <cell r="D190" t="str">
            <v>产业发展</v>
          </cell>
          <cell r="E190" t="str">
            <v>生产项目</v>
          </cell>
          <cell r="F190" t="str">
            <v>村集体经济</v>
          </cell>
          <cell r="G190" t="str">
            <v>开展集体资源变资产、资金变股金、农民变股东，村股份经济合作联合社将本次争取的2022年“三变”改革试点项目资金50万元，入股巫溪县艺晨家庭农场养殖商品猪。</v>
          </cell>
          <cell r="H190" t="str">
            <v>新建</v>
          </cell>
          <cell r="I190" t="str">
            <v>下堡镇后坝村</v>
          </cell>
          <cell r="J190" t="str">
            <v>能够壮大村集体经济，预计可增加收入3万元；群众满意度达95%以上。</v>
          </cell>
          <cell r="K190" t="str">
            <v>1.土地流转收入2.分红收入</v>
          </cell>
          <cell r="L190" t="str">
            <v>项目实施可扶持特色产业发展，让每一个有劳动能力的脱贫户有1-2个产业，带动该村脱贫户增收。</v>
          </cell>
          <cell r="M190" t="str">
            <v>扶持巫溪县下堡镇后坝村1个特色产业发展，带动该村脱贫增收</v>
          </cell>
          <cell r="N190" t="str">
            <v>项目验收合格率100%</v>
          </cell>
          <cell r="O190" t="str">
            <v>项目完工及时率100%，补助资金发放及时率100%</v>
          </cell>
          <cell r="P190" t="str">
            <v>50万元/村</v>
          </cell>
          <cell r="Q190" t="str">
            <v>增加收入3万元</v>
          </cell>
          <cell r="R190" t="str">
            <v>能使80%的农民变成股东，村集体经济收益比上年增加20%，农民满意度达到95%以上</v>
          </cell>
          <cell r="S190" t="str">
            <v>可持续效益≥2年</v>
          </cell>
          <cell r="T190" t="str">
            <v>农民满意度＞95%</v>
          </cell>
          <cell r="U190" t="str">
            <v>巫溪县农业农村委员会</v>
          </cell>
          <cell r="V190" t="str">
            <v>巫溪县下堡镇人民政府</v>
          </cell>
          <cell r="W190">
            <v>2023</v>
          </cell>
          <cell r="X190" t="str">
            <v>是</v>
          </cell>
          <cell r="Y190">
            <v>2023.1</v>
          </cell>
          <cell r="Z190">
            <v>2023.12</v>
          </cell>
          <cell r="AA190">
            <v>50</v>
          </cell>
        </row>
        <row r="190">
          <cell r="AF190">
            <v>1808</v>
          </cell>
          <cell r="AG190">
            <v>423</v>
          </cell>
          <cell r="AH190" t="str">
            <v>否</v>
          </cell>
          <cell r="AI190" t="str">
            <v>否</v>
          </cell>
          <cell r="AJ190" t="str">
            <v>否</v>
          </cell>
          <cell r="AK190" t="str">
            <v>是</v>
          </cell>
          <cell r="AL190" t="str">
            <v>否</v>
          </cell>
          <cell r="AM190" t="str">
            <v>否</v>
          </cell>
        </row>
        <row r="190">
          <cell r="AO190" t="str">
            <v>是</v>
          </cell>
        </row>
        <row r="190">
          <cell r="AQ190" t="str">
            <v>张傲  </v>
          </cell>
          <cell r="AR190">
            <v>15123457312</v>
          </cell>
          <cell r="AS190" t="str">
            <v>巫溪县大河乡人民政府</v>
          </cell>
          <cell r="AT190" t="str">
            <v>土地流转、务工就业、产品代销、租赁经营</v>
          </cell>
          <cell r="AU190" t="str">
            <v>项目补助村集体经济</v>
          </cell>
        </row>
        <row r="191">
          <cell r="C191" t="str">
            <v>巫溪县2022年下堡镇安里村“三变”改革试点项目</v>
          </cell>
          <cell r="D191" t="str">
            <v>产业发展</v>
          </cell>
          <cell r="E191" t="str">
            <v>生产项目</v>
          </cell>
          <cell r="F191" t="str">
            <v>村集体经济</v>
          </cell>
          <cell r="G191" t="str">
            <v>开展集体资源变资产、资金变股金、农民变股东，村股份经济合作联合社将本次争取的2022年“三变”改革试点项目资金50万元，入股巫溪县下堡镇安里村资金互助社。</v>
          </cell>
          <cell r="H191" t="str">
            <v>新建</v>
          </cell>
          <cell r="I191" t="str">
            <v>下堡镇安里村</v>
          </cell>
          <cell r="J191" t="str">
            <v>入股到巫溪县下堡镇安里村资金互助社；通过巫溪县下堡镇安里村村股份经济合作联合社能够壮大村集体经济，预计可增加收入3万元；群众满意度达95%以上</v>
          </cell>
          <cell r="K191" t="str">
            <v>1.土地流转收入2.分红收入</v>
          </cell>
          <cell r="L191" t="str">
            <v>项目实施可扶持特色产业发展，让每一个有劳动能力的脱贫户有1-2个产业，带动该村脱贫户增收。</v>
          </cell>
          <cell r="M191" t="str">
            <v>扶持巫溪县下堡镇安里村1个特色产业发展，带动该村脱贫增收</v>
          </cell>
          <cell r="N191" t="str">
            <v>项目验收合格率100%</v>
          </cell>
          <cell r="O191" t="str">
            <v>项目完工及时率100%，补助资金发放及时率100%</v>
          </cell>
          <cell r="P191" t="str">
            <v>50万元/村</v>
          </cell>
          <cell r="Q191" t="str">
            <v>增加收入3万元</v>
          </cell>
          <cell r="R191" t="str">
            <v>能使80%的农民变成股东，村集体经济收益比上年增加20%，农民满意度达到95%以上</v>
          </cell>
          <cell r="S191" t="str">
            <v>可持续效益≥2年</v>
          </cell>
          <cell r="T191" t="str">
            <v>农民满意度＞95%</v>
          </cell>
          <cell r="U191" t="str">
            <v>巫溪县农业农村委员会</v>
          </cell>
          <cell r="V191" t="str">
            <v>巫溪县下堡镇人民政府</v>
          </cell>
          <cell r="W191">
            <v>2023</v>
          </cell>
          <cell r="X191" t="str">
            <v>是</v>
          </cell>
          <cell r="Y191">
            <v>2023.1</v>
          </cell>
          <cell r="Z191">
            <v>2023.12</v>
          </cell>
          <cell r="AA191">
            <v>50</v>
          </cell>
        </row>
        <row r="191">
          <cell r="AF191">
            <v>2241</v>
          </cell>
          <cell r="AG191">
            <v>563</v>
          </cell>
          <cell r="AH191" t="str">
            <v>否</v>
          </cell>
          <cell r="AI191" t="str">
            <v>否</v>
          </cell>
          <cell r="AJ191" t="str">
            <v>否</v>
          </cell>
          <cell r="AK191" t="str">
            <v>是</v>
          </cell>
          <cell r="AL191" t="str">
            <v>否</v>
          </cell>
          <cell r="AM191" t="str">
            <v>否</v>
          </cell>
        </row>
        <row r="191">
          <cell r="AO191" t="str">
            <v>是</v>
          </cell>
        </row>
        <row r="191">
          <cell r="AQ191" t="str">
            <v>毛龙翠  </v>
          </cell>
          <cell r="AR191">
            <v>18723748546</v>
          </cell>
          <cell r="AS191" t="str">
            <v>巫溪县古路镇人民政府</v>
          </cell>
          <cell r="AT191" t="str">
            <v>土地流转、务工就业、产品代销、租赁经营</v>
          </cell>
          <cell r="AU191" t="str">
            <v>项目补助村集体经济</v>
          </cell>
        </row>
        <row r="192">
          <cell r="C192" t="str">
            <v>巫溪县2022年双阳乡白果村“三变”改革试点项目</v>
          </cell>
          <cell r="D192" t="str">
            <v>产业发展</v>
          </cell>
          <cell r="E192" t="str">
            <v>生产项目</v>
          </cell>
          <cell r="F192" t="str">
            <v>村集体经济</v>
          </cell>
          <cell r="G192" t="str">
            <v>开展集体资源变资产、资金变股金、农民变股东，村股份经济合作联合社将本次争取的2022年“三变”改革试点项目资金50万元，用于发展烤烟200亩。</v>
          </cell>
          <cell r="H192" t="str">
            <v>新建</v>
          </cell>
          <cell r="I192" t="str">
            <v>双阳乡白果村</v>
          </cell>
          <cell r="J192" t="str">
            <v>项目建成后，可解决20人以上就业（务工）其中建卡贫困9人，贫困户人均增收1000元以上。能使80%的农民变成股东，村集体经济收益比上年增加20%，农民满意度达到95%以上</v>
          </cell>
          <cell r="K192" t="str">
            <v>1.土地流转收入2.务工收入</v>
          </cell>
          <cell r="L192" t="str">
            <v>项目实施可扶持特色产业发展，让每一个有劳动能力的脱贫户有1-2个产业，带动该村脱贫户增收。</v>
          </cell>
          <cell r="M192" t="str">
            <v>全村发展烤烟200亩。</v>
          </cell>
          <cell r="N192" t="str">
            <v>项目验收合格率100%</v>
          </cell>
          <cell r="O192" t="str">
            <v>项目完工及时率100%，补助资金发放及时率100%</v>
          </cell>
          <cell r="P192" t="str">
            <v>50万元/村</v>
          </cell>
          <cell r="Q192" t="str">
            <v>年产烤烟590担，产值6万元</v>
          </cell>
          <cell r="R192" t="str">
            <v>可解决20人以上就业（务工）其中建卡贫困9人，贫困户人均增收1000元以上。</v>
          </cell>
          <cell r="S192" t="str">
            <v>可持续效益≥2年</v>
          </cell>
          <cell r="T192" t="str">
            <v>农民满意度＞95%</v>
          </cell>
          <cell r="U192" t="str">
            <v>巫溪县农业农村委员会</v>
          </cell>
          <cell r="V192" t="str">
            <v>巫溪县双阳乡人民政府</v>
          </cell>
          <cell r="W192">
            <v>2023</v>
          </cell>
          <cell r="X192" t="str">
            <v>是</v>
          </cell>
          <cell r="Y192">
            <v>2023.1</v>
          </cell>
          <cell r="Z192">
            <v>2023.12</v>
          </cell>
          <cell r="AA192">
            <v>50</v>
          </cell>
        </row>
        <row r="192">
          <cell r="AF192">
            <v>496</v>
          </cell>
          <cell r="AG192">
            <v>195</v>
          </cell>
          <cell r="AH192" t="str">
            <v>否</v>
          </cell>
          <cell r="AI192" t="str">
            <v>否</v>
          </cell>
          <cell r="AJ192" t="str">
            <v>否</v>
          </cell>
          <cell r="AK192" t="str">
            <v>是</v>
          </cell>
          <cell r="AL192" t="str">
            <v>否</v>
          </cell>
          <cell r="AM192" t="str">
            <v>否</v>
          </cell>
        </row>
        <row r="192">
          <cell r="AO192" t="str">
            <v>是</v>
          </cell>
        </row>
        <row r="192">
          <cell r="AQ192" t="str">
            <v>蹇兴灯 </v>
          </cell>
          <cell r="AR192">
            <v>13594727909</v>
          </cell>
          <cell r="AS192" t="str">
            <v>巫溪县古路镇人民政府</v>
          </cell>
          <cell r="AT192" t="str">
            <v>土地流转、务工就业、产品代销、租赁经营</v>
          </cell>
          <cell r="AU192" t="str">
            <v>项目补助村集体经济</v>
          </cell>
        </row>
        <row r="193">
          <cell r="C193" t="str">
            <v>巫溪县2022年通城镇通城村“三变”改革试点项目</v>
          </cell>
          <cell r="D193" t="str">
            <v>产业发展</v>
          </cell>
          <cell r="E193" t="str">
            <v>生产项目</v>
          </cell>
          <cell r="F193" t="str">
            <v>村集体经济</v>
          </cell>
          <cell r="G193" t="str">
            <v>开展集体资源变资产、资金变股金、农民变股东，村股份经济合作联合社将本次争取的2022年“三变”改革试点项目资金50万元，入股巫溪县通城镇通城村党支部领办的专业合作社。</v>
          </cell>
          <cell r="H193" t="str">
            <v>新建</v>
          </cell>
          <cell r="I193" t="str">
            <v>通城镇通城村</v>
          </cell>
          <cell r="J193" t="str">
            <v>入股到巫溪县通城镇通城村党支部领办的专业合作社；通过巫溪县通城镇通城村村党支部领办的专业合社能够壮大村集体经济，可增加收入1万元；群众满意度达95%以上</v>
          </cell>
          <cell r="K193" t="str">
            <v>1.群众入股到党支部领办的专业合作社2.分红收入3.劳务收入</v>
          </cell>
          <cell r="L193" t="str">
            <v>项目实施可扶持特色产业发展，让每一个有劳动能力的脱贫户有1-2个产业，带动该村脱贫户增收。</v>
          </cell>
          <cell r="M193" t="str">
            <v>扶持1个特色产业发展，带动该村脱贫增收</v>
          </cell>
          <cell r="N193" t="str">
            <v>项目验收合格率100%</v>
          </cell>
          <cell r="O193" t="str">
            <v>项目完工及时率100%，补助资金发放及时率100%</v>
          </cell>
          <cell r="P193" t="str">
            <v>50万元/村</v>
          </cell>
          <cell r="Q193" t="str">
            <v>增加收入1万元</v>
          </cell>
          <cell r="R193" t="str">
            <v>能使80%的农民变成股东，村集体经济收益比上年增加20%，农民满意度达到95%以上</v>
          </cell>
          <cell r="S193" t="str">
            <v>可持续效益≥2年</v>
          </cell>
          <cell r="T193" t="str">
            <v>农民满意度＞95%</v>
          </cell>
          <cell r="U193" t="str">
            <v>巫溪县农业农村委员会</v>
          </cell>
          <cell r="V193" t="str">
            <v>巫溪县通城镇人民政府</v>
          </cell>
          <cell r="W193">
            <v>2023</v>
          </cell>
          <cell r="X193" t="str">
            <v>是</v>
          </cell>
          <cell r="Y193">
            <v>2023.1</v>
          </cell>
          <cell r="Z193">
            <v>2023.12</v>
          </cell>
          <cell r="AA193">
            <v>50</v>
          </cell>
        </row>
        <row r="193">
          <cell r="AF193">
            <v>50</v>
          </cell>
          <cell r="AG193">
            <v>10</v>
          </cell>
          <cell r="AH193" t="str">
            <v>否</v>
          </cell>
          <cell r="AI193" t="str">
            <v>否</v>
          </cell>
          <cell r="AJ193" t="str">
            <v>否</v>
          </cell>
          <cell r="AK193" t="str">
            <v>是</v>
          </cell>
          <cell r="AL193" t="str">
            <v>否</v>
          </cell>
          <cell r="AM193" t="str">
            <v>否</v>
          </cell>
        </row>
        <row r="193">
          <cell r="AO193" t="str">
            <v>是</v>
          </cell>
        </row>
        <row r="193">
          <cell r="AQ193" t="str">
            <v>卢胜锋</v>
          </cell>
          <cell r="AR193">
            <v>19132106395</v>
          </cell>
          <cell r="AS193" t="str">
            <v>巫溪县古路镇人民政府</v>
          </cell>
          <cell r="AT193" t="str">
            <v>土地流转、务工就业、产品代销、租赁经营</v>
          </cell>
          <cell r="AU193" t="str">
            <v>项目补助村集体经济</v>
          </cell>
        </row>
        <row r="194">
          <cell r="C194" t="str">
            <v>巫溪县2022年通城镇长红村“三变”改革试点项目</v>
          </cell>
          <cell r="D194" t="str">
            <v>产业发展</v>
          </cell>
          <cell r="E194" t="str">
            <v>生产项目</v>
          </cell>
          <cell r="F194" t="str">
            <v>村集体经济</v>
          </cell>
          <cell r="G194" t="str">
            <v>开展集体资源变资产、资金变股金、农民变股东，村股份经济合作联合社将本次争取的2022年“三变”改革试点项目资金50万元，入股巫溪县通城镇长红村党支部领办的专业合作社。</v>
          </cell>
          <cell r="H194" t="str">
            <v>新建</v>
          </cell>
          <cell r="I194" t="str">
            <v>通城镇长红村</v>
          </cell>
          <cell r="J194" t="str">
            <v>入股到巫溪县通城镇长红村党支部领办的专业合作社；通过巫溪县通城镇长红村村党支部领办的专业合社能够壮大村集体经济，可增加收入1万元；群众满意度达95%以上</v>
          </cell>
          <cell r="K194" t="str">
            <v>1.群众入股到党支部领办的专业合作社2.分红收入3.劳务收入</v>
          </cell>
          <cell r="L194" t="str">
            <v>项目实施可扶持特色产业发展，让每一个有劳动能力的脱贫户有1-2个产业，带动该村脱贫户增收。</v>
          </cell>
          <cell r="M194" t="str">
            <v>扶持1个特色产业发展，带动该村脱贫增收</v>
          </cell>
          <cell r="N194" t="str">
            <v>项目验收合格率100%</v>
          </cell>
          <cell r="O194" t="str">
            <v>项目完工及时率100%，补助资金发放及时率100%</v>
          </cell>
          <cell r="P194" t="str">
            <v>50万元/村</v>
          </cell>
          <cell r="Q194" t="str">
            <v>增加收入1万元</v>
          </cell>
          <cell r="R194" t="str">
            <v>能使80%的农民变成股东，村集体经济收益比上年增加20%，农民满意度达到95%以上</v>
          </cell>
          <cell r="S194" t="str">
            <v>可持续效益≥2年</v>
          </cell>
          <cell r="T194" t="str">
            <v>农民满意度＞95%</v>
          </cell>
          <cell r="U194" t="str">
            <v>巫溪县农业农村委员会</v>
          </cell>
          <cell r="V194" t="str">
            <v>巫溪县通城镇人民政府</v>
          </cell>
          <cell r="W194">
            <v>2023</v>
          </cell>
          <cell r="X194" t="str">
            <v>是</v>
          </cell>
          <cell r="Y194">
            <v>2023.1</v>
          </cell>
          <cell r="Z194">
            <v>2023.12</v>
          </cell>
          <cell r="AA194">
            <v>50</v>
          </cell>
        </row>
        <row r="194">
          <cell r="AF194">
            <v>50</v>
          </cell>
          <cell r="AG194">
            <v>10</v>
          </cell>
          <cell r="AH194" t="str">
            <v>否</v>
          </cell>
          <cell r="AI194" t="str">
            <v>否</v>
          </cell>
          <cell r="AJ194" t="str">
            <v>否</v>
          </cell>
          <cell r="AK194" t="str">
            <v>是</v>
          </cell>
          <cell r="AL194" t="str">
            <v>否</v>
          </cell>
          <cell r="AM194" t="str">
            <v>否</v>
          </cell>
        </row>
        <row r="194">
          <cell r="AO194" t="str">
            <v>是</v>
          </cell>
        </row>
        <row r="194">
          <cell r="AQ194" t="str">
            <v>卢胜锋</v>
          </cell>
          <cell r="AR194">
            <v>19132106395</v>
          </cell>
          <cell r="AS194" t="str">
            <v>巫溪县古路镇人民政府</v>
          </cell>
          <cell r="AT194" t="str">
            <v>土地流转、务工就业、产品代销、租赁经营</v>
          </cell>
          <cell r="AU194" t="str">
            <v>项目补助村集体经济</v>
          </cell>
        </row>
        <row r="195">
          <cell r="C195" t="str">
            <v>巫溪县2022年通城镇玉泉村“三变”改革试点项目</v>
          </cell>
          <cell r="D195" t="str">
            <v>产业发展</v>
          </cell>
          <cell r="E195" t="str">
            <v>生产项目</v>
          </cell>
          <cell r="F195" t="str">
            <v>村集体经济</v>
          </cell>
          <cell r="G195" t="str">
            <v>开展集体资源变资产、资金变股金、农民变股东，村股份经济合作联合社将本次争取的2022年“三变”改革试点项目资金50万元，入股巫溪县通城镇玉泉村党支部领办的专业合作社。</v>
          </cell>
          <cell r="H195" t="str">
            <v>新建</v>
          </cell>
          <cell r="I195" t="str">
            <v>通城镇玉泉村</v>
          </cell>
          <cell r="J195" t="str">
            <v>入股到巫溪县通城镇玉泉村党支部领办的专业合作社；通过巫溪县通城镇玉泉村村党支部领办的专业合社能够壮大村集体经济，可增加收入1万元；群众满意度达95%以上</v>
          </cell>
          <cell r="K195" t="str">
            <v>1.群众入股到党支部领办的专业合作社2.分红收入3.劳务收入</v>
          </cell>
          <cell r="L195" t="str">
            <v>项目实施可扶持特色产业发展，让每一个有劳动能力的脱贫户有1-2个产业，带动该村脱贫户增收。</v>
          </cell>
          <cell r="M195" t="str">
            <v>扶持1个特色产业发展，带动该村脱贫增收</v>
          </cell>
          <cell r="N195" t="str">
            <v>项目验收合格率100%</v>
          </cell>
          <cell r="O195" t="str">
            <v>项目完工及时率100%，补助资金发放及时率100%</v>
          </cell>
          <cell r="P195" t="str">
            <v>50万元/村</v>
          </cell>
          <cell r="Q195" t="str">
            <v>增加收入1万元</v>
          </cell>
          <cell r="R195" t="str">
            <v>能使80%的农民变成股东，村集体经济收益比上年增加20%，农民满意度达到95%以上</v>
          </cell>
          <cell r="S195" t="str">
            <v>可持续效益≥2年</v>
          </cell>
          <cell r="T195" t="str">
            <v>农民满意度＞95%</v>
          </cell>
          <cell r="U195" t="str">
            <v>巫溪县农业农村委员会</v>
          </cell>
          <cell r="V195" t="str">
            <v>巫溪县通城镇人民政府</v>
          </cell>
          <cell r="W195">
            <v>2023</v>
          </cell>
          <cell r="X195" t="str">
            <v>是</v>
          </cell>
          <cell r="Y195">
            <v>2023.1</v>
          </cell>
          <cell r="Z195">
            <v>2023.12</v>
          </cell>
          <cell r="AA195">
            <v>50</v>
          </cell>
        </row>
        <row r="195">
          <cell r="AF195">
            <v>50</v>
          </cell>
          <cell r="AG195">
            <v>10</v>
          </cell>
          <cell r="AH195" t="str">
            <v>否</v>
          </cell>
          <cell r="AI195" t="str">
            <v>否</v>
          </cell>
          <cell r="AJ195" t="str">
            <v>否</v>
          </cell>
          <cell r="AK195" t="str">
            <v>是</v>
          </cell>
          <cell r="AL195" t="str">
            <v>否</v>
          </cell>
          <cell r="AM195" t="str">
            <v>否</v>
          </cell>
        </row>
        <row r="195">
          <cell r="AO195" t="str">
            <v>是</v>
          </cell>
        </row>
        <row r="195">
          <cell r="AQ195" t="str">
            <v>卢胜锋</v>
          </cell>
          <cell r="AR195">
            <v>19132106395</v>
          </cell>
          <cell r="AS195" t="str">
            <v>巫溪县古路镇人民政府</v>
          </cell>
          <cell r="AT195" t="str">
            <v>土地流转、务工就业、产品代销、租赁经营</v>
          </cell>
          <cell r="AU195" t="str">
            <v>项目补助村集体经济</v>
          </cell>
        </row>
        <row r="196">
          <cell r="C196" t="str">
            <v>巫溪县2022年通城镇清泉村“三变”改革试点项目</v>
          </cell>
          <cell r="D196" t="str">
            <v>产业发展</v>
          </cell>
          <cell r="E196" t="str">
            <v>生产项目</v>
          </cell>
          <cell r="F196" t="str">
            <v>村集体经济</v>
          </cell>
          <cell r="G196" t="str">
            <v>开展集体资源变资产、资金变股金、农民变股东，村股份经济合作联合社将本次争取的2022年“三变”改革试点项目资金50万元，入股巫溪县通城镇清泉村党支部领办的专业合作社。</v>
          </cell>
          <cell r="H196" t="str">
            <v>新建</v>
          </cell>
          <cell r="I196" t="str">
            <v>通城镇清泉村</v>
          </cell>
          <cell r="J196" t="str">
            <v>入股到巫溪县通城镇清泉村党支部领办的专业合作社；通过巫溪县通城镇清泉村村党支部领办的专业合社能够壮大村集体经济，可增加收入1万元；群众满意度达95%以上</v>
          </cell>
          <cell r="K196" t="str">
            <v>1.群众入股到党支部领办的专业合作社2.分红收入3.劳务收入</v>
          </cell>
          <cell r="L196" t="str">
            <v>项目实施可扶持特色产业发展，让每一个有劳动能力的脱贫户有1-2个产业，带动该村脱贫户增收。</v>
          </cell>
          <cell r="M196" t="str">
            <v>扶持1个特色产业发展，带动该村脱贫增收</v>
          </cell>
          <cell r="N196" t="str">
            <v>项目验收合格率100%</v>
          </cell>
          <cell r="O196" t="str">
            <v>项目完工及时率100%，补助资金发放及时率100%</v>
          </cell>
          <cell r="P196" t="str">
            <v>50万元/村</v>
          </cell>
          <cell r="Q196" t="str">
            <v>增加收入1万元</v>
          </cell>
          <cell r="R196" t="str">
            <v>能使80%的农民变成股东，村集体经济收益比上年增加20%，农民满意度达到95%以上</v>
          </cell>
          <cell r="S196" t="str">
            <v>可持续效益≥2年</v>
          </cell>
          <cell r="T196" t="str">
            <v>农民满意度＞95%</v>
          </cell>
          <cell r="U196" t="str">
            <v>巫溪县农业农村委员会</v>
          </cell>
          <cell r="V196" t="str">
            <v>巫溪县通城镇人民政府</v>
          </cell>
          <cell r="W196">
            <v>2023</v>
          </cell>
          <cell r="X196" t="str">
            <v>是</v>
          </cell>
          <cell r="Y196">
            <v>2023.1</v>
          </cell>
          <cell r="Z196">
            <v>2023.12</v>
          </cell>
          <cell r="AA196">
            <v>50</v>
          </cell>
        </row>
        <row r="196">
          <cell r="AF196">
            <v>50</v>
          </cell>
          <cell r="AG196">
            <v>10</v>
          </cell>
          <cell r="AH196" t="str">
            <v>否</v>
          </cell>
          <cell r="AI196" t="str">
            <v>否</v>
          </cell>
          <cell r="AJ196" t="str">
            <v>否</v>
          </cell>
          <cell r="AK196" t="str">
            <v>是</v>
          </cell>
          <cell r="AL196" t="str">
            <v>否</v>
          </cell>
          <cell r="AM196" t="str">
            <v>否</v>
          </cell>
        </row>
        <row r="196">
          <cell r="AO196" t="str">
            <v>是</v>
          </cell>
        </row>
        <row r="196">
          <cell r="AQ196" t="str">
            <v>卢胜锋</v>
          </cell>
          <cell r="AR196">
            <v>19132106395</v>
          </cell>
          <cell r="AS196" t="str">
            <v>巫溪县塘坊镇人民政府</v>
          </cell>
          <cell r="AT196" t="str">
            <v>土地流转、务工就业、产品代销、租赁经营</v>
          </cell>
          <cell r="AU196" t="str">
            <v>项目补助村集体经济</v>
          </cell>
        </row>
        <row r="197">
          <cell r="C197" t="str">
            <v>巫溪县2022年通城镇云台村“三变”改革试点项目</v>
          </cell>
          <cell r="D197" t="str">
            <v>产业发展</v>
          </cell>
          <cell r="E197" t="str">
            <v>生产项目</v>
          </cell>
          <cell r="F197" t="str">
            <v>村集体经济</v>
          </cell>
          <cell r="G197" t="str">
            <v>开展集体资源变资产、资金变股金、农民变股东，村股份经济合作联合社将本次争取的2022年“三变”改革试点项目资金50万元，入股巫溪县通城镇云台村党支部领办的专业合作社。</v>
          </cell>
          <cell r="H197" t="str">
            <v>新建</v>
          </cell>
          <cell r="I197" t="str">
            <v>通城镇云台村</v>
          </cell>
          <cell r="J197" t="str">
            <v>入股到巫溪县通城镇云台村党支部领办的专业合作社；通过巫溪县通城镇云台村村党支部领办的专业合社能够壮大村集体经济，可增加收入1万元；群众满意度达95%以上</v>
          </cell>
          <cell r="K197" t="str">
            <v>1.群众入股到党支部领办的专业合作社2.分红收入3.劳务收入</v>
          </cell>
          <cell r="L197" t="str">
            <v>项目实施可扶持特色产业发展，让每一个有劳动能力的脱贫户有1-2个产业，带动该村脱贫户增收。</v>
          </cell>
          <cell r="M197" t="str">
            <v>扶持1个特色产业发展，带动该村脱贫增收</v>
          </cell>
          <cell r="N197" t="str">
            <v>项目验收合格率100%</v>
          </cell>
          <cell r="O197" t="str">
            <v>项目完工及时率100%，补助资金发放及时率100%</v>
          </cell>
          <cell r="P197" t="str">
            <v>50万元/村</v>
          </cell>
          <cell r="Q197" t="str">
            <v>增加收入1万元</v>
          </cell>
          <cell r="R197" t="str">
            <v>能使80%的农民变成股东，村集体经济收益比上年增加20%，农民满意度达到95%以上</v>
          </cell>
          <cell r="S197" t="str">
            <v>可持续效益≥2年</v>
          </cell>
          <cell r="T197" t="str">
            <v>农民满意度＞95%</v>
          </cell>
          <cell r="U197" t="str">
            <v>巫溪县农业农村委员会</v>
          </cell>
          <cell r="V197" t="str">
            <v>巫溪县通城镇人民政府</v>
          </cell>
          <cell r="W197">
            <v>2023</v>
          </cell>
          <cell r="X197" t="str">
            <v>是</v>
          </cell>
          <cell r="Y197">
            <v>2023.1</v>
          </cell>
          <cell r="Z197">
            <v>2023.12</v>
          </cell>
          <cell r="AA197">
            <v>50</v>
          </cell>
        </row>
        <row r="197">
          <cell r="AF197">
            <v>50</v>
          </cell>
          <cell r="AG197">
            <v>10</v>
          </cell>
          <cell r="AH197" t="str">
            <v>否</v>
          </cell>
          <cell r="AI197" t="str">
            <v>否</v>
          </cell>
          <cell r="AJ197" t="str">
            <v>否</v>
          </cell>
          <cell r="AK197" t="str">
            <v>是</v>
          </cell>
          <cell r="AL197" t="str">
            <v>否</v>
          </cell>
          <cell r="AM197" t="str">
            <v>否</v>
          </cell>
        </row>
        <row r="197">
          <cell r="AO197" t="str">
            <v>是</v>
          </cell>
        </row>
        <row r="197">
          <cell r="AQ197" t="str">
            <v>卢胜锋</v>
          </cell>
          <cell r="AR197">
            <v>19132106395</v>
          </cell>
          <cell r="AS197" t="str">
            <v>巫溪县朝阳镇人民政府</v>
          </cell>
          <cell r="AT197" t="str">
            <v>土地流转、务工就业、产品代销、租赁经营</v>
          </cell>
          <cell r="AU197" t="str">
            <v>项目补助村集体经济</v>
          </cell>
        </row>
        <row r="198">
          <cell r="C198" t="str">
            <v>巫溪县2022年通城镇青梅村“三变”改革试点项目</v>
          </cell>
          <cell r="D198" t="str">
            <v>产业发展</v>
          </cell>
          <cell r="E198" t="str">
            <v>生产项目</v>
          </cell>
          <cell r="F198" t="str">
            <v>村集体经济</v>
          </cell>
          <cell r="G198" t="str">
            <v>开展集体资源变资产、资金变股金、农民变股东，村股份经济合作联合社将本次争取的2022年“三变”改革试点项目资金50万元，入股巫溪县通城镇青梅村党支部领办的专业合作社。</v>
          </cell>
          <cell r="H198" t="str">
            <v>新建</v>
          </cell>
          <cell r="I198" t="str">
            <v>通城镇青梅村</v>
          </cell>
          <cell r="J198" t="str">
            <v>入股到巫溪县通城镇青梅村党支部领办的专业合作社；通过巫溪县通城镇青梅村村党支部领办的专业合社能够壮大村集体经济，可增加收入1万元；群众满意度达95%以上</v>
          </cell>
          <cell r="K198" t="str">
            <v>1.群众入股到党支部领办的专业合作社2.分红收入3.劳务收入</v>
          </cell>
          <cell r="L198" t="str">
            <v>项目实施可扶持特色产业发展，让每一个有劳动能力的脱贫户有1-2个产业，带动该村脱贫户增收。</v>
          </cell>
          <cell r="M198" t="str">
            <v>扶持1个特色产业发展，带动该村脱贫增收</v>
          </cell>
          <cell r="N198" t="str">
            <v>项目验收合格率100%</v>
          </cell>
          <cell r="O198" t="str">
            <v>项目完工及时率100%，补助资金发放及时率100%</v>
          </cell>
          <cell r="P198" t="str">
            <v>50万元/村</v>
          </cell>
          <cell r="Q198" t="str">
            <v>增加收入1万元</v>
          </cell>
          <cell r="R198" t="str">
            <v>能使80%的农民变成股东，村集体经济收益比上年增加20%，农民满意度达到95%以上</v>
          </cell>
          <cell r="S198" t="str">
            <v>可持续效益≥2年</v>
          </cell>
          <cell r="T198" t="str">
            <v>农民满意度＞95%</v>
          </cell>
          <cell r="U198" t="str">
            <v>巫溪县农业农村委员会</v>
          </cell>
          <cell r="V198" t="str">
            <v>巫溪县通城镇人民政府</v>
          </cell>
          <cell r="W198">
            <v>2023</v>
          </cell>
          <cell r="X198" t="str">
            <v>是</v>
          </cell>
          <cell r="Y198">
            <v>2023.1</v>
          </cell>
          <cell r="Z198">
            <v>2023.12</v>
          </cell>
          <cell r="AA198">
            <v>50</v>
          </cell>
        </row>
        <row r="198">
          <cell r="AF198">
            <v>50</v>
          </cell>
          <cell r="AG198">
            <v>10</v>
          </cell>
          <cell r="AH198" t="str">
            <v>否</v>
          </cell>
          <cell r="AI198" t="str">
            <v>否</v>
          </cell>
          <cell r="AJ198" t="str">
            <v>否</v>
          </cell>
          <cell r="AK198" t="str">
            <v>是</v>
          </cell>
          <cell r="AL198" t="str">
            <v>否</v>
          </cell>
          <cell r="AM198" t="str">
            <v>否</v>
          </cell>
        </row>
        <row r="198">
          <cell r="AO198" t="str">
            <v>是</v>
          </cell>
        </row>
        <row r="198">
          <cell r="AQ198" t="str">
            <v>卢胜锋</v>
          </cell>
          <cell r="AR198">
            <v>19132106395</v>
          </cell>
          <cell r="AS198" t="str">
            <v>巫溪县朝阳镇人民政府</v>
          </cell>
          <cell r="AT198" t="str">
            <v>土地流转、务工就业、产品代销、租赁经营</v>
          </cell>
          <cell r="AU198" t="str">
            <v>项目补助村集体经济</v>
          </cell>
        </row>
        <row r="199">
          <cell r="C199" t="str">
            <v>巫溪县2022年通城镇凉风村“三变”改革试点项目</v>
          </cell>
          <cell r="D199" t="str">
            <v>产业发展</v>
          </cell>
          <cell r="E199" t="str">
            <v>生产项目</v>
          </cell>
          <cell r="F199" t="str">
            <v>村集体经济</v>
          </cell>
          <cell r="G199" t="str">
            <v>开展集体资源变资产、资金变股金、农民变股东，村股份经济合作联合社将本次争取的2022年“三变”改革试点项目资金50万元，入股巫溪县通城镇凉风村党支部领办的专业合作社。</v>
          </cell>
          <cell r="H199" t="str">
            <v>新建</v>
          </cell>
          <cell r="I199" t="str">
            <v>通城镇凉风村</v>
          </cell>
          <cell r="J199" t="str">
            <v>入股到巫溪县通城镇凉风村党支部领办的专业合作社；通过巫溪县通城镇凉风村村党支部领办的专业合社能够壮大村集体经济，可增加收入1万元；群众满意度达95%以上</v>
          </cell>
          <cell r="K199" t="str">
            <v>1.群众入股到党支部领办的专业合作社2.分红收入3.劳务收入</v>
          </cell>
          <cell r="L199" t="str">
            <v>项目实施可扶持特色产业发展，让每一个有劳动能力的脱贫户有1-2个产业，带动该村脱贫户增收。</v>
          </cell>
          <cell r="M199" t="str">
            <v>扶持1个特色产业发展，带动该村脱贫增收</v>
          </cell>
          <cell r="N199" t="str">
            <v>项目验收合格率100%</v>
          </cell>
          <cell r="O199" t="str">
            <v>项目完工及时率100%，补助资金发放及时率100%</v>
          </cell>
          <cell r="P199" t="str">
            <v>50万元/村</v>
          </cell>
          <cell r="Q199" t="str">
            <v>增加收入1万元</v>
          </cell>
          <cell r="R199" t="str">
            <v>能使80%的农民变成股东，村集体经济收益比上年增加20%，农民满意度达到95%以上</v>
          </cell>
          <cell r="S199" t="str">
            <v>可持续效益≥2年</v>
          </cell>
          <cell r="T199" t="str">
            <v>农民满意度＞95%</v>
          </cell>
          <cell r="U199" t="str">
            <v>巫溪县农业农村委员会</v>
          </cell>
          <cell r="V199" t="str">
            <v>巫溪县通城镇人民政府</v>
          </cell>
          <cell r="W199">
            <v>2023</v>
          </cell>
          <cell r="X199" t="str">
            <v>是</v>
          </cell>
          <cell r="Y199">
            <v>2023.1</v>
          </cell>
          <cell r="Z199">
            <v>2023.12</v>
          </cell>
          <cell r="AA199">
            <v>50</v>
          </cell>
        </row>
        <row r="199">
          <cell r="AF199">
            <v>50</v>
          </cell>
          <cell r="AG199">
            <v>10</v>
          </cell>
          <cell r="AH199" t="str">
            <v>否</v>
          </cell>
          <cell r="AI199" t="str">
            <v>否</v>
          </cell>
          <cell r="AJ199" t="str">
            <v>否</v>
          </cell>
          <cell r="AK199" t="str">
            <v>是</v>
          </cell>
          <cell r="AL199" t="str">
            <v>否</v>
          </cell>
          <cell r="AM199" t="str">
            <v>否</v>
          </cell>
        </row>
        <row r="199">
          <cell r="AO199" t="str">
            <v>是</v>
          </cell>
        </row>
        <row r="199">
          <cell r="AQ199" t="str">
            <v>卢胜锋</v>
          </cell>
          <cell r="AR199">
            <v>19132106395</v>
          </cell>
          <cell r="AS199" t="str">
            <v>巫溪县徐家镇人民政府</v>
          </cell>
          <cell r="AT199" t="str">
            <v>土地流转、务工就业、产品代销、租赁经营</v>
          </cell>
          <cell r="AU199" t="str">
            <v>项目补助村集体经济</v>
          </cell>
        </row>
        <row r="200">
          <cell r="C200" t="str">
            <v>巫溪县2022年通城镇中兴村“三变”改革试点项目</v>
          </cell>
          <cell r="D200" t="str">
            <v>产业发展</v>
          </cell>
          <cell r="E200" t="str">
            <v>生产项目</v>
          </cell>
          <cell r="F200" t="str">
            <v>村集体经济</v>
          </cell>
          <cell r="G200" t="str">
            <v>开展集体资源变资产、资金变股金、农民变股东，村股份经济合作联合社将本次争取的2022年“三变”改革试点项目资金50万元，入股巫溪县通城镇中兴村党支部领办的专业合作社。</v>
          </cell>
          <cell r="H200" t="str">
            <v>新建</v>
          </cell>
          <cell r="I200" t="str">
            <v>通城镇中兴村</v>
          </cell>
          <cell r="J200" t="str">
            <v>入股到巫溪县通城镇中兴村党支部领办的专业合作社；通过巫溪县通城镇中兴村村党支部领办的专业合社能够壮大村集体经济，可增加收入1万元；群众满意度达95%以上</v>
          </cell>
          <cell r="K200" t="str">
            <v>1.群众入股到党支部领办的专业合作社2.分红收入3.劳务收入</v>
          </cell>
          <cell r="L200" t="str">
            <v>项目实施可扶持特色产业发展，让每一个有劳动能力的脱贫户有1-2个产业，带动该村脱贫户增收。</v>
          </cell>
          <cell r="M200" t="str">
            <v>扶持1个特色产业发展，带动该村脱贫增收</v>
          </cell>
          <cell r="N200" t="str">
            <v>项目验收合格率100%</v>
          </cell>
          <cell r="O200" t="str">
            <v>项目完工及时率100%，补助资金发放及时率100%</v>
          </cell>
          <cell r="P200" t="str">
            <v>50万元/村</v>
          </cell>
          <cell r="Q200" t="str">
            <v>增加收入1万元</v>
          </cell>
          <cell r="R200" t="str">
            <v>能使80%的农民变成股东，村集体经济收益比上年增加20%，农民满意度达到95%以上</v>
          </cell>
          <cell r="S200" t="str">
            <v>可持续效益≥2年</v>
          </cell>
          <cell r="T200" t="str">
            <v>农民满意度＞95%</v>
          </cell>
          <cell r="U200" t="str">
            <v>巫溪县农业农村委员会</v>
          </cell>
          <cell r="V200" t="str">
            <v>巫溪县通城镇人民政府</v>
          </cell>
          <cell r="W200">
            <v>2023</v>
          </cell>
          <cell r="X200" t="str">
            <v>是</v>
          </cell>
          <cell r="Y200">
            <v>2023.1</v>
          </cell>
          <cell r="Z200">
            <v>2023.12</v>
          </cell>
          <cell r="AA200">
            <v>50</v>
          </cell>
        </row>
        <row r="200">
          <cell r="AF200">
            <v>50</v>
          </cell>
          <cell r="AG200">
            <v>10</v>
          </cell>
          <cell r="AH200" t="str">
            <v>否</v>
          </cell>
          <cell r="AI200" t="str">
            <v>否</v>
          </cell>
          <cell r="AJ200" t="str">
            <v>否</v>
          </cell>
          <cell r="AK200" t="str">
            <v>是</v>
          </cell>
          <cell r="AL200" t="str">
            <v>否</v>
          </cell>
          <cell r="AM200" t="str">
            <v>否</v>
          </cell>
        </row>
        <row r="200">
          <cell r="AO200" t="str">
            <v>是</v>
          </cell>
        </row>
        <row r="200">
          <cell r="AQ200" t="str">
            <v>卢胜锋</v>
          </cell>
          <cell r="AR200">
            <v>19132106395</v>
          </cell>
          <cell r="AS200" t="str">
            <v>巫溪县鱼鳞乡人民政府</v>
          </cell>
          <cell r="AT200" t="str">
            <v>土地流转、务工就业、产品代销、租赁经营</v>
          </cell>
          <cell r="AU200" t="str">
            <v>项目补助村集体经济</v>
          </cell>
        </row>
        <row r="201">
          <cell r="C201" t="str">
            <v>2022年通城镇长安村“三变”改革试点项目</v>
          </cell>
          <cell r="D201" t="str">
            <v>产业发展</v>
          </cell>
          <cell r="E201" t="str">
            <v>生产项目</v>
          </cell>
          <cell r="F201" t="str">
            <v>村集体经济</v>
          </cell>
          <cell r="G201" t="str">
            <v>开展集体资源变资产、资金变股金、农民变股东，村股份经济合作联合社将本次争取的2022年“三变”改革试点项目资金50万元，入股巫溪县通城镇长安村党支部领办的专业合作社。</v>
          </cell>
          <cell r="H201" t="str">
            <v>新建</v>
          </cell>
          <cell r="I201" t="str">
            <v>通城镇长安村</v>
          </cell>
          <cell r="J201" t="str">
            <v>入股到巫溪县通城镇长安村党支部领办的专业合作社；通过巫溪县通城镇长安村村党支部领办的专业合社能够壮大村集体经济，可增加收入1万元；群众满意度达95%以上</v>
          </cell>
          <cell r="K201" t="str">
            <v>1.群众入股到党支部领办的专业合作社2.分红收入3.劳务收入</v>
          </cell>
          <cell r="L201" t="str">
            <v>项目实施可扶持特色产业发展，让每一个有劳动能力的脱贫户有1-2个产业，带动该村脱贫户增收。</v>
          </cell>
          <cell r="M201" t="str">
            <v>扶持1个特色产业发展，带动该村脱贫增收</v>
          </cell>
          <cell r="N201" t="str">
            <v>项目验收合格率100%</v>
          </cell>
          <cell r="O201" t="str">
            <v>项目完工及时率100%，补助资金发放及时率100%</v>
          </cell>
          <cell r="P201" t="str">
            <v>50万元/村</v>
          </cell>
          <cell r="Q201" t="str">
            <v>增加收入1万元</v>
          </cell>
          <cell r="R201" t="str">
            <v>能使80%的农民变成股东，村集体经济收益比上年增加20%，农民满意度达到95%以上</v>
          </cell>
          <cell r="S201" t="str">
            <v>可持续效益≥2年</v>
          </cell>
          <cell r="T201" t="str">
            <v>农民满意度＞95%</v>
          </cell>
          <cell r="U201" t="str">
            <v>巫溪县农业农村委员会</v>
          </cell>
          <cell r="V201" t="str">
            <v>巫溪县通城镇人民政府</v>
          </cell>
          <cell r="W201">
            <v>2023</v>
          </cell>
          <cell r="X201" t="str">
            <v>是</v>
          </cell>
          <cell r="Y201">
            <v>2023.1</v>
          </cell>
          <cell r="Z201">
            <v>2023.12</v>
          </cell>
          <cell r="AA201">
            <v>50</v>
          </cell>
        </row>
        <row r="201">
          <cell r="AF201">
            <v>50</v>
          </cell>
          <cell r="AG201">
            <v>10</v>
          </cell>
          <cell r="AH201" t="str">
            <v>否</v>
          </cell>
          <cell r="AI201" t="str">
            <v>否</v>
          </cell>
          <cell r="AJ201" t="str">
            <v>否</v>
          </cell>
          <cell r="AK201" t="str">
            <v>是</v>
          </cell>
          <cell r="AL201" t="str">
            <v>否</v>
          </cell>
          <cell r="AM201" t="str">
            <v>否</v>
          </cell>
        </row>
        <row r="201">
          <cell r="AO201" t="str">
            <v>是</v>
          </cell>
        </row>
        <row r="201">
          <cell r="AQ201" t="str">
            <v>卢胜锋</v>
          </cell>
          <cell r="AR201">
            <v>19132106395</v>
          </cell>
          <cell r="AS201" t="str">
            <v>巫溪县乌龙乡人民政府</v>
          </cell>
          <cell r="AT201" t="str">
            <v>土地流转、务工就业、产品代销、租赁经营</v>
          </cell>
          <cell r="AU201" t="str">
            <v>项目补助村集体经济</v>
          </cell>
        </row>
        <row r="202">
          <cell r="C202" t="str">
            <v>2022年乌龙乡大溪村2022年“三变”改革试点项目</v>
          </cell>
          <cell r="D202" t="str">
            <v>产业发展</v>
          </cell>
          <cell r="E202" t="str">
            <v>生产项目</v>
          </cell>
          <cell r="F202" t="str">
            <v>村集体经济</v>
          </cell>
          <cell r="G202" t="str">
            <v>开展集体资源变资产、资金变股金、农民变股东，全村发展梨树（翠冠）种植50亩，实行集体管护</v>
          </cell>
          <cell r="H202" t="str">
            <v>新建</v>
          </cell>
          <cell r="I202" t="str">
            <v>乌龙乡大溪村</v>
          </cell>
          <cell r="J202" t="str">
            <v>5年后年产翠冠梨60吨，产值50万元；能使80%的农民变成股东，村集体经济收益比上年增加20%，农民满意度达到95%以上</v>
          </cell>
          <cell r="K202" t="str">
            <v>1土地流转收入，2股东分红，3务工收入</v>
          </cell>
          <cell r="L202" t="str">
            <v>项目实施可扶持特色产业发展，让每一个有劳动能力的脱贫户有1-2个产业，带动该村脱贫户增收。</v>
          </cell>
          <cell r="M202" t="str">
            <v>项目实施可扶持巫溪县乌龙乡大溪村发展翠冠梨50亩，带动该村脱贫增收</v>
          </cell>
          <cell r="N202" t="str">
            <v>项目验收合格率100%</v>
          </cell>
          <cell r="O202" t="str">
            <v>项目完工及时率100%，补助资金发放及时率100%</v>
          </cell>
          <cell r="P202" t="str">
            <v>50万元/村</v>
          </cell>
          <cell r="Q202" t="str">
            <v>项目建成5年后年产翠冠梨60吨，产值50万元</v>
          </cell>
          <cell r="R202" t="str">
            <v>项目建成后，可解决5人以上就业（务工）其中脱贫户3人，脱贫户人均增收5000元以上</v>
          </cell>
          <cell r="S202" t="str">
            <v>可持续效益≥5年</v>
          </cell>
          <cell r="T202" t="str">
            <v>农民满意度＞95%</v>
          </cell>
          <cell r="U202" t="str">
            <v>巫溪县农业农村委员会</v>
          </cell>
          <cell r="V202" t="str">
            <v>巫溪县乌龙乡人民政府</v>
          </cell>
          <cell r="W202">
            <v>2023</v>
          </cell>
          <cell r="X202" t="str">
            <v>是</v>
          </cell>
          <cell r="Y202">
            <v>2023.1</v>
          </cell>
          <cell r="Z202">
            <v>2023.12</v>
          </cell>
          <cell r="AA202">
            <v>50</v>
          </cell>
          <cell r="AB202">
            <v>50</v>
          </cell>
        </row>
        <row r="202">
          <cell r="AF202">
            <v>1040</v>
          </cell>
          <cell r="AG202">
            <v>202</v>
          </cell>
          <cell r="AH202" t="str">
            <v>否</v>
          </cell>
          <cell r="AI202" t="str">
            <v>否</v>
          </cell>
          <cell r="AJ202" t="str">
            <v>否</v>
          </cell>
          <cell r="AK202" t="str">
            <v>是</v>
          </cell>
          <cell r="AL202" t="str">
            <v>否</v>
          </cell>
          <cell r="AM202" t="str">
            <v>否</v>
          </cell>
        </row>
        <row r="202">
          <cell r="AO202" t="str">
            <v>是</v>
          </cell>
        </row>
        <row r="202">
          <cell r="AQ202" t="str">
            <v>张永华</v>
          </cell>
          <cell r="AR202">
            <v>18983511005</v>
          </cell>
          <cell r="AS202" t="str">
            <v>巫溪县乌龙乡人民政府</v>
          </cell>
          <cell r="AT202" t="str">
            <v>土地流转、务工就业、产品代销、租赁经营</v>
          </cell>
          <cell r="AU202" t="str">
            <v>项目补助村集体经济</v>
          </cell>
        </row>
        <row r="203">
          <cell r="C203" t="str">
            <v>2022年尖山镇白云村“三变”改革试点项目</v>
          </cell>
          <cell r="D203" t="str">
            <v>产业发展</v>
          </cell>
          <cell r="E203" t="str">
            <v>生产项目</v>
          </cell>
          <cell r="F203" t="str">
            <v>村集体经济</v>
          </cell>
          <cell r="G203" t="str">
            <v>开展集体资源变资产、资金变股金、农民变股东，全村发展种植牧草18亩，养殖山羊500只</v>
          </cell>
          <cell r="H203" t="str">
            <v>新建</v>
          </cell>
          <cell r="I203" t="str">
            <v>尖山镇白云村</v>
          </cell>
          <cell r="J203" t="str">
            <v>项目建成后，预估第一年产值4万元，每年可实现产值4万元，使村集体经济增加收入4万元以上，能使80%的农民变成股东，村集体经济收益比上年增加20%，农民满意度达到95%以上</v>
          </cell>
          <cell r="K203" t="str">
            <v>1土地流转收入，2股东分红，3务工收入</v>
          </cell>
          <cell r="L203" t="str">
            <v>项目实施可扶持特色产业发展，让每一个有劳动能力的脱贫户有1-2个产业，带动该村脱贫户增收。</v>
          </cell>
          <cell r="M203" t="str">
            <v>项目实施可扶持巫溪县尖山镇白云村发展种植牧草18亩，养殖山羊500只，带动该村脱贫增收</v>
          </cell>
          <cell r="N203" t="str">
            <v>项目验收合格率100%</v>
          </cell>
          <cell r="O203" t="str">
            <v>项目完工及时率100%，补助资金发放及时率100%</v>
          </cell>
          <cell r="P203" t="str">
            <v>50万元/村</v>
          </cell>
          <cell r="Q203" t="str">
            <v>项目建成后，第一年产值4万元，每年可实现产值4万元，使村集体经济增加收入4万元以上</v>
          </cell>
          <cell r="R203" t="str">
            <v>可解决20余人就业务工，其中脱贫人口3人，脱贫户人均增收2000元以上</v>
          </cell>
          <cell r="S203" t="str">
            <v>可持续效益≥2年</v>
          </cell>
          <cell r="T203" t="str">
            <v>农民满意度＞95%</v>
          </cell>
          <cell r="U203" t="str">
            <v>巫溪县农业农村委员会</v>
          </cell>
          <cell r="V203" t="str">
            <v>巫溪县尖山镇人民政府</v>
          </cell>
          <cell r="W203">
            <v>2023</v>
          </cell>
          <cell r="X203" t="str">
            <v>是</v>
          </cell>
          <cell r="Y203">
            <v>2023.1</v>
          </cell>
          <cell r="Z203">
            <v>2023.12</v>
          </cell>
          <cell r="AA203">
            <v>50</v>
          </cell>
          <cell r="AB203">
            <v>50</v>
          </cell>
        </row>
        <row r="203">
          <cell r="AF203">
            <v>1971</v>
          </cell>
          <cell r="AG203">
            <v>363</v>
          </cell>
          <cell r="AH203" t="str">
            <v>否</v>
          </cell>
          <cell r="AI203" t="str">
            <v>否</v>
          </cell>
          <cell r="AJ203" t="str">
            <v>否</v>
          </cell>
          <cell r="AK203" t="str">
            <v>是</v>
          </cell>
          <cell r="AL203" t="str">
            <v>否</v>
          </cell>
          <cell r="AM203" t="str">
            <v>否</v>
          </cell>
        </row>
        <row r="203">
          <cell r="AO203" t="str">
            <v>是</v>
          </cell>
        </row>
        <row r="203">
          <cell r="AQ203" t="str">
            <v>叶坤 </v>
          </cell>
          <cell r="AR203">
            <v>13594761960</v>
          </cell>
          <cell r="AS203" t="str">
            <v>巫溪县尖山镇人民政府</v>
          </cell>
          <cell r="AT203" t="str">
            <v>土地流转、务工就业、产品代销、租赁经营</v>
          </cell>
          <cell r="AU203" t="str">
            <v>项目补助村集体经济</v>
          </cell>
        </row>
        <row r="204">
          <cell r="C204" t="str">
            <v>2022年尖山镇百步村“三变”改革试点项目</v>
          </cell>
          <cell r="D204" t="str">
            <v>产业发展</v>
          </cell>
          <cell r="E204" t="str">
            <v>生产项目</v>
          </cell>
          <cell r="F204" t="str">
            <v>村集体经济</v>
          </cell>
          <cell r="G204" t="str">
            <v>开展集体资源变资产、资金变股金、农民变股东，全村建设冬暖保温大棚4100平方米。</v>
          </cell>
          <cell r="H204" t="str">
            <v>新建</v>
          </cell>
          <cell r="I204" t="str">
            <v>尖山镇百步村</v>
          </cell>
          <cell r="J204" t="str">
            <v>项目建成后，每年可种植错季节性蔬菜2季，预估第一年产值6万元，以后每年12万元；能使80%的农民变成股东，村集体经济收益比上年增加20%，农民满意度达到95%以上</v>
          </cell>
          <cell r="K204" t="str">
            <v>1土地流转收入，2股东分红，3务工收入</v>
          </cell>
          <cell r="L204" t="str">
            <v>项目实施可扶持特色产业发展，让每一个有劳动能力的脱贫户有1-2个产业，带动该村脱贫户增收。</v>
          </cell>
          <cell r="M204" t="str">
            <v>项目实施可扶持巫溪县尖山镇百步村发展错季节蔬菜，带动该村脱贫增收</v>
          </cell>
          <cell r="N204" t="str">
            <v>项目验收合格率100%</v>
          </cell>
          <cell r="O204" t="str">
            <v>项目完工及时率100%，补助资金发放及时率100%</v>
          </cell>
          <cell r="P204" t="str">
            <v>50万元/村</v>
          </cell>
          <cell r="Q204" t="str">
            <v>项目建成后第一年产值6万元，以后每年12万元，提高村集体经济年收入3余万元</v>
          </cell>
          <cell r="R204" t="str">
            <v>可解决40余人就业，计划带动脱贫人口20人，务工人均增收2000元以上</v>
          </cell>
          <cell r="S204" t="str">
            <v>可持续效益≥2年</v>
          </cell>
          <cell r="T204" t="str">
            <v>农民满意度＞95%</v>
          </cell>
          <cell r="U204" t="str">
            <v>巫溪县农业农村委员会</v>
          </cell>
          <cell r="V204" t="str">
            <v>巫溪县尖山镇人民政府</v>
          </cell>
          <cell r="W204">
            <v>2023</v>
          </cell>
          <cell r="X204" t="str">
            <v>是</v>
          </cell>
          <cell r="Y204">
            <v>2023.1</v>
          </cell>
          <cell r="Z204">
            <v>2023.12</v>
          </cell>
          <cell r="AA204">
            <v>50</v>
          </cell>
          <cell r="AB204">
            <v>50</v>
          </cell>
        </row>
        <row r="204">
          <cell r="AF204">
            <v>2383</v>
          </cell>
          <cell r="AG204">
            <v>421</v>
          </cell>
          <cell r="AH204" t="str">
            <v>否</v>
          </cell>
          <cell r="AI204" t="str">
            <v>否</v>
          </cell>
          <cell r="AJ204" t="str">
            <v>否</v>
          </cell>
          <cell r="AK204" t="str">
            <v>是</v>
          </cell>
          <cell r="AL204" t="str">
            <v>否</v>
          </cell>
          <cell r="AM204" t="str">
            <v>否</v>
          </cell>
        </row>
        <row r="204">
          <cell r="AO204" t="str">
            <v>是</v>
          </cell>
        </row>
        <row r="204">
          <cell r="AQ204" t="str">
            <v>刘远平</v>
          </cell>
          <cell r="AR204">
            <v>13983532758</v>
          </cell>
          <cell r="AS204" t="str">
            <v>巫溪县尖山镇人民政府</v>
          </cell>
          <cell r="AT204" t="str">
            <v>土地流转、务工就业、产品代销、租赁经营</v>
          </cell>
          <cell r="AU204" t="str">
            <v>项目补助村集体经济</v>
          </cell>
        </row>
        <row r="205">
          <cell r="C205" t="str">
            <v>2022年田坝镇前坪村“三变”改革试点项目</v>
          </cell>
          <cell r="D205" t="str">
            <v>产业发展</v>
          </cell>
          <cell r="E205" t="str">
            <v>生产项目</v>
          </cell>
          <cell r="F205" t="str">
            <v>村集体经济</v>
          </cell>
          <cell r="G205" t="str">
            <v>前坪村股份经济合作联合社将“三变”改革资金50万元入股到巫溪县仙源农业专业合作社，支持其蜜柚基地建设。巫溪县仙源农业专业合作社每年按6%固定分红给前坪村股份经济合作联合社。</v>
          </cell>
          <cell r="H205" t="str">
            <v>新建</v>
          </cell>
          <cell r="I205" t="str">
            <v>田坝镇前坪村</v>
          </cell>
          <cell r="J205" t="str">
            <v>项目建成后预计可增收3万元，通过蜜柚基地建设累计带动112户前坪农户产业发展，解决当地农民工就近就地务工，培养技术骨干，能使80%的农民变成股东，村集体经济收益比上年增加20%，农民满意度达到95%以上</v>
          </cell>
          <cell r="K205" t="str">
            <v>1.土地流转收入2.入股分红。</v>
          </cell>
          <cell r="L205" t="str">
            <v>项目实施可扶持特色产业发展，让每一个有劳动能力的脱贫户有1-2个产业，带动该村脱贫户增收。</v>
          </cell>
          <cell r="M205" t="str">
            <v>扶持巫溪县田坝镇前坪村1个特色产业发展</v>
          </cell>
          <cell r="N205" t="str">
            <v>项目验收合格率100%</v>
          </cell>
          <cell r="O205" t="str">
            <v>项目完工及时率100%，补助资金发放及时率100%</v>
          </cell>
          <cell r="P205" t="str">
            <v>50万元/村</v>
          </cell>
          <cell r="Q205" t="str">
            <v>预计可增收3万元。</v>
          </cell>
          <cell r="R205" t="str">
            <v>通过蜜柚基地建设累计带动112户前坪农户产业发展，解决当地农民工就近就地务工，培养技术骨干</v>
          </cell>
          <cell r="S205" t="str">
            <v>可持续效益≥2年</v>
          </cell>
          <cell r="T205" t="str">
            <v>农民满意度＞95%</v>
          </cell>
          <cell r="U205" t="str">
            <v>巫溪县农业农村委员会</v>
          </cell>
          <cell r="V205" t="str">
            <v>巫溪县田坝镇人民政府</v>
          </cell>
          <cell r="W205">
            <v>2023</v>
          </cell>
          <cell r="X205" t="str">
            <v>是</v>
          </cell>
          <cell r="Y205">
            <v>2023.1</v>
          </cell>
          <cell r="Z205">
            <v>2023.12</v>
          </cell>
          <cell r="AA205">
            <v>50</v>
          </cell>
          <cell r="AB205">
            <v>50</v>
          </cell>
        </row>
        <row r="205">
          <cell r="AF205">
            <v>469</v>
          </cell>
          <cell r="AG205">
            <v>127</v>
          </cell>
          <cell r="AH205" t="str">
            <v>否</v>
          </cell>
          <cell r="AI205" t="str">
            <v>否</v>
          </cell>
          <cell r="AJ205" t="str">
            <v>否</v>
          </cell>
          <cell r="AK205" t="str">
            <v>是</v>
          </cell>
          <cell r="AL205" t="str">
            <v>否</v>
          </cell>
          <cell r="AM205" t="str">
            <v>否</v>
          </cell>
        </row>
        <row r="205">
          <cell r="AO205" t="str">
            <v>是</v>
          </cell>
        </row>
        <row r="205">
          <cell r="AQ205" t="str">
            <v>肖兴国</v>
          </cell>
          <cell r="AR205">
            <v>13896372281</v>
          </cell>
          <cell r="AS205" t="str">
            <v>巫溪县田坝镇人民政府</v>
          </cell>
          <cell r="AT205" t="str">
            <v>土地流转、务工就业、产品代销、租赁经营</v>
          </cell>
          <cell r="AU205" t="str">
            <v>项目补助村集体经济</v>
          </cell>
        </row>
        <row r="206">
          <cell r="C206" t="str">
            <v>2022年田坝镇黄草村“三变”改革试点项目</v>
          </cell>
          <cell r="D206" t="str">
            <v>产业发展</v>
          </cell>
          <cell r="E206" t="str">
            <v>生产项目</v>
          </cell>
          <cell r="F206" t="str">
            <v>村集体经济</v>
          </cell>
          <cell r="G206" t="str">
            <v>2022年“三变”改革试点项目资金50万元入股到巫溪县久安家庭农场，用于新建设肉牛养殖场一个。巫溪县久安家庭农场每年按6%固定分红给巫溪县田坝镇黄草村股份经济合作联合社。</v>
          </cell>
          <cell r="H206" t="str">
            <v>新建</v>
          </cell>
          <cell r="I206" t="str">
            <v>田坝镇黄草村</v>
          </cell>
          <cell r="J206" t="str">
            <v>项目建成后，预计可增收3万元，还可解决部分农户就业（务工），带动脱贫户参与产业发展，扶持脱贫户40人产业增收，预计人均增收500元，能使80%的农民变成股东，村集体经济收益比上年增加20%，农民满意度达到95%以上</v>
          </cell>
          <cell r="K206" t="str">
            <v>1.土地流转收入2.入股分红。</v>
          </cell>
          <cell r="L206" t="str">
            <v>项目实施可扶持特色产业发展，让每一个有劳动能力的脱贫户有1-2个产业，带动该村脱贫户增收。</v>
          </cell>
          <cell r="M206" t="str">
            <v>扶持巫溪县田坝镇黄草村1个特色产业发展</v>
          </cell>
          <cell r="N206" t="str">
            <v>项目验收合格率100%</v>
          </cell>
          <cell r="O206" t="str">
            <v>项目完工及时率100%，补助资金发放及时率100%</v>
          </cell>
          <cell r="P206" t="str">
            <v>50万元/村</v>
          </cell>
          <cell r="Q206" t="str">
            <v>预计可增收3万元。</v>
          </cell>
          <cell r="R206" t="str">
            <v>项目建成后，可解决部分农户就业（务工），带动脱贫户参与产业发展，扶持脱贫户40人产业增收，预计人均增收500元。</v>
          </cell>
          <cell r="S206" t="str">
            <v>可持续效益≥2年</v>
          </cell>
          <cell r="T206" t="str">
            <v>农民满意度＞95%</v>
          </cell>
          <cell r="U206" t="str">
            <v>巫溪县农业农村委员会</v>
          </cell>
          <cell r="V206" t="str">
            <v>巫溪县田坝镇人民政府</v>
          </cell>
          <cell r="W206">
            <v>2023</v>
          </cell>
          <cell r="X206" t="str">
            <v>是</v>
          </cell>
          <cell r="Y206">
            <v>2023.1</v>
          </cell>
          <cell r="Z206">
            <v>2023.12</v>
          </cell>
          <cell r="AA206">
            <v>50</v>
          </cell>
          <cell r="AB206">
            <v>50</v>
          </cell>
        </row>
        <row r="206">
          <cell r="AF206">
            <v>547</v>
          </cell>
          <cell r="AG206">
            <v>176</v>
          </cell>
          <cell r="AH206" t="str">
            <v>否</v>
          </cell>
          <cell r="AI206" t="str">
            <v>否</v>
          </cell>
          <cell r="AJ206" t="str">
            <v>否</v>
          </cell>
          <cell r="AK206" t="str">
            <v>是</v>
          </cell>
          <cell r="AL206" t="str">
            <v>否</v>
          </cell>
          <cell r="AM206" t="str">
            <v>否</v>
          </cell>
        </row>
        <row r="206">
          <cell r="AO206" t="str">
            <v>是</v>
          </cell>
        </row>
        <row r="206">
          <cell r="AQ206" t="str">
            <v>熊峰 </v>
          </cell>
          <cell r="AR206">
            <v>18290287669</v>
          </cell>
          <cell r="AS206" t="str">
            <v>巫溪县田坝镇人民政府</v>
          </cell>
          <cell r="AT206" t="str">
            <v>土地流转、务工就业、产品代销、租赁经营</v>
          </cell>
          <cell r="AU206" t="str">
            <v>项目补助村集体经济</v>
          </cell>
        </row>
        <row r="207">
          <cell r="C207" t="str">
            <v>2022年田坝镇石堰村“三变”改革试点项目</v>
          </cell>
          <cell r="D207" t="str">
            <v>产业发展</v>
          </cell>
          <cell r="E207" t="str">
            <v>生产项目</v>
          </cell>
          <cell r="F207" t="str">
            <v>村集体经济</v>
          </cell>
          <cell r="G207" t="str">
            <v>2022年“三变”改革试点项目资金50万元入股到巫溪县石堰农业专业合作社，用于新建设肉牛养殖场。巫溪县石堰农业专业合作社每年按6%固定分红给巫溪县田坝镇石堰村股份经济合作联合社。</v>
          </cell>
          <cell r="H207" t="str">
            <v>新建</v>
          </cell>
          <cell r="I207" t="str">
            <v>田坝镇石堰村</v>
          </cell>
          <cell r="J207" t="str">
            <v>项目建成后，预计可增收3万元，还可解决部分农户就业（务工），带动脱贫户参与产业发展，扶持脱贫户50人产业增收，8人固定务工就业，预计人均增收800元，能使80%的农民变成股东，村集体经济收益比上年增加20%，农民满意度达到95%以上</v>
          </cell>
          <cell r="K207" t="str">
            <v>1.土地流转收入2.入股分红。</v>
          </cell>
          <cell r="L207" t="str">
            <v>项目实施可扶持特色产业发展，让每一个有劳动能力的脱贫户有1-2个产业，带动该村脱贫户增收。</v>
          </cell>
          <cell r="M207" t="str">
            <v>扶持巫溪县田坝镇石堰村1个特色产业发展</v>
          </cell>
          <cell r="N207" t="str">
            <v>项目验收合格率100%</v>
          </cell>
          <cell r="O207" t="str">
            <v>项目完工及时率100%，补助资金发放及时率100%</v>
          </cell>
          <cell r="P207" t="str">
            <v>50万元/村</v>
          </cell>
          <cell r="Q207" t="str">
            <v>预计可增收3万元。</v>
          </cell>
          <cell r="R207" t="str">
            <v>项目建成后，可解决部分农户就业（务工），带动脱贫户参与产业发展，扶持脱贫户50人产业增收，8人固定务工就业，预计人均增收800元。</v>
          </cell>
          <cell r="S207" t="str">
            <v>可持续效益≥2年</v>
          </cell>
          <cell r="T207" t="str">
            <v>农民满意度＞95%</v>
          </cell>
          <cell r="U207" t="str">
            <v>巫溪县农业农村委员会</v>
          </cell>
          <cell r="V207" t="str">
            <v>巫溪县田坝镇人民政府</v>
          </cell>
          <cell r="W207">
            <v>2023</v>
          </cell>
          <cell r="X207" t="str">
            <v>是</v>
          </cell>
          <cell r="Y207">
            <v>2023.1</v>
          </cell>
          <cell r="Z207">
            <v>2023.12</v>
          </cell>
          <cell r="AA207">
            <v>50</v>
          </cell>
          <cell r="AB207">
            <v>50</v>
          </cell>
        </row>
        <row r="207">
          <cell r="AF207">
            <v>570</v>
          </cell>
          <cell r="AG207">
            <v>120</v>
          </cell>
          <cell r="AH207" t="str">
            <v>否</v>
          </cell>
          <cell r="AI207" t="str">
            <v>否</v>
          </cell>
          <cell r="AJ207" t="str">
            <v>否</v>
          </cell>
          <cell r="AK207" t="str">
            <v>是</v>
          </cell>
          <cell r="AL207" t="str">
            <v>否</v>
          </cell>
          <cell r="AM207" t="str">
            <v>否</v>
          </cell>
        </row>
        <row r="207">
          <cell r="AO207" t="str">
            <v>是</v>
          </cell>
        </row>
        <row r="207">
          <cell r="AQ207" t="str">
            <v>郑成志</v>
          </cell>
          <cell r="AR207">
            <v>13436256890</v>
          </cell>
          <cell r="AS207" t="str">
            <v>巫溪县田坝镇人民政府</v>
          </cell>
          <cell r="AT207" t="str">
            <v>土地流转、务工就业、产品代销、租赁经营</v>
          </cell>
          <cell r="AU207" t="str">
            <v>项目补助村集体经济</v>
          </cell>
        </row>
        <row r="208">
          <cell r="C208" t="str">
            <v>2022年田坝镇田湾村“三变”改革试点项目</v>
          </cell>
          <cell r="D208" t="str">
            <v>产业发展</v>
          </cell>
          <cell r="E208" t="str">
            <v>生产项目</v>
          </cell>
          <cell r="F208" t="str">
            <v>村集体经济</v>
          </cell>
          <cell r="G208" t="str">
            <v>入股到巫溪县魏家坪农业专业合作社发展肉牛养殖，2022年“三变”改革试点项目资金50万元入股到巫溪县魏家坪农业专业合作社，用于改扩建肉牛养殖场一个。巫溪县魏家坪农业专业合作社每年按6%固定分红给巫溪县田坝镇田湾村股份经济合作联合社。</v>
          </cell>
          <cell r="H208" t="str">
            <v>新建</v>
          </cell>
          <cell r="I208" t="str">
            <v>田坝镇田湾村</v>
          </cell>
          <cell r="J208" t="str">
            <v>项目建成后，预计可增收3万元，还可解决部分农户就业（务工），带动脱贫户参与产业发展，扶持脱贫户30人产业增收，预计人均增收600元，能使80%的农民变成股东，村集体经济收益比上年增加20%，农民满意度达到95%以上</v>
          </cell>
          <cell r="K208" t="str">
            <v>1.土地流转收入2.入股分红。</v>
          </cell>
          <cell r="L208" t="str">
            <v>项目实施可扶持特色产业发展，让每一个有劳动能力的脱贫户有1-2个产业，带动该村脱贫户增收。</v>
          </cell>
          <cell r="M208" t="str">
            <v>扶持巫溪县田坝镇田湾村1个特色产业发展</v>
          </cell>
          <cell r="N208" t="str">
            <v>项目验收合格率100%</v>
          </cell>
          <cell r="O208" t="str">
            <v>项目完工及时率100%，补助资金发放及时率100%</v>
          </cell>
          <cell r="P208" t="str">
            <v>50万元/村</v>
          </cell>
          <cell r="Q208" t="str">
            <v>预计可增收3万元。</v>
          </cell>
          <cell r="R208" t="str">
            <v>项目建成后，可解决部分农户就业（务工），带动脱贫户参与产业发展，扶持脱贫户30人产业增收，预计人均增收600元。</v>
          </cell>
          <cell r="S208" t="str">
            <v>可持续效益≥2年</v>
          </cell>
          <cell r="T208" t="str">
            <v>农民满意度＞95%</v>
          </cell>
          <cell r="U208" t="str">
            <v>巫溪县农业农村委员会</v>
          </cell>
          <cell r="V208" t="str">
            <v>巫溪县田坝镇人民政府</v>
          </cell>
          <cell r="W208">
            <v>2023</v>
          </cell>
          <cell r="X208" t="str">
            <v>是</v>
          </cell>
          <cell r="Y208">
            <v>2023.1</v>
          </cell>
          <cell r="Z208">
            <v>2023.12</v>
          </cell>
          <cell r="AA208">
            <v>50</v>
          </cell>
          <cell r="AB208">
            <v>50</v>
          </cell>
        </row>
        <row r="208">
          <cell r="AF208">
            <v>358</v>
          </cell>
          <cell r="AG208">
            <v>166</v>
          </cell>
          <cell r="AH208" t="str">
            <v>否</v>
          </cell>
          <cell r="AI208" t="str">
            <v>否</v>
          </cell>
          <cell r="AJ208" t="str">
            <v>否</v>
          </cell>
          <cell r="AK208" t="str">
            <v>是</v>
          </cell>
          <cell r="AL208" t="str">
            <v>否</v>
          </cell>
          <cell r="AM208" t="str">
            <v>否</v>
          </cell>
        </row>
        <row r="208">
          <cell r="AO208" t="str">
            <v>是</v>
          </cell>
        </row>
        <row r="208">
          <cell r="AQ208" t="str">
            <v>张茂生  </v>
          </cell>
          <cell r="AR208">
            <v>13658202150</v>
          </cell>
          <cell r="AS208" t="str">
            <v>巫溪县田坝镇人民政府</v>
          </cell>
          <cell r="AT208" t="str">
            <v>土地流转、务工就业、产品代销、租赁经营</v>
          </cell>
          <cell r="AU208" t="str">
            <v>项目补助村集体经济</v>
          </cell>
        </row>
        <row r="209">
          <cell r="C209" t="str">
            <v>2022年田坝镇岩湾村“三变”改革试点项目</v>
          </cell>
          <cell r="D209" t="str">
            <v>产业发展</v>
          </cell>
          <cell r="E209" t="str">
            <v>生产项目</v>
          </cell>
          <cell r="F209" t="str">
            <v>村集体经济</v>
          </cell>
          <cell r="G209" t="str">
            <v>入股到巫溪县牧兴养殖专业合作社发展肉牛养殖，2022年“三变”改革试点项目资金50万元入股到巫溪县牧兴养殖专业合作社，用于改扩建设肉牛养殖场。巫溪县牧兴养殖专业合作社每年按6%固定分红给巫溪县田坝镇岩湾村股份经济合作联合社。</v>
          </cell>
          <cell r="H209" t="str">
            <v>新建</v>
          </cell>
          <cell r="I209" t="str">
            <v>田坝镇岩湾村</v>
          </cell>
          <cell r="J209" t="str">
            <v>项目建成后，预计可增收3万元，还可解决部分农户就业（务工），带动脱贫户参与产业发展，扶持脱贫户26人产业增收，6人固定务工就业，预计人均增收800元，能使80%的农民变成股东，村集体经济收益比上年增加20%，农民满意度达到95%以上</v>
          </cell>
          <cell r="K209" t="str">
            <v>1.土地流转收入2.入股分红。</v>
          </cell>
          <cell r="L209" t="str">
            <v>项目实施可扶持特色产业发展，让每一个有劳动能力的脱贫户有1-2个产业，带动该村脱贫户增收。</v>
          </cell>
          <cell r="M209" t="str">
            <v>扶持巫溪县田坝镇岩湾村1个特色产业发展</v>
          </cell>
          <cell r="N209" t="str">
            <v>项目验收合格率100%</v>
          </cell>
          <cell r="O209" t="str">
            <v>项目完工及时率100%，补助资金发放及时率100%</v>
          </cell>
          <cell r="P209" t="str">
            <v>50万元/村</v>
          </cell>
          <cell r="Q209" t="str">
            <v>预计可增收3万元。</v>
          </cell>
          <cell r="R209" t="str">
            <v>项目建成后，可解决部分农户就业（务工），带动脱贫户参与产业发展，扶持脱贫户26人产业增收，6人固定务工就业，预计人均增收800元。</v>
          </cell>
          <cell r="S209" t="str">
            <v>可持续效益≥2年</v>
          </cell>
          <cell r="T209" t="str">
            <v>农民满意度＞95%</v>
          </cell>
          <cell r="U209" t="str">
            <v>巫溪县农业农村委员会</v>
          </cell>
          <cell r="V209" t="str">
            <v>巫溪县田坝镇人民政府</v>
          </cell>
          <cell r="W209">
            <v>2023</v>
          </cell>
          <cell r="X209" t="str">
            <v>是</v>
          </cell>
          <cell r="Y209">
            <v>2023.1</v>
          </cell>
          <cell r="Z209">
            <v>2023.12</v>
          </cell>
          <cell r="AA209">
            <v>50</v>
          </cell>
          <cell r="AB209">
            <v>50</v>
          </cell>
        </row>
        <row r="209">
          <cell r="AF209">
            <v>328</v>
          </cell>
          <cell r="AG209">
            <v>74</v>
          </cell>
          <cell r="AH209" t="str">
            <v>否</v>
          </cell>
          <cell r="AI209" t="str">
            <v>否</v>
          </cell>
          <cell r="AJ209" t="str">
            <v>否</v>
          </cell>
          <cell r="AK209" t="str">
            <v>是</v>
          </cell>
          <cell r="AL209" t="str">
            <v>否</v>
          </cell>
          <cell r="AM209" t="str">
            <v>否</v>
          </cell>
        </row>
        <row r="209">
          <cell r="AO209" t="str">
            <v>是</v>
          </cell>
        </row>
        <row r="209">
          <cell r="AQ209" t="str">
            <v>邓白荣  </v>
          </cell>
          <cell r="AR209">
            <v>13594797060</v>
          </cell>
          <cell r="AS209" t="str">
            <v>巫溪县田坝镇人民政府</v>
          </cell>
          <cell r="AT209" t="str">
            <v>土地流转、务工就业、产品代销、租赁经营</v>
          </cell>
          <cell r="AU209" t="str">
            <v>项目补助村集体经济</v>
          </cell>
        </row>
        <row r="210">
          <cell r="C210" t="str">
            <v>2022年田坝镇上鹿村“三变”改革试点项目</v>
          </cell>
          <cell r="D210" t="str">
            <v>产业发展</v>
          </cell>
          <cell r="E210" t="str">
            <v>生产项目</v>
          </cell>
          <cell r="F210" t="str">
            <v>村集体经济</v>
          </cell>
          <cell r="G210" t="str">
            <v>建设四套（16个圈养桶）固定式圈养系统设备。项目建成后，可增加年产商品鱼15万斤，达到年销售收入300万元。</v>
          </cell>
          <cell r="H210" t="str">
            <v>新建</v>
          </cell>
          <cell r="I210" t="str">
            <v>田坝镇上鹿村</v>
          </cell>
          <cell r="J210" t="str">
            <v>项目建成后，预计可增收3万元，还可解决部分农户就业（务工），带动脱贫户参与产业发展，扶持脱贫户50人产业增收，预计人均增收500元，能使80%的农民变成股东，村集体经济收益比上年增加20%，农民满意度达到95%以上</v>
          </cell>
          <cell r="K210" t="str">
            <v>1.土地流转收入2.入股分红。</v>
          </cell>
          <cell r="L210" t="str">
            <v>项目实施可扶持特色产业发展，让每一个有劳动能力的脱贫户有1-2个产业，带动该村脱贫户增收。</v>
          </cell>
          <cell r="M210" t="str">
            <v>扶持巫溪县田坝镇上鹿村1个特色产业发展</v>
          </cell>
          <cell r="N210" t="str">
            <v>项目验收合格率100%</v>
          </cell>
          <cell r="O210" t="str">
            <v>项目完工及时率100%，补助资金发放及时率100%</v>
          </cell>
          <cell r="P210" t="str">
            <v>50万元/村</v>
          </cell>
          <cell r="Q210" t="str">
            <v>预计可增收3万元。</v>
          </cell>
          <cell r="R210" t="str">
            <v>项目建成后，可解决部分农户就业（务工），带动脱贫户参与产业发展，扶持脱贫户50人产业增收，预计人均增收500元。</v>
          </cell>
          <cell r="S210" t="str">
            <v>可持续效益≥2年</v>
          </cell>
          <cell r="T210" t="str">
            <v>农民满意度＞95%</v>
          </cell>
          <cell r="U210" t="str">
            <v>巫溪县农业农村委员会</v>
          </cell>
          <cell r="V210" t="str">
            <v>巫溪县田坝镇人民政府</v>
          </cell>
          <cell r="W210">
            <v>2023</v>
          </cell>
          <cell r="X210" t="str">
            <v>是</v>
          </cell>
          <cell r="Y210">
            <v>2023.1</v>
          </cell>
          <cell r="Z210">
            <v>2023.12</v>
          </cell>
          <cell r="AA210">
            <v>50</v>
          </cell>
          <cell r="AB210">
            <v>50</v>
          </cell>
        </row>
        <row r="210">
          <cell r="AF210">
            <v>784</v>
          </cell>
          <cell r="AG210">
            <v>326</v>
          </cell>
          <cell r="AH210" t="str">
            <v>否</v>
          </cell>
          <cell r="AI210" t="str">
            <v>否</v>
          </cell>
          <cell r="AJ210" t="str">
            <v>否</v>
          </cell>
          <cell r="AK210" t="str">
            <v>是</v>
          </cell>
          <cell r="AL210" t="str">
            <v>否</v>
          </cell>
          <cell r="AM210" t="str">
            <v>否</v>
          </cell>
        </row>
        <row r="210">
          <cell r="AO210" t="str">
            <v>是</v>
          </cell>
        </row>
        <row r="210">
          <cell r="AQ210" t="str">
            <v>钟国仲 </v>
          </cell>
          <cell r="AR210">
            <v>15826365059</v>
          </cell>
          <cell r="AS210" t="str">
            <v>巫溪县田坝镇人民政府</v>
          </cell>
          <cell r="AT210" t="str">
            <v>土地流转、务工就业、产品代销、租赁经营</v>
          </cell>
          <cell r="AU210" t="str">
            <v>项目补助村集体经济</v>
          </cell>
        </row>
        <row r="211">
          <cell r="C211" t="str">
            <v>2022年中梁乡双河村“三变”改革试点项目</v>
          </cell>
          <cell r="D211" t="str">
            <v>产业发展</v>
          </cell>
          <cell r="E211" t="str">
            <v>生产项目</v>
          </cell>
          <cell r="F211" t="str">
            <v>村集体经济</v>
          </cell>
          <cell r="G211" t="str">
            <v>开展集体资源变资产、资金变股金、农民变股东，水库水产养殖3000亩。</v>
          </cell>
          <cell r="H211" t="str">
            <v>新建</v>
          </cell>
          <cell r="I211" t="str">
            <v>中梁乡双河村</v>
          </cell>
          <cell r="J211" t="str">
            <v>同比2021年的集体经济收入可增长20％，有效壮大集体经济收入，带动农户增收，还可解决20个就业岗位，提高农户务工收入，预计每人每年5000元，能使80%的农民变成股东，村集体经济收益比上年增加20%，农民满意度达到95%以上</v>
          </cell>
          <cell r="K211" t="str">
            <v>劳务收入</v>
          </cell>
          <cell r="L211" t="str">
            <v>项目实施可扶持特色产业发展，让每一个有劳动能力的脱贫户有1-2个产业，带动该村脱贫户增收。</v>
          </cell>
          <cell r="M211" t="str">
            <v>水产养殖3000亩。带动该村脱贫增收</v>
          </cell>
          <cell r="N211" t="str">
            <v>项目验收合格率100%</v>
          </cell>
          <cell r="O211" t="str">
            <v>项目完工及时率100%，补助资金发放及时率100%</v>
          </cell>
          <cell r="P211" t="str">
            <v>50万元/村</v>
          </cell>
          <cell r="Q211" t="str">
            <v>项目建成后，可解决20个就业岗位，预计人均增收5000元/年。</v>
          </cell>
          <cell r="R211" t="str">
            <v>项目建成后盘活库区资源，利用库区优势发展乡村旅游，吸引外来游客，能带动周边农产品销售，群众满意度可达到95％以上。</v>
          </cell>
          <cell r="S211" t="str">
            <v>可持续效益≥2年</v>
          </cell>
          <cell r="T211" t="str">
            <v>农民满意度＞95%</v>
          </cell>
          <cell r="U211" t="str">
            <v>巫溪县农业农村委员会</v>
          </cell>
          <cell r="V211" t="str">
            <v>巫溪县中梁乡人民政府</v>
          </cell>
          <cell r="W211">
            <v>2023</v>
          </cell>
          <cell r="X211" t="str">
            <v>是</v>
          </cell>
          <cell r="Y211">
            <v>2023.1</v>
          </cell>
          <cell r="Z211">
            <v>2023.12</v>
          </cell>
          <cell r="AA211">
            <v>50</v>
          </cell>
          <cell r="AB211">
            <v>50</v>
          </cell>
        </row>
        <row r="211">
          <cell r="AF211">
            <v>155</v>
          </cell>
          <cell r="AG211">
            <v>29</v>
          </cell>
          <cell r="AH211" t="str">
            <v>否</v>
          </cell>
          <cell r="AI211" t="str">
            <v>否</v>
          </cell>
          <cell r="AJ211" t="str">
            <v>否</v>
          </cell>
          <cell r="AK211" t="str">
            <v>是</v>
          </cell>
          <cell r="AL211" t="str">
            <v>否</v>
          </cell>
          <cell r="AM211" t="str">
            <v>否</v>
          </cell>
        </row>
        <row r="211">
          <cell r="AO211" t="str">
            <v>是</v>
          </cell>
        </row>
        <row r="211">
          <cell r="AQ211" t="str">
            <v>胡志 </v>
          </cell>
          <cell r="AR211">
            <v>13996677189</v>
          </cell>
          <cell r="AS211" t="str">
            <v>巫溪县中梁乡人民政府</v>
          </cell>
          <cell r="AT211" t="str">
            <v>土地流转、务工就业、产品代销、租赁经营</v>
          </cell>
          <cell r="AU211" t="str">
            <v>项目补助村集体经济</v>
          </cell>
        </row>
        <row r="212">
          <cell r="C212" t="str">
            <v>2022年中梁乡河口村“三变”改革试点项目</v>
          </cell>
          <cell r="D212" t="str">
            <v>产业发展</v>
          </cell>
          <cell r="E212" t="str">
            <v>生产项目</v>
          </cell>
          <cell r="F212" t="str">
            <v>村集体经济</v>
          </cell>
          <cell r="G212" t="str">
            <v>开展集体资源变资产、资金变股金、农民变股东，水库水产养殖3000亩。</v>
          </cell>
          <cell r="H212" t="str">
            <v>新建</v>
          </cell>
          <cell r="I212" t="str">
            <v>中梁乡河口村</v>
          </cell>
          <cell r="J212" t="str">
            <v>同比2021年的集体经济收入可增长20％，有效壮大集体经济收入，带动农户增收，还可解决20个就业岗位，提高农户务工收入，预计每人每年5000元，能使80%的农民变成股东，村集体经济收益比上年增加20%，农民满意度达到95%以上</v>
          </cell>
          <cell r="K212" t="str">
            <v>劳务收入</v>
          </cell>
          <cell r="L212" t="str">
            <v>项目实施可扶持特色产业发展，让每一个有劳动能力的脱贫户有1-2个产业，带动该村脱贫户增收。</v>
          </cell>
          <cell r="M212" t="str">
            <v>水产养殖3000亩。带动该村脱贫增收</v>
          </cell>
          <cell r="N212" t="str">
            <v>项目验收合格率100%</v>
          </cell>
          <cell r="O212" t="str">
            <v>项目完工及时率100%，补助资金发放及时率100%</v>
          </cell>
          <cell r="P212" t="str">
            <v>50万元/村</v>
          </cell>
          <cell r="Q212" t="str">
            <v>项目建成后，可解决20个就业岗位，预计人均增收5000元/年。</v>
          </cell>
          <cell r="R212" t="str">
            <v>项目建成后盘活库区资源，利用库区优势发展乡村旅游，吸引外来游客，能带动周边农产品销售，群众满意度可达到95％以上。</v>
          </cell>
          <cell r="S212" t="str">
            <v>可持续效益≥2年</v>
          </cell>
          <cell r="T212" t="str">
            <v>农民满意度＞95%</v>
          </cell>
          <cell r="U212" t="str">
            <v>巫溪县农业农村委员会</v>
          </cell>
          <cell r="V212" t="str">
            <v>巫溪县中梁乡人民政府</v>
          </cell>
          <cell r="W212">
            <v>2023</v>
          </cell>
          <cell r="X212" t="str">
            <v>是</v>
          </cell>
          <cell r="Y212">
            <v>2023.1</v>
          </cell>
          <cell r="Z212">
            <v>2023.12</v>
          </cell>
          <cell r="AA212">
            <v>50</v>
          </cell>
          <cell r="AB212">
            <v>50</v>
          </cell>
        </row>
        <row r="212">
          <cell r="AF212">
            <v>266</v>
          </cell>
          <cell r="AG212">
            <v>109</v>
          </cell>
          <cell r="AH212" t="str">
            <v>否</v>
          </cell>
          <cell r="AI212" t="str">
            <v>否</v>
          </cell>
          <cell r="AJ212" t="str">
            <v>否</v>
          </cell>
          <cell r="AK212" t="str">
            <v>是</v>
          </cell>
          <cell r="AL212" t="str">
            <v>否</v>
          </cell>
          <cell r="AM212" t="str">
            <v>否</v>
          </cell>
        </row>
        <row r="212">
          <cell r="AO212" t="str">
            <v>是</v>
          </cell>
        </row>
        <row r="212">
          <cell r="AQ212" t="str">
            <v>张绍林    </v>
          </cell>
          <cell r="AR212">
            <v>13594461107</v>
          </cell>
          <cell r="AS212" t="str">
            <v>巫溪县中梁乡人民政府</v>
          </cell>
          <cell r="AT212" t="str">
            <v>土地流转、务工就业、产品代销、租赁经营</v>
          </cell>
          <cell r="AU212" t="str">
            <v>项目补助村集体经济</v>
          </cell>
        </row>
        <row r="213">
          <cell r="C213" t="str">
            <v>2022年土城镇土城社区“三变”改革试点项目</v>
          </cell>
          <cell r="D213" t="str">
            <v>产业发展</v>
          </cell>
          <cell r="E213" t="str">
            <v>生产项目</v>
          </cell>
          <cell r="F213" t="str">
            <v>村集体经济</v>
          </cell>
          <cell r="G213" t="str">
            <v>支部领办合作社建立一个社会化服务机构，购买农业机械，组织村民就近务工，培训机械操作员，解决农业企业用工难等问题</v>
          </cell>
          <cell r="H213" t="str">
            <v>新建</v>
          </cell>
          <cell r="I213" t="str">
            <v>土城镇土城社区</v>
          </cell>
          <cell r="J213" t="str">
            <v>可解决100人以上就业（务工）其中建卡贫困40人，贫困户人均增收5000元以上，能使80%的农民变成股东，村集体经济收益比上年增加20%，农民满意度达到95%以上</v>
          </cell>
          <cell r="K213" t="str">
            <v>1.土地流转收入2.劳务收入。</v>
          </cell>
          <cell r="L213" t="str">
            <v>项目实施可扶持特色产业发展，让每一个有劳动能力的脱贫户有1-2个产业，带动该村脱贫户增收。</v>
          </cell>
          <cell r="M213" t="str">
            <v>扶持巫溪县土城镇土城社区1个特色产业发展</v>
          </cell>
          <cell r="N213" t="str">
            <v>项目验收合格率100%</v>
          </cell>
          <cell r="O213" t="str">
            <v>项目完工及时率100%，补助资金发放及时率100%</v>
          </cell>
          <cell r="P213" t="str">
            <v>50万元/村</v>
          </cell>
          <cell r="Q213" t="str">
            <v>降低耕、种、采收、管护的成本。本项目经济效益显著。</v>
          </cell>
          <cell r="R213" t="str">
            <v>项目建成后，可解决100人以上就业（务工）其中建卡贫困40人，贫困户人均增收5000元以上。</v>
          </cell>
          <cell r="S213" t="str">
            <v>可持续效益≥2年</v>
          </cell>
          <cell r="T213" t="str">
            <v>农民满意度＞95%</v>
          </cell>
          <cell r="U213" t="str">
            <v>巫溪县农业农村委员会</v>
          </cell>
          <cell r="V213" t="str">
            <v>巫溪县土城镇人民政府</v>
          </cell>
          <cell r="W213">
            <v>2023</v>
          </cell>
          <cell r="X213" t="str">
            <v>是</v>
          </cell>
          <cell r="Y213">
            <v>2023.1</v>
          </cell>
          <cell r="Z213">
            <v>2023.12</v>
          </cell>
          <cell r="AA213">
            <v>50</v>
          </cell>
          <cell r="AB213">
            <v>50</v>
          </cell>
        </row>
        <row r="213">
          <cell r="AF213">
            <v>2524</v>
          </cell>
          <cell r="AG213">
            <v>444</v>
          </cell>
          <cell r="AH213" t="str">
            <v>否</v>
          </cell>
          <cell r="AI213" t="str">
            <v>否</v>
          </cell>
          <cell r="AJ213" t="str">
            <v>否</v>
          </cell>
          <cell r="AK213" t="str">
            <v>是</v>
          </cell>
          <cell r="AL213" t="str">
            <v>否</v>
          </cell>
          <cell r="AM213" t="str">
            <v>否</v>
          </cell>
        </row>
        <row r="213">
          <cell r="AO213" t="str">
            <v>是</v>
          </cell>
        </row>
        <row r="213">
          <cell r="AQ213" t="str">
            <v>金文松 </v>
          </cell>
          <cell r="AR213">
            <v>18996526859</v>
          </cell>
          <cell r="AS213" t="str">
            <v>巫溪县土城镇人民政府</v>
          </cell>
          <cell r="AT213" t="str">
            <v>土地流转、务工就业、产品代销、租赁经营</v>
          </cell>
          <cell r="AU213" t="str">
            <v>项目补助村集体经济</v>
          </cell>
        </row>
        <row r="214">
          <cell r="C214" t="str">
            <v>2022年土城镇和平村“三变”改革试点项目</v>
          </cell>
          <cell r="D214" t="str">
            <v>产业发展</v>
          </cell>
          <cell r="E214" t="str">
            <v>生产项目</v>
          </cell>
          <cell r="F214" t="str">
            <v>村集体经济</v>
          </cell>
          <cell r="G214" t="str">
            <v>开展集体资源变资产、资金变股金、农民变股东，建设一个魔芋种芋储藏通风库</v>
          </cell>
          <cell r="H214" t="str">
            <v>新建</v>
          </cell>
          <cell r="I214" t="str">
            <v>土城镇和平村</v>
          </cell>
          <cell r="J214" t="str">
            <v>建成后可出租给市场主体，收取租金且能解决5人以上就业（务工）其中脱贫户3人，贫困户人均增收1000元以上，还能减少魔芋种植损害率，能使80%的农民变成股东，村集体经济收益比上年增加20%，农民满意度达到95%以上</v>
          </cell>
          <cell r="K214" t="str">
            <v>1.土地流转收入2.劳务收入。3.租金收入</v>
          </cell>
          <cell r="L214" t="str">
            <v>项目实施可扶持特色产业发展，让每一个有劳动能力的脱贫户有1-2个产业，带动该村脱贫户增收。</v>
          </cell>
          <cell r="M214" t="str">
            <v>扶持巫溪县土城镇和平村1个特色产业发展</v>
          </cell>
          <cell r="N214" t="str">
            <v>项目验收合格率100%</v>
          </cell>
          <cell r="O214" t="str">
            <v>项目完工及时率100%，补助资金发放及时率100%</v>
          </cell>
          <cell r="P214" t="str">
            <v>50万元/村</v>
          </cell>
          <cell r="Q214" t="str">
            <v>出租给市场主体，收取租金。本项目经济效益显著。</v>
          </cell>
          <cell r="R214" t="str">
            <v>项目建成后，可解决5人以上就业（务工）其中脱贫户3人，贫困户人均增收1000元以上。</v>
          </cell>
          <cell r="S214" t="str">
            <v>可持续效益≥2年</v>
          </cell>
          <cell r="T214" t="str">
            <v>农民满意度＞95%</v>
          </cell>
          <cell r="U214" t="str">
            <v>巫溪县农业农村委员会</v>
          </cell>
          <cell r="V214" t="str">
            <v>巫溪县土城镇人民政府</v>
          </cell>
          <cell r="W214">
            <v>2023</v>
          </cell>
          <cell r="X214" t="str">
            <v>是</v>
          </cell>
          <cell r="Y214">
            <v>2023.1</v>
          </cell>
          <cell r="Z214">
            <v>2023.12</v>
          </cell>
          <cell r="AA214">
            <v>50</v>
          </cell>
          <cell r="AB214">
            <v>50</v>
          </cell>
        </row>
        <row r="214">
          <cell r="AF214">
            <v>1109</v>
          </cell>
          <cell r="AG214">
            <v>265</v>
          </cell>
          <cell r="AH214" t="str">
            <v>否</v>
          </cell>
          <cell r="AI214" t="str">
            <v>否</v>
          </cell>
          <cell r="AJ214" t="str">
            <v>否</v>
          </cell>
          <cell r="AK214" t="str">
            <v>是</v>
          </cell>
          <cell r="AL214" t="str">
            <v>否</v>
          </cell>
          <cell r="AM214" t="str">
            <v>否</v>
          </cell>
        </row>
        <row r="214">
          <cell r="AO214" t="str">
            <v>是</v>
          </cell>
        </row>
        <row r="214">
          <cell r="AQ214" t="str">
            <v>陈昌海 </v>
          </cell>
          <cell r="AR214">
            <v>18423278987</v>
          </cell>
          <cell r="AS214" t="str">
            <v>巫溪县土城镇人民政府</v>
          </cell>
          <cell r="AT214" t="str">
            <v>土地流转、务工就业、产品代销、租赁经营</v>
          </cell>
          <cell r="AU214" t="str">
            <v>项目补助村集体经济</v>
          </cell>
        </row>
        <row r="215">
          <cell r="C215" t="str">
            <v>2022年土城镇五峰村“三变”改革试点项目</v>
          </cell>
          <cell r="D215" t="str">
            <v>产业发展</v>
          </cell>
          <cell r="E215" t="str">
            <v>生产项目</v>
          </cell>
          <cell r="F215" t="str">
            <v>村集体经济</v>
          </cell>
          <cell r="G215" t="str">
            <v>开展集体资源变资产、资金变股金、农民变股东，建设土鸡散养基地，打造高山露营基地。</v>
          </cell>
          <cell r="H215" t="str">
            <v>新建</v>
          </cell>
          <cell r="I215" t="str">
            <v>土城镇五峰村</v>
          </cell>
          <cell r="J215" t="str">
            <v>项目建成后，出租给市场主体，收取租金。</v>
          </cell>
          <cell r="K215" t="str">
            <v>1.土地流转收入2.劳务收入3.租金收入</v>
          </cell>
          <cell r="L215" t="str">
            <v>项目实施可扶持特色产业发展，让每一个有劳动能力的脱贫户有1-2个产业，带动该村脱贫户增收。</v>
          </cell>
          <cell r="M215" t="str">
            <v>2400米移动鸡笼和8个鸡舍，购买4000只鸡苗</v>
          </cell>
          <cell r="N215" t="str">
            <v>项目验收合格率100%</v>
          </cell>
          <cell r="O215" t="str">
            <v>项目完工及时率100%，补助资金发放及时率100%</v>
          </cell>
          <cell r="P215" t="str">
            <v>50万元/村</v>
          </cell>
          <cell r="Q215" t="str">
            <v>出租给市场主体，收取租金。本项目经济效益显著。</v>
          </cell>
          <cell r="R215" t="str">
            <v>项目建成后，可解决5人以上就业（务工）其中脱贫户3人，贫困户人均增收1000元以上。</v>
          </cell>
          <cell r="S215" t="str">
            <v>可持续效益≥2年</v>
          </cell>
          <cell r="T215" t="str">
            <v>农民满意度＞95%</v>
          </cell>
          <cell r="U215" t="str">
            <v>巫溪县农业农村委员会</v>
          </cell>
          <cell r="V215" t="str">
            <v>巫溪县土城镇人民政府</v>
          </cell>
          <cell r="W215">
            <v>2023</v>
          </cell>
          <cell r="X215" t="str">
            <v>是</v>
          </cell>
          <cell r="Y215">
            <v>2023.1</v>
          </cell>
          <cell r="Z215">
            <v>2023.12</v>
          </cell>
          <cell r="AA215">
            <v>50</v>
          </cell>
          <cell r="AB215">
            <v>50</v>
          </cell>
        </row>
        <row r="215">
          <cell r="AF215">
            <v>313</v>
          </cell>
          <cell r="AG215">
            <v>94</v>
          </cell>
          <cell r="AH215" t="str">
            <v>否</v>
          </cell>
          <cell r="AI215" t="str">
            <v>否</v>
          </cell>
          <cell r="AJ215" t="str">
            <v>否</v>
          </cell>
          <cell r="AK215" t="str">
            <v>是</v>
          </cell>
          <cell r="AL215" t="str">
            <v>否</v>
          </cell>
          <cell r="AM215" t="str">
            <v>否</v>
          </cell>
        </row>
        <row r="215">
          <cell r="AO215" t="str">
            <v>是</v>
          </cell>
        </row>
        <row r="215">
          <cell r="AQ215" t="str">
            <v>唐新民    </v>
          </cell>
          <cell r="AR215">
            <v>18996606827</v>
          </cell>
          <cell r="AS215" t="str">
            <v>巫溪县土城镇人民政府</v>
          </cell>
          <cell r="AT215" t="str">
            <v>土地流转、务工就业、产品代销、租赁经营</v>
          </cell>
          <cell r="AU215" t="str">
            <v>项目补助村集体经济</v>
          </cell>
        </row>
        <row r="216">
          <cell r="C216" t="str">
            <v>2022年上磺镇跃进村“三变”改革试点项目</v>
          </cell>
          <cell r="D216" t="str">
            <v>产业发展</v>
          </cell>
          <cell r="E216" t="str">
            <v>生产项目</v>
          </cell>
          <cell r="F216" t="str">
            <v>村集体经济</v>
          </cell>
          <cell r="G216" t="str">
            <v>跃进村股份经济合作联合社将本次争取的2022年“三变”改革试点项目资金50万元，入股到巫溪县鹏睿生态农业发展有限公司用于生猪养殖</v>
          </cell>
          <cell r="H216" t="str">
            <v>新建</v>
          </cell>
          <cell r="I216" t="str">
            <v>上磺镇跃进村</v>
          </cell>
          <cell r="J216" t="str">
            <v>项目建成后，可解决部分农户就业（务工），带动脱贫户参与产业发展，扶持脱贫户20人产业增收，3人固定务工就业，预计人均增收800元。能使80%的农民变成股东，村集体经济收益比上年增加20%，农民满意度达到95%以上</v>
          </cell>
          <cell r="K216" t="str">
            <v>1.土地流转收入2.劳务收入3.分红收入</v>
          </cell>
          <cell r="L216" t="str">
            <v>项目实施可扶持特色产业发展，让每一个有劳动能力的脱贫户有1-2个产业，带动该村脱贫户增收。</v>
          </cell>
          <cell r="M216" t="str">
            <v>扶持巫溪县上磺镇跃进村1个特色产业发展</v>
          </cell>
          <cell r="N216" t="str">
            <v>项目验收合格率100%</v>
          </cell>
          <cell r="O216" t="str">
            <v>项目完工及时率100%，补助资金发放及时率100%</v>
          </cell>
          <cell r="P216" t="str">
            <v>50万元/村</v>
          </cell>
          <cell r="Q216" t="str">
            <v>预计可增收3万元。</v>
          </cell>
          <cell r="R216" t="str">
            <v>项目建成后，可解决部分农户就业（务工），带动脱贫户参与产业发展，扶持脱贫户20人产业增收，3人固定务工就业，预计人均增收800元。</v>
          </cell>
          <cell r="S216" t="str">
            <v>可持续效益≥2年</v>
          </cell>
          <cell r="T216" t="str">
            <v>农民满意度＞95%</v>
          </cell>
          <cell r="U216" t="str">
            <v>巫溪县农业农村委员会</v>
          </cell>
          <cell r="V216" t="str">
            <v>巫溪县上磺镇人民政府</v>
          </cell>
          <cell r="W216">
            <v>2023</v>
          </cell>
          <cell r="X216" t="str">
            <v>是</v>
          </cell>
          <cell r="Y216">
            <v>2023.1</v>
          </cell>
          <cell r="Z216">
            <v>2023.12</v>
          </cell>
          <cell r="AA216">
            <v>50</v>
          </cell>
          <cell r="AB216">
            <v>50</v>
          </cell>
        </row>
        <row r="216">
          <cell r="AF216">
            <v>1002</v>
          </cell>
          <cell r="AG216">
            <v>73</v>
          </cell>
          <cell r="AH216" t="str">
            <v>否</v>
          </cell>
          <cell r="AI216" t="str">
            <v>否</v>
          </cell>
          <cell r="AJ216" t="str">
            <v>否</v>
          </cell>
          <cell r="AK216" t="str">
            <v>是</v>
          </cell>
          <cell r="AL216" t="str">
            <v>否</v>
          </cell>
          <cell r="AM216" t="str">
            <v>否</v>
          </cell>
        </row>
        <row r="216">
          <cell r="AO216" t="str">
            <v>是</v>
          </cell>
        </row>
        <row r="216">
          <cell r="AQ216" t="str">
            <v>许帮弟 </v>
          </cell>
          <cell r="AR216">
            <v>15123448499</v>
          </cell>
          <cell r="AS216" t="str">
            <v>巫溪县上磺镇人民政府</v>
          </cell>
          <cell r="AT216" t="str">
            <v>土地流转、务工就业、产品代销、租赁经营</v>
          </cell>
          <cell r="AU216" t="str">
            <v>项目补助村集体经济</v>
          </cell>
        </row>
        <row r="217">
          <cell r="C217" t="str">
            <v>2022年上磺镇平溪村“三变”改革试点项目</v>
          </cell>
          <cell r="D217" t="str">
            <v>产业发展</v>
          </cell>
          <cell r="E217" t="str">
            <v>生产项目</v>
          </cell>
          <cell r="F217" t="str">
            <v>村集体经济</v>
          </cell>
          <cell r="G217" t="str">
            <v>2022年“三变”改革试点项目资金50万元入股到党支部领办的巫溪县樟木沟肉牛养殖专业合作社，用于发展肉牛养殖和两薯加工厂生产资料。</v>
          </cell>
          <cell r="H217" t="str">
            <v>新建</v>
          </cell>
          <cell r="I217" t="str">
            <v>上磺镇平溪村</v>
          </cell>
          <cell r="J217" t="str">
            <v>项目建成后，可解决部分农户就业（务工），带动脱贫户参与产业发展，扶持脱贫户50人产业增收，20人固定务工就业，预计人均增收2000元。能使80%的农民变成股东，村集体经济收益比上年增加20%，农民满意度达到95%以上</v>
          </cell>
          <cell r="K217" t="str">
            <v>1.劳务收入2.分红收入</v>
          </cell>
          <cell r="L217" t="str">
            <v>项目实施可扶持特色产业发展，让每一个有劳动能力的脱贫户有1-2个产业，带动该村脱贫户增收。</v>
          </cell>
          <cell r="M217" t="str">
            <v>扶持巫溪县上磺镇跃进村1个特色产业发展</v>
          </cell>
          <cell r="N217" t="str">
            <v>项目验收合格率100%</v>
          </cell>
          <cell r="O217" t="str">
            <v>项目完工及时率100%，补助资金发放及时率100%</v>
          </cell>
          <cell r="P217" t="str">
            <v>50万元/村</v>
          </cell>
          <cell r="Q217" t="str">
            <v>预计可增收4万元。</v>
          </cell>
          <cell r="R217" t="str">
            <v>可解决部分农户就业（务工），带动脱贫户参与产业发展，扶持脱贫户50人产业增收，20人固定务工就业，预计人均增收2000元。</v>
          </cell>
          <cell r="S217" t="str">
            <v>可持续效益≥2年</v>
          </cell>
          <cell r="T217" t="str">
            <v>农民满意度＞95%</v>
          </cell>
          <cell r="U217" t="str">
            <v>巫溪县农业农村委员会</v>
          </cell>
          <cell r="V217" t="str">
            <v>巫溪县上磺镇人民政府</v>
          </cell>
          <cell r="W217">
            <v>2023</v>
          </cell>
          <cell r="X217" t="str">
            <v>是</v>
          </cell>
          <cell r="Y217">
            <v>2023.1</v>
          </cell>
          <cell r="Z217">
            <v>2023.12</v>
          </cell>
          <cell r="AA217">
            <v>50</v>
          </cell>
          <cell r="AB217">
            <v>50</v>
          </cell>
        </row>
        <row r="217">
          <cell r="AF217">
            <v>1306</v>
          </cell>
          <cell r="AG217">
            <v>332</v>
          </cell>
          <cell r="AH217" t="str">
            <v>否</v>
          </cell>
          <cell r="AI217" t="str">
            <v>否</v>
          </cell>
          <cell r="AJ217" t="str">
            <v>否</v>
          </cell>
          <cell r="AK217" t="str">
            <v>是</v>
          </cell>
          <cell r="AL217" t="str">
            <v>否</v>
          </cell>
          <cell r="AM217" t="str">
            <v>否</v>
          </cell>
        </row>
        <row r="217">
          <cell r="AO217" t="str">
            <v>是</v>
          </cell>
        </row>
        <row r="217">
          <cell r="AQ217" t="str">
            <v>童须全  </v>
          </cell>
          <cell r="AR217">
            <v>13635360497</v>
          </cell>
          <cell r="AS217" t="str">
            <v>巫溪县上磺镇人民政府</v>
          </cell>
          <cell r="AT217" t="str">
            <v>土地流转、务工就业、产品代销、租赁经营</v>
          </cell>
          <cell r="AU217" t="str">
            <v>项目补助村集体经济</v>
          </cell>
        </row>
        <row r="218">
          <cell r="C218" t="str">
            <v>2022年天元乡宝坪村“三变”改革试点项目</v>
          </cell>
          <cell r="D218" t="str">
            <v>产业发展</v>
          </cell>
          <cell r="E218" t="str">
            <v>生产项目</v>
          </cell>
          <cell r="F218" t="str">
            <v>村集体经济</v>
          </cell>
          <cell r="G218" t="str">
            <v>开展集体资源变资产、资金变股金、农民变股东，入股到巫溪县天谷元乡有限公司成为股金，按照每年固定分红6%执行。</v>
          </cell>
          <cell r="H218" t="str">
            <v>新建</v>
          </cell>
          <cell r="I218" t="str">
            <v>天元乡宝坪村</v>
          </cell>
          <cell r="J218" t="str">
            <v>通过巫溪县宝坪村股份经济合作联合社能够壮大村集体经济，村集体经济收益比上年增加20%，80%以上农户成为股东预计户均可增加收入1.5万元；群众满意度达95%以上。</v>
          </cell>
          <cell r="K218" t="str">
            <v>.土地流转收入2.劳务收入3.分红收入</v>
          </cell>
          <cell r="L218" t="str">
            <v>项目实施可扶持特色产业发展，让每一个有劳动能力的脱贫户有1-2个产业，带动该村脱贫户增收。</v>
          </cell>
          <cell r="M218" t="str">
            <v>扶持巫溪县上磺镇跃进村1个特色产业发展</v>
          </cell>
          <cell r="N218" t="str">
            <v>项目验收合格率100%</v>
          </cell>
          <cell r="O218" t="str">
            <v>项目完工及时率100%，补助资金发放及时率100%</v>
          </cell>
          <cell r="P218" t="str">
            <v>50万元/村</v>
          </cell>
          <cell r="Q218" t="str">
            <v>每年不低于6%的入股分红，收益保底3万元。</v>
          </cell>
          <cell r="R218" t="str">
            <v>过溪县宝坪村股份经济合作联合社能够壮大村集体经济，预计户均可增加收入1.5万元</v>
          </cell>
          <cell r="S218" t="str">
            <v>可持续效益≥2年</v>
          </cell>
          <cell r="T218" t="str">
            <v>农民满意度＞95%</v>
          </cell>
          <cell r="U218" t="str">
            <v>巫溪县农业农村委员会</v>
          </cell>
          <cell r="V218" t="str">
            <v>巫溪县天元乡人民政府</v>
          </cell>
          <cell r="W218">
            <v>2023</v>
          </cell>
          <cell r="X218" t="str">
            <v>是</v>
          </cell>
          <cell r="Y218">
            <v>2023.1</v>
          </cell>
          <cell r="Z218">
            <v>2023.12</v>
          </cell>
          <cell r="AA218">
            <v>50</v>
          </cell>
          <cell r="AB218">
            <v>50</v>
          </cell>
        </row>
        <row r="218">
          <cell r="AF218">
            <v>677</v>
          </cell>
          <cell r="AG218">
            <v>346</v>
          </cell>
          <cell r="AH218" t="str">
            <v>否</v>
          </cell>
          <cell r="AI218" t="str">
            <v>否</v>
          </cell>
          <cell r="AJ218" t="str">
            <v>否</v>
          </cell>
          <cell r="AK218" t="str">
            <v>是</v>
          </cell>
          <cell r="AL218" t="str">
            <v>否</v>
          </cell>
          <cell r="AM218" t="str">
            <v>否</v>
          </cell>
        </row>
        <row r="218">
          <cell r="AO218" t="str">
            <v>是</v>
          </cell>
        </row>
        <row r="218">
          <cell r="AQ218" t="str">
            <v>许祖荣  </v>
          </cell>
          <cell r="AR218">
            <v>18996601048</v>
          </cell>
          <cell r="AS218" t="str">
            <v>巫溪县天元乡人民政府</v>
          </cell>
          <cell r="AT218" t="str">
            <v>土地流转、务工就业、产品代销、租赁经营</v>
          </cell>
          <cell r="AU218" t="str">
            <v>项目补助村集体经济</v>
          </cell>
        </row>
        <row r="219">
          <cell r="C219" t="str">
            <v>2022年天元乡吉龙村“三变”改革试点项目</v>
          </cell>
          <cell r="D219" t="str">
            <v>产业发展</v>
          </cell>
          <cell r="E219" t="str">
            <v>生产项目</v>
          </cell>
          <cell r="F219" t="str">
            <v>村集体经济</v>
          </cell>
          <cell r="G219" t="str">
            <v>开展集体资源变资产、资金变股金、农民变股东，入股到巫溪县天谷元乡有限公司成为股金，按照每年固定分红6%执行。</v>
          </cell>
          <cell r="H219" t="str">
            <v>新建</v>
          </cell>
          <cell r="I219" t="str">
            <v>天元乡吉龙村</v>
          </cell>
          <cell r="J219" t="str">
            <v>通过巫溪县吉龙村股份经济合作联合社能够壮大村集体经济，村集体经济收益比上年增加20%，预计可增加收入0.8万元；80%以上农户成为股东，群众满意度达95%以上。</v>
          </cell>
          <cell r="K219" t="str">
            <v>1.土地流转收入2.劳务收入3.分红收入</v>
          </cell>
          <cell r="L219" t="str">
            <v>项目实施可扶持特色产业发展，让每一个有劳动能力的脱贫户有1-2个产业，带动该村脱贫户增收。</v>
          </cell>
          <cell r="M219" t="str">
            <v>扶持巫溪县上磺镇跃进村1个特色产业发展</v>
          </cell>
          <cell r="N219" t="str">
            <v>项目验收合格率100%</v>
          </cell>
          <cell r="O219" t="str">
            <v>项目完工及时率100%，补助资金发放及时率100%</v>
          </cell>
          <cell r="P219" t="str">
            <v>50万元/村</v>
          </cell>
          <cell r="Q219" t="str">
            <v>每年不低于6%的入股分红，收益保底3万元。</v>
          </cell>
          <cell r="R219" t="str">
            <v>通过巫溪县吉龙村股份经济合作联合社能够壮大村集体经济，预计户均可增加收入0.8万元</v>
          </cell>
          <cell r="S219" t="str">
            <v>可持续效益≥2年</v>
          </cell>
          <cell r="T219" t="str">
            <v>农民满意度＞95%</v>
          </cell>
          <cell r="U219" t="str">
            <v>巫溪县农业农村委员会</v>
          </cell>
          <cell r="V219" t="str">
            <v>巫溪县天元乡人民政府</v>
          </cell>
          <cell r="W219">
            <v>2023</v>
          </cell>
          <cell r="X219" t="str">
            <v>是</v>
          </cell>
          <cell r="Y219">
            <v>2023.1</v>
          </cell>
          <cell r="Z219">
            <v>2023.12</v>
          </cell>
          <cell r="AA219">
            <v>50</v>
          </cell>
          <cell r="AB219">
            <v>50</v>
          </cell>
        </row>
        <row r="219">
          <cell r="AF219">
            <v>709</v>
          </cell>
          <cell r="AG219">
            <v>310</v>
          </cell>
          <cell r="AH219" t="str">
            <v>否</v>
          </cell>
          <cell r="AI219" t="str">
            <v>否</v>
          </cell>
          <cell r="AJ219" t="str">
            <v>否</v>
          </cell>
          <cell r="AK219" t="str">
            <v>是</v>
          </cell>
          <cell r="AL219" t="str">
            <v>否</v>
          </cell>
          <cell r="AM219" t="str">
            <v>否</v>
          </cell>
        </row>
        <row r="219">
          <cell r="AO219" t="str">
            <v>是</v>
          </cell>
        </row>
        <row r="219">
          <cell r="AQ219" t="str">
            <v>罗品轩   </v>
          </cell>
          <cell r="AR219">
            <v>15310026095</v>
          </cell>
          <cell r="AS219" t="str">
            <v>巫溪县天元乡人民政府</v>
          </cell>
          <cell r="AT219" t="str">
            <v>土地流转、务工就业、产品代销、租赁经营</v>
          </cell>
          <cell r="AU219" t="str">
            <v>项目补助村集体经济</v>
          </cell>
        </row>
        <row r="220">
          <cell r="C220" t="str">
            <v>2022年兰英乡西安村“三变”改革试点项目</v>
          </cell>
          <cell r="D220" t="str">
            <v>产业发展</v>
          </cell>
          <cell r="E220" t="str">
            <v>生产项目</v>
          </cell>
          <cell r="F220" t="str">
            <v>村集体经济</v>
          </cell>
          <cell r="G220" t="str">
            <v>巫溪县兰英乡西安村股份经济合作联合社将三变改革50万元资金入股到专业合作社发展贝母产业及配套设施。</v>
          </cell>
          <cell r="H220" t="str">
            <v>新建</v>
          </cell>
          <cell r="I220" t="str">
            <v>兰英乡西安村</v>
          </cell>
          <cell r="J220" t="str">
            <v>项目建成后，促进农户增收；壮大村集体经济，预计可增加收入3万元；群众满意度达95%以上。</v>
          </cell>
          <cell r="K220" t="str">
            <v>1.土地流转收入2.劳务收入3.分红收入</v>
          </cell>
          <cell r="L220" t="str">
            <v>项目实施可扶持特色产业发展，让每一个有劳动能力的脱贫户有1-2个产业，带动该村脱贫户增收。</v>
          </cell>
          <cell r="M220" t="str">
            <v>扶持巫溪县上磺镇跃进村1个特色产业发展</v>
          </cell>
          <cell r="N220" t="str">
            <v>项目验收合格率100%</v>
          </cell>
          <cell r="O220" t="str">
            <v>项目完工及时率100%，补助资金发放及时率100%</v>
          </cell>
          <cell r="P220" t="str">
            <v>50万元/村</v>
          </cell>
          <cell r="Q220" t="str">
            <v>每年不低于6%的入股分红，收益保底3万元。</v>
          </cell>
          <cell r="R220" t="str">
            <v>解决本村村民就近就业岗位，促进农户增收，增加村集体经济3万元。</v>
          </cell>
          <cell r="S220" t="str">
            <v>可持续效益≥2年</v>
          </cell>
          <cell r="T220" t="str">
            <v>农民满意度＞95%</v>
          </cell>
          <cell r="U220" t="str">
            <v>巫溪县农业农村委员会</v>
          </cell>
          <cell r="V220" t="str">
            <v>巫溪县兰英乡人民政府</v>
          </cell>
          <cell r="W220">
            <v>2023</v>
          </cell>
          <cell r="X220" t="str">
            <v>是</v>
          </cell>
          <cell r="Y220">
            <v>2023.1</v>
          </cell>
          <cell r="Z220">
            <v>2023.12</v>
          </cell>
          <cell r="AA220">
            <v>50</v>
          </cell>
          <cell r="AB220">
            <v>50</v>
          </cell>
        </row>
        <row r="220">
          <cell r="AF220">
            <v>1659</v>
          </cell>
          <cell r="AG220">
            <v>513</v>
          </cell>
          <cell r="AH220" t="str">
            <v>否</v>
          </cell>
          <cell r="AI220" t="str">
            <v>否</v>
          </cell>
          <cell r="AJ220" t="str">
            <v>否</v>
          </cell>
          <cell r="AK220" t="str">
            <v>是</v>
          </cell>
          <cell r="AL220" t="str">
            <v>否</v>
          </cell>
          <cell r="AM220" t="str">
            <v>否</v>
          </cell>
        </row>
        <row r="220">
          <cell r="AO220" t="str">
            <v>是</v>
          </cell>
        </row>
        <row r="220">
          <cell r="AQ220" t="str">
            <v>方孝见    </v>
          </cell>
          <cell r="AR220">
            <v>17382201173</v>
          </cell>
          <cell r="AS220" t="str">
            <v>巫溪县兰英乡人民政府</v>
          </cell>
          <cell r="AT220" t="str">
            <v>土地流转、务工就业、产品代销、租赁经营</v>
          </cell>
          <cell r="AU220" t="str">
            <v>项目补助村集体经济</v>
          </cell>
        </row>
        <row r="221">
          <cell r="C221" t="str">
            <v>2022年天星乡生基村“三变”改革试点项目</v>
          </cell>
          <cell r="D221" t="str">
            <v>产业发展</v>
          </cell>
          <cell r="E221" t="str">
            <v>生产项目</v>
          </cell>
          <cell r="F221" t="str">
            <v>村集体经济</v>
          </cell>
          <cell r="G221" t="str">
            <v>开展集体资源变资产、资金变股金、农民变股东，项目建设主要内容为村集体建设整治茶园60亩</v>
          </cell>
          <cell r="H221" t="str">
            <v>新建</v>
          </cell>
          <cell r="I221" t="str">
            <v>天星乡生基村</v>
          </cell>
          <cell r="J221" t="str">
            <v>实施后日常管护，采摘等能带动28人务工，通过资产化股东，股东变股金户户增收人人参与，打造本村产业亮点，提高脱贫户务工，户均增收1240元。群众满意度达95%以上。</v>
          </cell>
          <cell r="K221" t="str">
            <v>1.土地流转收入2.劳务收入3.分红收入</v>
          </cell>
          <cell r="L221" t="str">
            <v>项目实施可扶持特色产业发展，让每一个有劳动能力的脱贫户有1-2个产业，带动该村脱贫户增收。</v>
          </cell>
          <cell r="M221" t="str">
            <v>村集体建设整治茶园60亩，带动该村脱贫增收</v>
          </cell>
          <cell r="N221" t="str">
            <v>项目验收合格率100%</v>
          </cell>
          <cell r="O221" t="str">
            <v>项目完工及时率100%，补助资金发放及时率100%</v>
          </cell>
          <cell r="P221" t="str">
            <v>50万元/村</v>
          </cell>
          <cell r="Q221" t="str">
            <v>预计收入6万元</v>
          </cell>
          <cell r="R221" t="str">
            <v>通过资产化股东，股东变股金户户增收人人参与，打造本村产业亮点，提高脱贫户务工，户均增收1240元。</v>
          </cell>
          <cell r="S221" t="str">
            <v>可持续效益≥2年</v>
          </cell>
          <cell r="T221" t="str">
            <v>农民满意度＞95%</v>
          </cell>
          <cell r="U221" t="str">
            <v>巫溪县农业农村委员会</v>
          </cell>
          <cell r="V221" t="str">
            <v>巫溪县天星乡人民政府</v>
          </cell>
          <cell r="W221">
            <v>2023</v>
          </cell>
          <cell r="X221" t="str">
            <v>是</v>
          </cell>
          <cell r="Y221">
            <v>2023.1</v>
          </cell>
          <cell r="Z221">
            <v>2023.12</v>
          </cell>
          <cell r="AA221">
            <v>50</v>
          </cell>
          <cell r="AB221">
            <v>50</v>
          </cell>
        </row>
        <row r="221">
          <cell r="AF221">
            <v>322</v>
          </cell>
          <cell r="AG221">
            <v>164</v>
          </cell>
          <cell r="AH221" t="str">
            <v>否</v>
          </cell>
          <cell r="AI221" t="str">
            <v>否</v>
          </cell>
          <cell r="AJ221" t="str">
            <v>否</v>
          </cell>
          <cell r="AK221" t="str">
            <v>是</v>
          </cell>
          <cell r="AL221" t="str">
            <v>否</v>
          </cell>
          <cell r="AM221" t="str">
            <v>否</v>
          </cell>
        </row>
        <row r="221">
          <cell r="AO221" t="str">
            <v>是</v>
          </cell>
        </row>
        <row r="221">
          <cell r="AQ221" t="str">
            <v>胡绍奎    </v>
          </cell>
          <cell r="AR221">
            <v>15123505322</v>
          </cell>
          <cell r="AS221" t="str">
            <v>巫溪县天星乡人民政府</v>
          </cell>
          <cell r="AT221" t="str">
            <v>土地流转、务工就业、产品代销、租赁经营</v>
          </cell>
          <cell r="AU221" t="str">
            <v>项目补助村集体经济</v>
          </cell>
        </row>
        <row r="222">
          <cell r="C222" t="str">
            <v>2022年天星乡江池村“三变”改革试点项目</v>
          </cell>
          <cell r="D222" t="str">
            <v>产业发展</v>
          </cell>
          <cell r="E222" t="str">
            <v>生产项目</v>
          </cell>
          <cell r="F222" t="str">
            <v>村集体经济</v>
          </cell>
          <cell r="G222" t="str">
            <v>开展集体资源变资产、资金变股金、农民变股东，项目建设主要内容为村集体建设整治茶园60亩</v>
          </cell>
          <cell r="H222" t="str">
            <v>新建</v>
          </cell>
          <cell r="I222" t="str">
            <v>天星乡江池村</v>
          </cell>
          <cell r="J222" t="str">
            <v>通过财政涉农整合资金的投入，改建现有茶园60亩,农户按入股的土地份额，由经营主体给入股农户每年保底分红即土地300元/亩，达产达效后，年产茶叶1000斤，产值10万元，带动农户30户。</v>
          </cell>
          <cell r="K222" t="str">
            <v>1.土地流转收入2.劳务收入</v>
          </cell>
          <cell r="L222" t="str">
            <v>项目实施可扶持特色产业发展，让每一个有劳动能力的脱贫户有1-2个产业，带动该村脱贫户增收。</v>
          </cell>
          <cell r="M222" t="str">
            <v>村集体建设整治茶园60亩，带动该村脱贫增收</v>
          </cell>
          <cell r="N222" t="str">
            <v>项目验收合格率100%</v>
          </cell>
          <cell r="O222" t="str">
            <v>项目完工及时率100%，补助资金发放及时率100%</v>
          </cell>
          <cell r="P222" t="str">
            <v>50万元/村</v>
          </cell>
          <cell r="Q222" t="str">
            <v>农户每年保底分红即土地300元/亩</v>
          </cell>
          <cell r="R222" t="str">
            <v>达产达效后，年产茶1000斤，带动农户30户增收</v>
          </cell>
          <cell r="S222" t="str">
            <v>可持续效益≥2年</v>
          </cell>
          <cell r="T222" t="str">
            <v>农民满意度＞95%</v>
          </cell>
          <cell r="U222" t="str">
            <v>巫溪县农业农村委员会</v>
          </cell>
          <cell r="V222" t="str">
            <v>巫溪县天星乡人民政府</v>
          </cell>
          <cell r="W222">
            <v>2023</v>
          </cell>
          <cell r="X222" t="str">
            <v>是</v>
          </cell>
          <cell r="Y222">
            <v>2023.1</v>
          </cell>
          <cell r="Z222">
            <v>2023.12</v>
          </cell>
          <cell r="AA222">
            <v>50</v>
          </cell>
          <cell r="AB222">
            <v>50</v>
          </cell>
        </row>
        <row r="222">
          <cell r="AF222">
            <v>498</v>
          </cell>
          <cell r="AG222">
            <v>267</v>
          </cell>
          <cell r="AH222" t="str">
            <v>否</v>
          </cell>
          <cell r="AI222" t="str">
            <v>否</v>
          </cell>
          <cell r="AJ222" t="str">
            <v>否</v>
          </cell>
          <cell r="AK222" t="str">
            <v>是</v>
          </cell>
          <cell r="AL222" t="str">
            <v>否</v>
          </cell>
          <cell r="AM222" t="str">
            <v>否</v>
          </cell>
        </row>
        <row r="222">
          <cell r="AO222" t="str">
            <v>是</v>
          </cell>
        </row>
        <row r="222">
          <cell r="AQ222" t="str">
            <v>薛盛波    </v>
          </cell>
          <cell r="AR222">
            <v>15084330522</v>
          </cell>
          <cell r="AS222" t="str">
            <v>巫溪县天星乡人民政府</v>
          </cell>
          <cell r="AT222" t="str">
            <v>土地流转、务工就业、产品代销、租赁经营</v>
          </cell>
          <cell r="AU222" t="str">
            <v>项目补助村集体经济</v>
          </cell>
        </row>
        <row r="223">
          <cell r="C223" t="str">
            <v>2022年天星乡寒峰村“三变”改革试点项目</v>
          </cell>
          <cell r="D223" t="str">
            <v>产业发展</v>
          </cell>
          <cell r="E223" t="str">
            <v>生产项目</v>
          </cell>
          <cell r="F223" t="str">
            <v>村集体经济</v>
          </cell>
          <cell r="G223" t="str">
            <v>新建12亩食用菌种植基地大棚。大棚建成后实行食用菌和蔬菜轮作，每年可种植一季食用菌、一季蔬菜。</v>
          </cell>
          <cell r="H223" t="str">
            <v>新建</v>
          </cell>
          <cell r="I223" t="str">
            <v>天星乡寒峰村</v>
          </cell>
          <cell r="J223" t="str">
            <v>农户按入股的土地份额，由经营主体给入股农户每年保底分红即土地300元/亩；该项目实施之后，第二年产生效益，净收益可达3500元/亩，产生效益后由经济联合社和村委会开会讨论后再决定效益的分配。可优先解决24个脱贫户就地务工，同时能更好地带动寒峰村农户产业的发展，解决群众增收难问题。</v>
          </cell>
          <cell r="K223" t="str">
            <v>1.土地流转收入2.劳务收入3.分红收入</v>
          </cell>
          <cell r="L223" t="str">
            <v>项目实施可扶持特色产业发展，让每一个有劳动能力的脱贫户有1-2个产业，带动该村脱贫户增收。</v>
          </cell>
          <cell r="M223" t="str">
            <v>发展12亩食用菌种植基地。带动该村脱贫增收</v>
          </cell>
          <cell r="N223" t="str">
            <v>项目验收合格率100%</v>
          </cell>
          <cell r="O223" t="str">
            <v>项目完工及时率100%，补助资金发放及时率100%</v>
          </cell>
          <cell r="P223" t="str">
            <v>50万元/村</v>
          </cell>
          <cell r="Q223" t="str">
            <v>入股农户每年保底分红即土地300元/亩</v>
          </cell>
          <cell r="R223" t="str">
            <v>可优先解决24个脱贫户就地务工，同时能更好地带动寒峰村农户产业的发展，解决群众增收难问题。</v>
          </cell>
          <cell r="S223" t="str">
            <v>可持续效益≥2年</v>
          </cell>
          <cell r="T223" t="str">
            <v>农民满意度＞95%</v>
          </cell>
          <cell r="U223" t="str">
            <v>巫溪县农业农村委员会</v>
          </cell>
          <cell r="V223" t="str">
            <v>巫溪县天星乡人民政府</v>
          </cell>
          <cell r="W223">
            <v>2023</v>
          </cell>
          <cell r="X223" t="str">
            <v>是</v>
          </cell>
          <cell r="Y223">
            <v>2023.1</v>
          </cell>
          <cell r="Z223">
            <v>2023.12</v>
          </cell>
          <cell r="AA223">
            <v>50</v>
          </cell>
          <cell r="AB223">
            <v>50</v>
          </cell>
        </row>
        <row r="223">
          <cell r="AF223">
            <v>297</v>
          </cell>
          <cell r="AG223">
            <v>236</v>
          </cell>
          <cell r="AH223" t="str">
            <v>否</v>
          </cell>
          <cell r="AI223" t="str">
            <v>否</v>
          </cell>
          <cell r="AJ223" t="str">
            <v>否</v>
          </cell>
          <cell r="AK223" t="str">
            <v>是</v>
          </cell>
          <cell r="AL223" t="str">
            <v>否</v>
          </cell>
          <cell r="AM223" t="str">
            <v>否</v>
          </cell>
        </row>
        <row r="223">
          <cell r="AO223" t="str">
            <v>是</v>
          </cell>
        </row>
        <row r="223">
          <cell r="AQ223" t="str">
            <v>刘应海</v>
          </cell>
          <cell r="AR223">
            <v>15978919038</v>
          </cell>
          <cell r="AS223" t="str">
            <v>巫溪县天星乡人民政府</v>
          </cell>
          <cell r="AT223" t="str">
            <v>土地流转、务工就业、产品代销、租赁经营</v>
          </cell>
          <cell r="AU223" t="str">
            <v>项目补助村集体经济</v>
          </cell>
        </row>
        <row r="224">
          <cell r="C224" t="str">
            <v>2022年长桂乡木杉村“三变”改革试点项目</v>
          </cell>
          <cell r="D224" t="str">
            <v>产业发展</v>
          </cell>
          <cell r="E224" t="str">
            <v>生产项目</v>
          </cell>
          <cell r="F224" t="str">
            <v>村集体经济</v>
          </cell>
          <cell r="G224" t="str">
            <v>开展集体资源变资产、资金变股金、农民变股东种植各类中药村100亩</v>
          </cell>
          <cell r="H224" t="str">
            <v>新建</v>
          </cell>
          <cell r="I224" t="str">
            <v>长桂乡木杉村</v>
          </cell>
          <cell r="J224" t="str">
            <v>项目建成后，年增加村集体经济3万元。本项目经济效益显著。可解决10人以上就业（务工）其中低收入（含脱贫户）4人，低收入户人均增收1000元以上。</v>
          </cell>
          <cell r="K224" t="str">
            <v>1.土地流转收入2.劳务收入3.分红收入</v>
          </cell>
          <cell r="L224" t="str">
            <v>项目实施可扶持特色产业发展，让每一个有劳动能力的脱贫户有1-2个产业，带动该村脱贫户增收。</v>
          </cell>
          <cell r="M224" t="str">
            <v>种植各类中药村100亩</v>
          </cell>
          <cell r="N224" t="str">
            <v>项目验收合格率100%</v>
          </cell>
          <cell r="O224" t="str">
            <v>项目完工及时率100%，补助资金发放及时率100%</v>
          </cell>
          <cell r="P224" t="str">
            <v>50万元/村</v>
          </cell>
          <cell r="Q224" t="str">
            <v>年增加村集体经济3万元</v>
          </cell>
          <cell r="R224" t="str">
            <v>项目建成后，可解决10人以上就业（务工）其中低收入（含脱贫户）4人，低收入户人均增收1000元以上</v>
          </cell>
          <cell r="S224" t="str">
            <v>可持续效益≥2年</v>
          </cell>
          <cell r="T224" t="str">
            <v>农民满意度＞95%</v>
          </cell>
          <cell r="U224" t="str">
            <v>巫溪县农业农村委员会</v>
          </cell>
          <cell r="V224" t="str">
            <v>巫溪县长桂乡人民政府</v>
          </cell>
          <cell r="W224">
            <v>2023</v>
          </cell>
          <cell r="X224" t="str">
            <v>是</v>
          </cell>
          <cell r="Y224">
            <v>2023.1</v>
          </cell>
          <cell r="Z224">
            <v>2023.12</v>
          </cell>
          <cell r="AA224">
            <v>50</v>
          </cell>
          <cell r="AB224">
            <v>50</v>
          </cell>
        </row>
        <row r="224">
          <cell r="AF224">
            <v>254</v>
          </cell>
          <cell r="AG224">
            <v>141</v>
          </cell>
          <cell r="AH224" t="str">
            <v>否</v>
          </cell>
          <cell r="AI224" t="str">
            <v>否</v>
          </cell>
          <cell r="AJ224" t="str">
            <v>否</v>
          </cell>
          <cell r="AK224" t="str">
            <v>是</v>
          </cell>
          <cell r="AL224" t="str">
            <v>否</v>
          </cell>
          <cell r="AM224" t="str">
            <v>否</v>
          </cell>
        </row>
        <row r="224">
          <cell r="AO224" t="str">
            <v>是</v>
          </cell>
        </row>
        <row r="224">
          <cell r="AQ224" t="str">
            <v>谢作伦  </v>
          </cell>
          <cell r="AR224">
            <v>13452651405</v>
          </cell>
          <cell r="AS224" t="str">
            <v>巫溪县长桂乡人民政府</v>
          </cell>
          <cell r="AT224" t="str">
            <v>土地流转、务工就业、产品代销、租赁经营</v>
          </cell>
          <cell r="AU224" t="str">
            <v>项目补助村集体经济</v>
          </cell>
        </row>
        <row r="225">
          <cell r="C225" t="str">
            <v>2022年蒲莲镇莲花村“三变”改革试点项目</v>
          </cell>
          <cell r="D225" t="str">
            <v>产业发展</v>
          </cell>
          <cell r="E225" t="str">
            <v>生产项目</v>
          </cell>
          <cell r="F225" t="str">
            <v>村集体经济</v>
          </cell>
          <cell r="G225" t="str">
            <v>开展集体资源变资产、资金变股金、农民变股东，巫溪县御峰老鹰茶农民专业合作社老鹰茶厂房</v>
          </cell>
          <cell r="H225" t="str">
            <v>新建</v>
          </cell>
          <cell r="I225" t="str">
            <v>蒲莲镇莲花村</v>
          </cell>
          <cell r="J225" t="str">
            <v>项目建成后，巫溪县御峰老鹰茶农民专业合作社老鹰茶年度鲜茶叶加工生产规模将达10吨，预计可产3.5吨干茶，产值达100万元，带动合作社成员户均增收1500余元。
能使80%的农民变成股东，村集体经济收益比上年增加20%，农民满意度达到95%以上</v>
          </cell>
          <cell r="K225" t="str">
            <v>1.土地流转收入2.劳务收入3.分红收入</v>
          </cell>
          <cell r="L225" t="str">
            <v>项目实施可扶持特色产业发展，让每一个有劳动能力的脱贫户有1-2个产业，带动该村脱贫户增收。</v>
          </cell>
          <cell r="M225" t="str">
            <v>扶持巫溪县蒲莲镇莲花村1个特色产业发展，带动该村脱贫增收</v>
          </cell>
          <cell r="N225" t="str">
            <v>项目验收合格率100%</v>
          </cell>
          <cell r="O225" t="str">
            <v>项目完工及时率100%，补助资金发放及时率100%</v>
          </cell>
          <cell r="P225" t="str">
            <v>50万元/村</v>
          </cell>
          <cell r="Q225" t="str">
            <v>项目建成后，巫溪县御峰老鹰茶农民专业合作社老鹰茶年度鲜茶叶加工生产规模将达10吨，预计可产3.5吨干茶，产值达100万元，带动合作社成员户均增收1500余元。</v>
          </cell>
          <cell r="R225" t="str">
            <v>项目建成后，带动农户368户1270人，已脱贫户62户264人，在此基础上进一步巩固莲花村老鹰茶产业，壮大村集体收入。</v>
          </cell>
          <cell r="S225" t="str">
            <v>可持续效益≥2年</v>
          </cell>
          <cell r="T225" t="str">
            <v>农民满意度＞95%</v>
          </cell>
          <cell r="U225" t="str">
            <v>巫溪县农业农村委员会</v>
          </cell>
          <cell r="V225" t="str">
            <v>巫溪县蒲莲镇人民政府</v>
          </cell>
          <cell r="W225">
            <v>2023</v>
          </cell>
          <cell r="X225" t="str">
            <v>是</v>
          </cell>
          <cell r="Y225">
            <v>2023.1</v>
          </cell>
          <cell r="Z225">
            <v>2023.12</v>
          </cell>
          <cell r="AA225">
            <v>50</v>
          </cell>
          <cell r="AB225">
            <v>50</v>
          </cell>
        </row>
        <row r="225">
          <cell r="AF225">
            <v>1016</v>
          </cell>
          <cell r="AG225">
            <v>264</v>
          </cell>
          <cell r="AH225" t="str">
            <v>否</v>
          </cell>
          <cell r="AI225" t="str">
            <v>否</v>
          </cell>
          <cell r="AJ225" t="str">
            <v>否</v>
          </cell>
          <cell r="AK225" t="str">
            <v>是</v>
          </cell>
          <cell r="AL225" t="str">
            <v>否</v>
          </cell>
          <cell r="AM225" t="str">
            <v>否</v>
          </cell>
        </row>
        <row r="225">
          <cell r="AO225" t="str">
            <v>是</v>
          </cell>
        </row>
        <row r="225">
          <cell r="AQ225" t="str">
            <v>郑达存   </v>
          </cell>
          <cell r="AR225">
            <v>18223959858</v>
          </cell>
          <cell r="AS225" t="str">
            <v>巫溪县蒲莲镇人民政府</v>
          </cell>
          <cell r="AT225" t="str">
            <v>土地流转、务工就业、产品代销、租赁经营</v>
          </cell>
          <cell r="AU225" t="str">
            <v>项目补助村集体经济</v>
          </cell>
        </row>
        <row r="226">
          <cell r="C226" t="str">
            <v>2022年蒲莲镇玉田村“三变”改革试点项目</v>
          </cell>
          <cell r="D226" t="str">
            <v>产业发展</v>
          </cell>
          <cell r="E226" t="str">
            <v>生产项目</v>
          </cell>
          <cell r="F226" t="str">
            <v>村集体经济</v>
          </cell>
          <cell r="G226" t="str">
            <v>开展集体资源变资产、资金变股金、农民变股东，入股到巫溪县同源茶业有限责任公司成为股金，老鹰茶进行品牌推广销售。</v>
          </cell>
          <cell r="H226" t="str">
            <v>新建</v>
          </cell>
          <cell r="I226" t="str">
            <v>蒲莲镇玉田村</v>
          </cell>
          <cell r="J226" t="str">
            <v>项目建成后每年按照投入资金的7%固定分红，每年固定分红3.5万元，5年后返还本金，本项目经济效益显著。能使80%的农民变成股东，村集体经济收益比上年增加20%，农民满意度达到95%以上</v>
          </cell>
          <cell r="K226" t="str">
            <v>1.土地流转收入2.劳务收入3.分红收入</v>
          </cell>
          <cell r="L226" t="str">
            <v>项目实施可扶持特色产业发展，让每一个有劳动能力的脱贫户有1-2个产业，带动该村脱贫户增收。</v>
          </cell>
          <cell r="M226" t="str">
            <v>扶持巫溪县蒲莲镇玉田村1个特色产业发展，带动该村脱贫增收</v>
          </cell>
          <cell r="N226" t="str">
            <v>项目验收合格率100%</v>
          </cell>
          <cell r="O226" t="str">
            <v>项目完工及时率100%，补助资金发放及时率100%</v>
          </cell>
          <cell r="P226" t="str">
            <v>50万元/村</v>
          </cell>
          <cell r="Q226" t="str">
            <v>项目建成后每年按照投入资金的7%固定分红，每年固定分红3.5万元，5年后返还本金，本项目经济效益显著。</v>
          </cell>
          <cell r="R226" t="str">
            <v>项目建成后，带动农户613户2046人，已脱贫户226户853人，在此基础上进一步巩固玉田村产业，壮大村集体收入。</v>
          </cell>
          <cell r="S226" t="str">
            <v>可持续效益≥2年</v>
          </cell>
          <cell r="T226" t="str">
            <v>农民满意度＞95%</v>
          </cell>
          <cell r="U226" t="str">
            <v>巫溪县农业农村委员会</v>
          </cell>
          <cell r="V226" t="str">
            <v>巫溪县蒲莲镇人民政府</v>
          </cell>
          <cell r="W226">
            <v>2023</v>
          </cell>
          <cell r="X226" t="str">
            <v>是</v>
          </cell>
          <cell r="Y226">
            <v>2023.1</v>
          </cell>
          <cell r="Z226">
            <v>2023.12</v>
          </cell>
          <cell r="AA226">
            <v>50</v>
          </cell>
          <cell r="AB226">
            <v>50</v>
          </cell>
        </row>
        <row r="226">
          <cell r="AF226">
            <v>1637</v>
          </cell>
          <cell r="AG226">
            <v>853</v>
          </cell>
          <cell r="AH226" t="str">
            <v>否</v>
          </cell>
          <cell r="AI226" t="str">
            <v>否</v>
          </cell>
          <cell r="AJ226" t="str">
            <v>否</v>
          </cell>
          <cell r="AK226" t="str">
            <v>是</v>
          </cell>
          <cell r="AL226" t="str">
            <v>否</v>
          </cell>
          <cell r="AM226" t="str">
            <v>否</v>
          </cell>
        </row>
        <row r="226">
          <cell r="AO226" t="str">
            <v>是</v>
          </cell>
        </row>
        <row r="226">
          <cell r="AQ226" t="str">
            <v>毛希品   </v>
          </cell>
          <cell r="AR226">
            <v>15310038123</v>
          </cell>
          <cell r="AS226" t="str">
            <v>巫溪县蒲莲镇人民政府</v>
          </cell>
          <cell r="AT226" t="str">
            <v>土地流转、务工就业、产品代销、租赁经营</v>
          </cell>
          <cell r="AU226" t="str">
            <v>项目补助村集体经济</v>
          </cell>
        </row>
        <row r="227">
          <cell r="C227" t="str">
            <v>2022年白鹿镇大干村“三变”改革试点项目</v>
          </cell>
          <cell r="D227" t="str">
            <v>产业发展</v>
          </cell>
          <cell r="E227" t="str">
            <v>生产项目</v>
          </cell>
          <cell r="F227" t="str">
            <v>村集体经济</v>
          </cell>
          <cell r="G227" t="str">
            <v>开展集体资源变资产、资金变股金、农民变股东，入股巫溪县道全家庭农场养殖80头肉牛。</v>
          </cell>
          <cell r="H227" t="str">
            <v>新建</v>
          </cell>
          <cell r="I227" t="str">
            <v>白鹿镇大干村</v>
          </cell>
          <cell r="J227" t="str">
            <v>项目建成后，预计增加村集体经济收入4.5万元以上能使80%的农民变成股东，村集体经济收益比上年增加20%，农民满意度达到95%以上</v>
          </cell>
          <cell r="K227" t="str">
            <v>1.劳务收入2.分红收入</v>
          </cell>
          <cell r="L227" t="str">
            <v>项目实施可扶持特色产业发展，让每一个有劳动能力的脱贫户有1-2个产业，带动该村脱贫户增收。</v>
          </cell>
          <cell r="M227" t="str">
            <v>扶持巫溪县白鹿镇大干村1个特色产业发展，带动该村脱贫增收</v>
          </cell>
          <cell r="N227" t="str">
            <v>项目验收合格率100%</v>
          </cell>
          <cell r="O227" t="str">
            <v>项目完工及时率100%，补助资金发放及时率100%</v>
          </cell>
          <cell r="P227" t="str">
            <v>50万元/村</v>
          </cell>
          <cell r="Q227" t="str">
            <v>增加村集体经济收入4.5万元以上</v>
          </cell>
          <cell r="R227" t="str">
            <v>可解决10人以上就业（务工）其中低收入户（含脱贫户）优先推荐就业，提升低收入户的年收入。 </v>
          </cell>
          <cell r="S227" t="str">
            <v>可持续效益≥2年</v>
          </cell>
          <cell r="T227" t="str">
            <v>农民满意度＞95%</v>
          </cell>
          <cell r="U227" t="str">
            <v>巫溪县农业农村委员会</v>
          </cell>
          <cell r="V227" t="str">
            <v>巫溪县白鹿镇人民政府</v>
          </cell>
          <cell r="W227">
            <v>2023</v>
          </cell>
          <cell r="X227" t="str">
            <v>是</v>
          </cell>
          <cell r="Y227">
            <v>2023.1</v>
          </cell>
          <cell r="Z227">
            <v>2023.12</v>
          </cell>
          <cell r="AA227">
            <v>50</v>
          </cell>
          <cell r="AB227">
            <v>50</v>
          </cell>
        </row>
        <row r="227">
          <cell r="AF227">
            <v>1285</v>
          </cell>
          <cell r="AG227">
            <v>355</v>
          </cell>
          <cell r="AH227" t="str">
            <v>否</v>
          </cell>
          <cell r="AI227" t="str">
            <v>否</v>
          </cell>
          <cell r="AJ227" t="str">
            <v>否</v>
          </cell>
          <cell r="AK227" t="str">
            <v>是</v>
          </cell>
          <cell r="AL227" t="str">
            <v>否</v>
          </cell>
          <cell r="AM227" t="str">
            <v>否</v>
          </cell>
        </row>
        <row r="227">
          <cell r="AO227" t="str">
            <v>是</v>
          </cell>
        </row>
        <row r="227">
          <cell r="AQ227" t="str">
            <v>黄德义   </v>
          </cell>
          <cell r="AR227">
            <v>18723772888</v>
          </cell>
          <cell r="AS227" t="str">
            <v>巫溪县白鹿镇人民政府</v>
          </cell>
          <cell r="AT227" t="str">
            <v>土地流转、务工就业、产品代销、租赁经营</v>
          </cell>
          <cell r="AU227" t="str">
            <v>项目补助村集体经济</v>
          </cell>
        </row>
        <row r="228">
          <cell r="C228" t="str">
            <v>2022年白鹿镇大坪村“三变”改革试点项目</v>
          </cell>
          <cell r="D228" t="str">
            <v>产业发展</v>
          </cell>
          <cell r="E228" t="str">
            <v>生产项目</v>
          </cell>
          <cell r="F228" t="str">
            <v>村集体经济</v>
          </cell>
          <cell r="G228" t="str">
            <v>开展集体资源变资产、资金变股金、农民变股东，入股巫溪县黄大姐养殖场</v>
          </cell>
          <cell r="H228" t="str">
            <v>新建</v>
          </cell>
          <cell r="I228" t="str">
            <v>白鹿镇大坪村</v>
          </cell>
          <cell r="J228" t="str">
            <v>通过溪县白鹿镇大坪村村股份经济合作联合社能够壮大村集体经济，预计可增加收入3万元；80%以上农户成为股东，群众满意度达95%以上。</v>
          </cell>
          <cell r="K228" t="str">
            <v>1.劳务收入2.分红收入</v>
          </cell>
          <cell r="L228" t="str">
            <v>项目实施可扶持特色产业发展，让每一个有劳动能力的脱贫户有1-2个产业，带动该村脱贫户增收。</v>
          </cell>
          <cell r="M228" t="str">
            <v>扶持巫溪县白鹿镇大坪村1个特色产业发展，带动该村脱贫增收</v>
          </cell>
          <cell r="N228" t="str">
            <v>项目验收合格率100%</v>
          </cell>
          <cell r="O228" t="str">
            <v>项目完工及时率100%，补助资金发放及时率100%</v>
          </cell>
          <cell r="P228" t="str">
            <v>50万元/村</v>
          </cell>
          <cell r="Q228" t="str">
            <v>可增加收入3万元</v>
          </cell>
          <cell r="R228" t="str">
            <v>通过溪县白鹿镇大坪村村股份经济合作联合社能够壮大村集体经济，预计可增加收入3万元；80%以上农户成为股东，群众满意度达95%以上</v>
          </cell>
          <cell r="S228" t="str">
            <v>可持续效益≥2年</v>
          </cell>
          <cell r="T228" t="str">
            <v>农民满意度＞95%</v>
          </cell>
          <cell r="U228" t="str">
            <v>巫溪县农业农村委员会</v>
          </cell>
          <cell r="V228" t="str">
            <v>巫溪县白鹿镇人民政府</v>
          </cell>
          <cell r="W228">
            <v>2023</v>
          </cell>
          <cell r="X228" t="str">
            <v>是</v>
          </cell>
          <cell r="Y228">
            <v>2023.1</v>
          </cell>
          <cell r="Z228">
            <v>2023.12</v>
          </cell>
          <cell r="AA228">
            <v>50</v>
          </cell>
          <cell r="AB228">
            <v>50</v>
          </cell>
        </row>
        <row r="228">
          <cell r="AF228">
            <v>2529</v>
          </cell>
          <cell r="AG228">
            <v>405</v>
          </cell>
          <cell r="AH228" t="str">
            <v>否</v>
          </cell>
          <cell r="AI228" t="str">
            <v>否</v>
          </cell>
          <cell r="AJ228" t="str">
            <v>否</v>
          </cell>
          <cell r="AK228" t="str">
            <v>是</v>
          </cell>
          <cell r="AL228" t="str">
            <v>否</v>
          </cell>
          <cell r="AM228" t="str">
            <v>否</v>
          </cell>
        </row>
        <row r="228">
          <cell r="AO228" t="str">
            <v>是</v>
          </cell>
        </row>
        <row r="228">
          <cell r="AQ228" t="str">
            <v>曾邦清  </v>
          </cell>
          <cell r="AR228">
            <v>13594732568</v>
          </cell>
          <cell r="AS228" t="str">
            <v>巫溪县白鹿镇人民政府</v>
          </cell>
          <cell r="AT228" t="str">
            <v>土地流转、务工就业、产品代销、租赁经营</v>
          </cell>
          <cell r="AU228" t="str">
            <v>项目补助村集体经济</v>
          </cell>
        </row>
        <row r="229">
          <cell r="C229" t="str">
            <v>2022年下堡镇后坝村“三变”改革试点项目</v>
          </cell>
          <cell r="D229" t="str">
            <v>产业发展</v>
          </cell>
          <cell r="E229" t="str">
            <v>生产项目</v>
          </cell>
          <cell r="F229" t="str">
            <v>村集体经济</v>
          </cell>
          <cell r="G229" t="str">
            <v>开展集体资源变资产、资金变股金、农民变股东，入股巫溪县艺晨家庭农场。</v>
          </cell>
          <cell r="H229" t="str">
            <v>新建</v>
          </cell>
          <cell r="I229" t="str">
            <v>下堡镇后坝村</v>
          </cell>
          <cell r="J229" t="str">
            <v>入股到巫溪县艺晨家庭农场；通过巫溪县下堡镇后坝村村股份经济合作联合社能够壮大村集体经济，预计可增加收入3万元；群众满意度达95%以上。</v>
          </cell>
          <cell r="K229" t="str">
            <v>1.土地流转收入2.分红收入</v>
          </cell>
          <cell r="L229" t="str">
            <v>项目实施可扶持特色产业发展，让每一个有劳动能力的脱贫户有1-2个产业，带动该村脱贫户增收。</v>
          </cell>
          <cell r="M229" t="str">
            <v>扶持巫溪县下堡镇后坝村1个特色产业发展，带动该村脱贫增收</v>
          </cell>
          <cell r="N229" t="str">
            <v>项目验收合格率100%</v>
          </cell>
          <cell r="O229" t="str">
            <v>项目完工及时率100%，补助资金发放及时率100%</v>
          </cell>
          <cell r="P229" t="str">
            <v>50万元/村</v>
          </cell>
          <cell r="Q229" t="str">
            <v>增加收入3万元</v>
          </cell>
          <cell r="R229" t="str">
            <v>能使80%的农民变成股东，村集体经济收益比上年增加20%，农民满意度达到95%以上</v>
          </cell>
          <cell r="S229" t="str">
            <v>可持续效益≥2年</v>
          </cell>
          <cell r="T229" t="str">
            <v>农民满意度＞95%</v>
          </cell>
          <cell r="U229" t="str">
            <v>巫溪县农业农村委员会</v>
          </cell>
          <cell r="V229" t="str">
            <v>巫溪县下堡镇人民政府</v>
          </cell>
          <cell r="W229">
            <v>2023</v>
          </cell>
          <cell r="X229" t="str">
            <v>是</v>
          </cell>
          <cell r="Y229">
            <v>2023.1</v>
          </cell>
          <cell r="Z229">
            <v>2023.12</v>
          </cell>
          <cell r="AA229">
            <v>50</v>
          </cell>
          <cell r="AB229">
            <v>50</v>
          </cell>
        </row>
        <row r="229">
          <cell r="AF229">
            <v>1808</v>
          </cell>
          <cell r="AG229">
            <v>423</v>
          </cell>
          <cell r="AH229" t="str">
            <v>否</v>
          </cell>
          <cell r="AI229" t="str">
            <v>否</v>
          </cell>
          <cell r="AJ229" t="str">
            <v>否</v>
          </cell>
          <cell r="AK229" t="str">
            <v>是</v>
          </cell>
          <cell r="AL229" t="str">
            <v>否</v>
          </cell>
          <cell r="AM229" t="str">
            <v>否</v>
          </cell>
        </row>
        <row r="229">
          <cell r="AO229" t="str">
            <v>是</v>
          </cell>
        </row>
        <row r="229">
          <cell r="AQ229" t="str">
            <v>张傲  </v>
          </cell>
          <cell r="AR229">
            <v>15123457312</v>
          </cell>
          <cell r="AS229" t="str">
            <v>巫溪县下堡镇人民政府</v>
          </cell>
          <cell r="AT229" t="str">
            <v>土地流转、务工就业、产品代销、租赁经营</v>
          </cell>
          <cell r="AU229" t="str">
            <v>项目补助村集体经济</v>
          </cell>
        </row>
        <row r="230">
          <cell r="C230" t="str">
            <v>2022年下堡镇安里村“三变”改革试点项目</v>
          </cell>
          <cell r="D230" t="str">
            <v>产业发展</v>
          </cell>
          <cell r="E230" t="str">
            <v>生产项目</v>
          </cell>
          <cell r="F230" t="str">
            <v>村集体经济</v>
          </cell>
          <cell r="G230" t="str">
            <v>开展集体资源变资产、资金变股金、农民变股东，入股巫溪县下堡镇安里村资金互助社。</v>
          </cell>
          <cell r="H230" t="str">
            <v>新建</v>
          </cell>
          <cell r="I230" t="str">
            <v>下堡镇安里村</v>
          </cell>
          <cell r="J230" t="str">
            <v>入股到巫溪县下堡镇安里村资金互助社；通过巫溪县下堡镇安里村村股份经济合作联合社能够壮大村集体经济，预计可增加收入3万元；群众满意度达95%以上</v>
          </cell>
          <cell r="K230" t="str">
            <v>1.土地流转收入2.分红收入</v>
          </cell>
          <cell r="L230" t="str">
            <v>项目实施可扶持特色产业发展，让每一个有劳动能力的脱贫户有1-2个产业，带动该村脱贫户增收。</v>
          </cell>
          <cell r="M230" t="str">
            <v>扶持巫溪县下堡镇安里村1个特色产业发展，带动该村脱贫增收</v>
          </cell>
          <cell r="N230" t="str">
            <v>项目验收合格率100%</v>
          </cell>
          <cell r="O230" t="str">
            <v>项目完工及时率100%，补助资金发放及时率100%</v>
          </cell>
          <cell r="P230" t="str">
            <v>50万元/村</v>
          </cell>
          <cell r="Q230" t="str">
            <v>增加收入3万元</v>
          </cell>
          <cell r="R230" t="str">
            <v>能使80%的农民变成股东，村集体经济收益比上年增加20%，农民满意度达到95%以上</v>
          </cell>
          <cell r="S230" t="str">
            <v>可持续效益≥2年</v>
          </cell>
          <cell r="T230" t="str">
            <v>农民满意度＞95%</v>
          </cell>
          <cell r="U230" t="str">
            <v>巫溪县农业农村委员会</v>
          </cell>
          <cell r="V230" t="str">
            <v>巫溪县下堡镇人民政府</v>
          </cell>
          <cell r="W230">
            <v>2023</v>
          </cell>
          <cell r="X230" t="str">
            <v>是</v>
          </cell>
          <cell r="Y230">
            <v>2023.1</v>
          </cell>
          <cell r="Z230">
            <v>2023.12</v>
          </cell>
          <cell r="AA230">
            <v>50</v>
          </cell>
          <cell r="AB230">
            <v>50</v>
          </cell>
        </row>
        <row r="230">
          <cell r="AF230">
            <v>2241</v>
          </cell>
          <cell r="AG230">
            <v>563</v>
          </cell>
          <cell r="AH230" t="str">
            <v>否</v>
          </cell>
          <cell r="AI230" t="str">
            <v>否</v>
          </cell>
          <cell r="AJ230" t="str">
            <v>否</v>
          </cell>
          <cell r="AK230" t="str">
            <v>是</v>
          </cell>
          <cell r="AL230" t="str">
            <v>否</v>
          </cell>
          <cell r="AM230" t="str">
            <v>否</v>
          </cell>
        </row>
        <row r="230">
          <cell r="AO230" t="str">
            <v>是</v>
          </cell>
        </row>
        <row r="230">
          <cell r="AQ230" t="str">
            <v>毛龙翠  </v>
          </cell>
          <cell r="AR230">
            <v>18723748546</v>
          </cell>
          <cell r="AS230" t="str">
            <v>巫溪县下堡镇人民政府</v>
          </cell>
          <cell r="AT230" t="str">
            <v>土地流转、务工就业、产品代销、租赁经营</v>
          </cell>
          <cell r="AU230" t="str">
            <v>项目补助村集体经济</v>
          </cell>
        </row>
        <row r="231">
          <cell r="C231" t="str">
            <v>2022年双阳乡白果村“三变”改革试点项目</v>
          </cell>
          <cell r="D231" t="str">
            <v>产业发展</v>
          </cell>
          <cell r="E231" t="str">
            <v>生产项目</v>
          </cell>
          <cell r="F231" t="str">
            <v>村集体经济</v>
          </cell>
          <cell r="G231" t="str">
            <v>开展集体资源变资产、资金变股金、农民变股东，全村发展烤烟200亩。</v>
          </cell>
          <cell r="H231" t="str">
            <v>新建</v>
          </cell>
          <cell r="I231" t="str">
            <v>双阳乡白果村</v>
          </cell>
          <cell r="J231" t="str">
            <v>项目建成后，可解决20人以上就业（务工）其中建卡贫困9人，贫困户人均增收1000元以上。能使80%的农民变成股东，村集体经济收益比上年增加20%，农民满意度达到95%以上</v>
          </cell>
          <cell r="K231" t="str">
            <v>1.土地流转收入2.务工收入</v>
          </cell>
          <cell r="L231" t="str">
            <v>项目实施可扶持特色产业发展，让每一个有劳动能力的脱贫户有1-2个产业，带动该村脱贫户增收。</v>
          </cell>
          <cell r="M231" t="str">
            <v>全村发展烤烟200亩。</v>
          </cell>
          <cell r="N231" t="str">
            <v>项目验收合格率100%</v>
          </cell>
          <cell r="O231" t="str">
            <v>项目完工及时率100%，补助资金发放及时率100%</v>
          </cell>
          <cell r="P231" t="str">
            <v>50万元/村</v>
          </cell>
          <cell r="Q231" t="str">
            <v>年产烤烟590担，产值6万元</v>
          </cell>
          <cell r="R231" t="str">
            <v>可解决20人以上就业（务工）其中建卡贫困9人，贫困户人均增收1000元以上。</v>
          </cell>
          <cell r="S231" t="str">
            <v>可持续效益≥2年</v>
          </cell>
          <cell r="T231" t="str">
            <v>农民满意度＞95%</v>
          </cell>
          <cell r="U231" t="str">
            <v>巫溪县农业农村委员会</v>
          </cell>
          <cell r="V231" t="str">
            <v>巫溪县双阳乡人民政府</v>
          </cell>
          <cell r="W231">
            <v>2023</v>
          </cell>
          <cell r="X231" t="str">
            <v>是</v>
          </cell>
          <cell r="Y231">
            <v>2023.1</v>
          </cell>
          <cell r="Z231">
            <v>2023.12</v>
          </cell>
          <cell r="AA231">
            <v>50</v>
          </cell>
          <cell r="AB231">
            <v>50</v>
          </cell>
        </row>
        <row r="231">
          <cell r="AF231">
            <v>496</v>
          </cell>
          <cell r="AG231">
            <v>195</v>
          </cell>
          <cell r="AH231" t="str">
            <v>否</v>
          </cell>
          <cell r="AI231" t="str">
            <v>否</v>
          </cell>
          <cell r="AJ231" t="str">
            <v>否</v>
          </cell>
          <cell r="AK231" t="str">
            <v>是</v>
          </cell>
          <cell r="AL231" t="str">
            <v>否</v>
          </cell>
          <cell r="AM231" t="str">
            <v>否</v>
          </cell>
        </row>
        <row r="231">
          <cell r="AO231" t="str">
            <v>是</v>
          </cell>
        </row>
        <row r="231">
          <cell r="AQ231" t="str">
            <v>蹇兴灯 </v>
          </cell>
          <cell r="AR231">
            <v>13594727909</v>
          </cell>
          <cell r="AS231" t="str">
            <v>巫溪县双阳乡人民政府</v>
          </cell>
          <cell r="AT231" t="str">
            <v>土地流转、务工就业、产品代销、租赁经营</v>
          </cell>
          <cell r="AU231" t="str">
            <v>项目补助村集体经济</v>
          </cell>
        </row>
        <row r="232">
          <cell r="C232" t="str">
            <v>2022年通城镇通城村“三变”改革试点项目</v>
          </cell>
          <cell r="D232" t="str">
            <v>产业发展</v>
          </cell>
          <cell r="E232" t="str">
            <v>生产项目</v>
          </cell>
          <cell r="F232" t="str">
            <v>村集体经济</v>
          </cell>
          <cell r="G232" t="str">
            <v>开展集体资源变资产、资金变股金、农民变股东，入股巫溪县通城镇通城村党支部领办的专业合作社。</v>
          </cell>
          <cell r="H232" t="str">
            <v>新建</v>
          </cell>
          <cell r="I232" t="str">
            <v>通城镇通城村</v>
          </cell>
          <cell r="J232" t="str">
            <v>入股到巫溪县通城镇通城村党支部领办的专业合作社；通过巫溪县通城镇通城村村党支部领办的专业合社能够壮大村集体经济，可增加收入1万元；群众满意度达95%以上</v>
          </cell>
          <cell r="K232" t="str">
            <v>1.群众入股到党支部领办的专业合作社2.分红收入3.劳务收入</v>
          </cell>
          <cell r="L232" t="str">
            <v>项目实施可扶持特色产业发展，让每一个有劳动能力的脱贫户有1-2个产业，带动该村脱贫户增收。</v>
          </cell>
          <cell r="M232" t="str">
            <v>扶持1个特色产业发展，带动该村脱贫增收</v>
          </cell>
          <cell r="N232" t="str">
            <v>项目验收合格率100%</v>
          </cell>
          <cell r="O232" t="str">
            <v>项目完工及时率100%，补助资金发放及时率100%</v>
          </cell>
          <cell r="P232" t="str">
            <v>50万元/村</v>
          </cell>
          <cell r="Q232" t="str">
            <v>增加收入1万元</v>
          </cell>
          <cell r="R232" t="str">
            <v>能使80%的农民变成股东，村集体经济收益比上年增加20%，农民满意度达到95%以上</v>
          </cell>
          <cell r="S232" t="str">
            <v>可持续效益≥2年</v>
          </cell>
          <cell r="T232" t="str">
            <v>农民满意度＞95%</v>
          </cell>
          <cell r="U232" t="str">
            <v>巫溪县农业农村委员会</v>
          </cell>
          <cell r="V232" t="str">
            <v>巫溪县通城镇人民政府</v>
          </cell>
          <cell r="W232">
            <v>2023</v>
          </cell>
          <cell r="X232" t="str">
            <v>是</v>
          </cell>
          <cell r="Y232">
            <v>2023.1</v>
          </cell>
          <cell r="Z232">
            <v>2023.12</v>
          </cell>
          <cell r="AA232">
            <v>50</v>
          </cell>
          <cell r="AB232">
            <v>50</v>
          </cell>
        </row>
        <row r="232">
          <cell r="AF232">
            <v>50</v>
          </cell>
          <cell r="AG232">
            <v>10</v>
          </cell>
          <cell r="AH232" t="str">
            <v>否</v>
          </cell>
          <cell r="AI232" t="str">
            <v>否</v>
          </cell>
          <cell r="AJ232" t="str">
            <v>否</v>
          </cell>
          <cell r="AK232" t="str">
            <v>是</v>
          </cell>
          <cell r="AL232" t="str">
            <v>否</v>
          </cell>
          <cell r="AM232" t="str">
            <v>否</v>
          </cell>
        </row>
        <row r="232">
          <cell r="AO232" t="str">
            <v>是</v>
          </cell>
        </row>
        <row r="232">
          <cell r="AQ232" t="str">
            <v>卢胜锋</v>
          </cell>
          <cell r="AR232">
            <v>19132106395</v>
          </cell>
          <cell r="AS232" t="str">
            <v>巫溪县通城镇人民政府</v>
          </cell>
          <cell r="AT232" t="str">
            <v>土地流转、务工就业、产品代销、租赁经营</v>
          </cell>
          <cell r="AU232" t="str">
            <v>项目补助村集体经济</v>
          </cell>
        </row>
        <row r="233">
          <cell r="C233" t="str">
            <v>2022年通城镇长红村“三变”改革试点项目</v>
          </cell>
          <cell r="D233" t="str">
            <v>产业发展</v>
          </cell>
          <cell r="E233" t="str">
            <v>生产项目</v>
          </cell>
          <cell r="F233" t="str">
            <v>村集体经济</v>
          </cell>
          <cell r="G233" t="str">
            <v>开展集体资源变资产、资金变股金、农民变股东，入股巫溪县通城镇长红村党支部领办的专业合作社。</v>
          </cell>
          <cell r="H233" t="str">
            <v>新建</v>
          </cell>
          <cell r="I233" t="str">
            <v>通城镇长红村</v>
          </cell>
          <cell r="J233" t="str">
            <v>入股到巫溪县通城镇长红村党支部领办的专业合作社；通过巫溪县通城镇长红村村党支部领办的专业合社能够壮大村集体经济，可增加收入1万元；群众满意度达95%以上</v>
          </cell>
          <cell r="K233" t="str">
            <v>1.群众入股到党支部领办的专业合作社2.分红收入3.劳务收入</v>
          </cell>
          <cell r="L233" t="str">
            <v>项目实施可扶持特色产业发展，让每一个有劳动能力的脱贫户有1-2个产业，带动该村脱贫户增收。</v>
          </cell>
          <cell r="M233" t="str">
            <v>扶持1个特色产业发展，带动该村脱贫增收</v>
          </cell>
          <cell r="N233" t="str">
            <v>项目验收合格率100%</v>
          </cell>
          <cell r="O233" t="str">
            <v>项目完工及时率100%，补助资金发放及时率100%</v>
          </cell>
          <cell r="P233" t="str">
            <v>50万元/村</v>
          </cell>
          <cell r="Q233" t="str">
            <v>增加收入1万元</v>
          </cell>
          <cell r="R233" t="str">
            <v>能使80%的农民变成股东，村集体经济收益比上年增加20%，农民满意度达到95%以上</v>
          </cell>
          <cell r="S233" t="str">
            <v>可持续效益≥2年</v>
          </cell>
          <cell r="T233" t="str">
            <v>农民满意度＞95%</v>
          </cell>
          <cell r="U233" t="str">
            <v>巫溪县农业农村委员会</v>
          </cell>
          <cell r="V233" t="str">
            <v>巫溪县通城镇人民政府</v>
          </cell>
          <cell r="W233">
            <v>2023</v>
          </cell>
          <cell r="X233" t="str">
            <v>是</v>
          </cell>
          <cell r="Y233">
            <v>2023.1</v>
          </cell>
          <cell r="Z233">
            <v>2023.12</v>
          </cell>
          <cell r="AA233">
            <v>50</v>
          </cell>
          <cell r="AB233">
            <v>50</v>
          </cell>
        </row>
        <row r="233">
          <cell r="AF233">
            <v>50</v>
          </cell>
          <cell r="AG233">
            <v>10</v>
          </cell>
          <cell r="AH233" t="str">
            <v>否</v>
          </cell>
          <cell r="AI233" t="str">
            <v>否</v>
          </cell>
          <cell r="AJ233" t="str">
            <v>否</v>
          </cell>
          <cell r="AK233" t="str">
            <v>是</v>
          </cell>
          <cell r="AL233" t="str">
            <v>否</v>
          </cell>
          <cell r="AM233" t="str">
            <v>否</v>
          </cell>
        </row>
        <row r="233">
          <cell r="AO233" t="str">
            <v>是</v>
          </cell>
        </row>
        <row r="233">
          <cell r="AQ233" t="str">
            <v>卢胜锋</v>
          </cell>
          <cell r="AR233">
            <v>19132106395</v>
          </cell>
          <cell r="AS233" t="str">
            <v>巫溪县通城镇人民政府</v>
          </cell>
          <cell r="AT233" t="str">
            <v>土地流转、务工就业、产品代销、租赁经营</v>
          </cell>
          <cell r="AU233" t="str">
            <v>项目补助村集体经济</v>
          </cell>
        </row>
        <row r="234">
          <cell r="C234" t="str">
            <v>2022年通城镇玉泉村“三变”改革试点项目</v>
          </cell>
          <cell r="D234" t="str">
            <v>产业发展</v>
          </cell>
          <cell r="E234" t="str">
            <v>生产项目</v>
          </cell>
          <cell r="F234" t="str">
            <v>村集体经济</v>
          </cell>
          <cell r="G234" t="str">
            <v>开展集体资源变资产、资金变股金、农民变股东，入股巫溪县通城镇玉泉村党支部领办的专业合作社。</v>
          </cell>
          <cell r="H234" t="str">
            <v>新建</v>
          </cell>
          <cell r="I234" t="str">
            <v>通城镇玉泉村</v>
          </cell>
          <cell r="J234" t="str">
            <v>入股到巫溪县通城镇玉泉村党支部领办的专业合作社；通过巫溪县通城镇玉泉村村党支部领办的专业合社能够壮大村集体经济，可增加收入1万元；群众满意度达95%以上</v>
          </cell>
          <cell r="K234" t="str">
            <v>1.群众入股到党支部领办的专业合作社2.分红收入3.劳务收入</v>
          </cell>
          <cell r="L234" t="str">
            <v>项目实施可扶持特色产业发展，让每一个有劳动能力的脱贫户有1-2个产业，带动该村脱贫户增收。</v>
          </cell>
          <cell r="M234" t="str">
            <v>扶持1个特色产业发展，带动该村脱贫增收</v>
          </cell>
          <cell r="N234" t="str">
            <v>项目验收合格率100%</v>
          </cell>
          <cell r="O234" t="str">
            <v>项目完工及时率100%，补助资金发放及时率100%</v>
          </cell>
          <cell r="P234" t="str">
            <v>50万元/村</v>
          </cell>
          <cell r="Q234" t="str">
            <v>增加收入1万元</v>
          </cell>
          <cell r="R234" t="str">
            <v>能使80%的农民变成股东，村集体经济收益比上年增加20%，农民满意度达到95%以上</v>
          </cell>
          <cell r="S234" t="str">
            <v>可持续效益≥2年</v>
          </cell>
          <cell r="T234" t="str">
            <v>农民满意度＞95%</v>
          </cell>
          <cell r="U234" t="str">
            <v>巫溪县农业农村委员会</v>
          </cell>
          <cell r="V234" t="str">
            <v>巫溪县通城镇人民政府</v>
          </cell>
          <cell r="W234">
            <v>2023</v>
          </cell>
          <cell r="X234" t="str">
            <v>是</v>
          </cell>
          <cell r="Y234">
            <v>2023.1</v>
          </cell>
          <cell r="Z234">
            <v>2023.12</v>
          </cell>
          <cell r="AA234">
            <v>50</v>
          </cell>
          <cell r="AB234">
            <v>50</v>
          </cell>
        </row>
        <row r="234">
          <cell r="AF234">
            <v>50</v>
          </cell>
          <cell r="AG234">
            <v>10</v>
          </cell>
          <cell r="AH234" t="str">
            <v>否</v>
          </cell>
          <cell r="AI234" t="str">
            <v>否</v>
          </cell>
          <cell r="AJ234" t="str">
            <v>否</v>
          </cell>
          <cell r="AK234" t="str">
            <v>是</v>
          </cell>
          <cell r="AL234" t="str">
            <v>否</v>
          </cell>
          <cell r="AM234" t="str">
            <v>否</v>
          </cell>
        </row>
        <row r="234">
          <cell r="AO234" t="str">
            <v>是</v>
          </cell>
        </row>
        <row r="234">
          <cell r="AQ234" t="str">
            <v>卢胜锋</v>
          </cell>
          <cell r="AR234">
            <v>19132106395</v>
          </cell>
          <cell r="AS234" t="str">
            <v>巫溪县通城镇人民政府</v>
          </cell>
          <cell r="AT234" t="str">
            <v>土地流转、务工就业、产品代销、租赁经营</v>
          </cell>
          <cell r="AU234" t="str">
            <v>项目补助村集体经济</v>
          </cell>
        </row>
        <row r="235">
          <cell r="C235" t="str">
            <v>2022年通城镇清泉村“三变”改革试点项目</v>
          </cell>
          <cell r="D235" t="str">
            <v>产业发展</v>
          </cell>
          <cell r="E235" t="str">
            <v>生产项目</v>
          </cell>
          <cell r="F235" t="str">
            <v>村集体经济</v>
          </cell>
          <cell r="G235" t="str">
            <v>开展集体资源变资产、资金变股金、农民变股东，入股巫溪县通城镇清泉村党支部领办的专业合作社。</v>
          </cell>
          <cell r="H235" t="str">
            <v>新建</v>
          </cell>
          <cell r="I235" t="str">
            <v>通城镇清泉村</v>
          </cell>
          <cell r="J235" t="str">
            <v>入股到巫溪县通城镇清泉村党支部领办的专业合作社；通过巫溪县通城镇清泉村村党支部领办的专业合社能够壮大村集体经济，可增加收入1万元；群众满意度达95%以上</v>
          </cell>
          <cell r="K235" t="str">
            <v>1.群众入股到党支部领办的专业合作社2.分红收入3.劳务收入</v>
          </cell>
          <cell r="L235" t="str">
            <v>项目实施可扶持特色产业发展，让每一个有劳动能力的脱贫户有1-2个产业，带动该村脱贫户增收。</v>
          </cell>
          <cell r="M235" t="str">
            <v>扶持1个特色产业发展，带动该村脱贫增收</v>
          </cell>
          <cell r="N235" t="str">
            <v>项目验收合格率100%</v>
          </cell>
          <cell r="O235" t="str">
            <v>项目完工及时率100%，补助资金发放及时率100%</v>
          </cell>
          <cell r="P235" t="str">
            <v>50万元/村</v>
          </cell>
          <cell r="Q235" t="str">
            <v>增加收入1万元</v>
          </cell>
          <cell r="R235" t="str">
            <v>能使80%的农民变成股东，村集体经济收益比上年增加20%，农民满意度达到95%以上</v>
          </cell>
          <cell r="S235" t="str">
            <v>可持续效益≥2年</v>
          </cell>
          <cell r="T235" t="str">
            <v>农民满意度＞95%</v>
          </cell>
          <cell r="U235" t="str">
            <v>巫溪县农业农村委员会</v>
          </cell>
          <cell r="V235" t="str">
            <v>巫溪县通城镇人民政府</v>
          </cell>
          <cell r="W235">
            <v>2023</v>
          </cell>
          <cell r="X235" t="str">
            <v>是</v>
          </cell>
          <cell r="Y235">
            <v>2023.1</v>
          </cell>
          <cell r="Z235">
            <v>2023.12</v>
          </cell>
          <cell r="AA235">
            <v>50</v>
          </cell>
          <cell r="AB235">
            <v>50</v>
          </cell>
        </row>
        <row r="235">
          <cell r="AF235">
            <v>50</v>
          </cell>
          <cell r="AG235">
            <v>10</v>
          </cell>
          <cell r="AH235" t="str">
            <v>否</v>
          </cell>
          <cell r="AI235" t="str">
            <v>否</v>
          </cell>
          <cell r="AJ235" t="str">
            <v>否</v>
          </cell>
          <cell r="AK235" t="str">
            <v>是</v>
          </cell>
          <cell r="AL235" t="str">
            <v>否</v>
          </cell>
          <cell r="AM235" t="str">
            <v>否</v>
          </cell>
        </row>
        <row r="235">
          <cell r="AO235" t="str">
            <v>是</v>
          </cell>
        </row>
        <row r="235">
          <cell r="AQ235" t="str">
            <v>卢胜锋</v>
          </cell>
          <cell r="AR235">
            <v>19132106395</v>
          </cell>
          <cell r="AS235" t="str">
            <v>巫溪县通城镇人民政府</v>
          </cell>
          <cell r="AT235" t="str">
            <v>土地流转、务工就业、产品代销、租赁经营</v>
          </cell>
          <cell r="AU235" t="str">
            <v>项目补助村集体经济</v>
          </cell>
        </row>
        <row r="236">
          <cell r="C236" t="str">
            <v>2022年通城镇云台村“三变”改革试点项目</v>
          </cell>
          <cell r="D236" t="str">
            <v>产业发展</v>
          </cell>
          <cell r="E236" t="str">
            <v>生产项目</v>
          </cell>
          <cell r="F236" t="str">
            <v>村集体经济</v>
          </cell>
          <cell r="G236" t="str">
            <v>开展集体资源变资产、资金变股金、农民变股东，入股巫溪县通城镇云台村党支部领办的专业合作社。</v>
          </cell>
          <cell r="H236" t="str">
            <v>新建</v>
          </cell>
          <cell r="I236" t="str">
            <v>通城镇云台村</v>
          </cell>
          <cell r="J236" t="str">
            <v>入股到巫溪县通城镇云台村党支部领办的专业合作社；通过巫溪县通城镇云台村村党支部领办的专业合社能够壮大村集体经济，可增加收入1万元；群众满意度达95%以上</v>
          </cell>
          <cell r="K236" t="str">
            <v>1.群众入股到党支部领办的专业合作社2.分红收入3.劳务收入</v>
          </cell>
          <cell r="L236" t="str">
            <v>项目实施可扶持特色产业发展，让每一个有劳动能力的脱贫户有1-2个产业，带动该村脱贫户增收。</v>
          </cell>
          <cell r="M236" t="str">
            <v>扶持1个特色产业发展，带动该村脱贫增收</v>
          </cell>
          <cell r="N236" t="str">
            <v>项目验收合格率100%</v>
          </cell>
          <cell r="O236" t="str">
            <v>项目完工及时率100%，补助资金发放及时率100%</v>
          </cell>
          <cell r="P236" t="str">
            <v>50万元/村</v>
          </cell>
          <cell r="Q236" t="str">
            <v>增加收入1万元</v>
          </cell>
          <cell r="R236" t="str">
            <v>能使80%的农民变成股东，村集体经济收益比上年增加20%，农民满意度达到95%以上</v>
          </cell>
          <cell r="S236" t="str">
            <v>可持续效益≥2年</v>
          </cell>
          <cell r="T236" t="str">
            <v>农民满意度＞95%</v>
          </cell>
          <cell r="U236" t="str">
            <v>巫溪县农业农村委员会</v>
          </cell>
          <cell r="V236" t="str">
            <v>巫溪县通城镇人民政府</v>
          </cell>
          <cell r="W236">
            <v>2023</v>
          </cell>
          <cell r="X236" t="str">
            <v>是</v>
          </cell>
          <cell r="Y236">
            <v>2023.1</v>
          </cell>
          <cell r="Z236">
            <v>2023.12</v>
          </cell>
          <cell r="AA236">
            <v>50</v>
          </cell>
          <cell r="AB236">
            <v>50</v>
          </cell>
        </row>
        <row r="236">
          <cell r="AF236">
            <v>50</v>
          </cell>
          <cell r="AG236">
            <v>10</v>
          </cell>
          <cell r="AH236" t="str">
            <v>否</v>
          </cell>
          <cell r="AI236" t="str">
            <v>否</v>
          </cell>
          <cell r="AJ236" t="str">
            <v>否</v>
          </cell>
          <cell r="AK236" t="str">
            <v>是</v>
          </cell>
          <cell r="AL236" t="str">
            <v>否</v>
          </cell>
          <cell r="AM236" t="str">
            <v>否</v>
          </cell>
        </row>
        <row r="236">
          <cell r="AO236" t="str">
            <v>是</v>
          </cell>
        </row>
        <row r="236">
          <cell r="AQ236" t="str">
            <v>卢胜锋</v>
          </cell>
          <cell r="AR236">
            <v>19132106395</v>
          </cell>
          <cell r="AS236" t="str">
            <v>巫溪县通城镇人民政府</v>
          </cell>
          <cell r="AT236" t="str">
            <v>土地流转、务工就业、产品代销、租赁经营</v>
          </cell>
          <cell r="AU236" t="str">
            <v>项目补助村集体经济</v>
          </cell>
        </row>
        <row r="237">
          <cell r="C237" t="str">
            <v>2022年通城镇青梅村“三变”改革试点项目</v>
          </cell>
          <cell r="D237" t="str">
            <v>产业发展</v>
          </cell>
          <cell r="E237" t="str">
            <v>生产项目</v>
          </cell>
          <cell r="F237" t="str">
            <v>村集体经济</v>
          </cell>
          <cell r="G237" t="str">
            <v>开展集体资源变资产、资金变股金、农民变股东，入股巫溪县通城镇青梅村党支部领办的专业合作社。</v>
          </cell>
          <cell r="H237" t="str">
            <v>新建</v>
          </cell>
          <cell r="I237" t="str">
            <v>通城镇青梅村</v>
          </cell>
          <cell r="J237" t="str">
            <v>入股到巫溪县通城镇青梅村党支部领办的专业合作社；通过巫溪县通城镇青梅村村党支部领办的专业合社能够壮大村集体经济，可增加收入1万元；群众满意度达95%以上</v>
          </cell>
          <cell r="K237" t="str">
            <v>1.群众入股到党支部领办的专业合作社2.分红收入3.劳务收入</v>
          </cell>
          <cell r="L237" t="str">
            <v>项目实施可扶持特色产业发展，让每一个有劳动能力的脱贫户有1-2个产业，带动该村脱贫户增收。</v>
          </cell>
          <cell r="M237" t="str">
            <v>扶持1个特色产业发展，带动该村脱贫增收</v>
          </cell>
          <cell r="N237" t="str">
            <v>项目验收合格率100%</v>
          </cell>
          <cell r="O237" t="str">
            <v>项目完工及时率100%，补助资金发放及时率100%</v>
          </cell>
          <cell r="P237" t="str">
            <v>50万元/村</v>
          </cell>
          <cell r="Q237" t="str">
            <v>增加收入1万元</v>
          </cell>
          <cell r="R237" t="str">
            <v>能使80%的农民变成股东，村集体经济收益比上年增加20%，农民满意度达到95%以上</v>
          </cell>
          <cell r="S237" t="str">
            <v>可持续效益≥2年</v>
          </cell>
          <cell r="T237" t="str">
            <v>农民满意度＞95%</v>
          </cell>
          <cell r="U237" t="str">
            <v>巫溪县农业农村委员会</v>
          </cell>
          <cell r="V237" t="str">
            <v>巫溪县通城镇人民政府</v>
          </cell>
          <cell r="W237">
            <v>2023</v>
          </cell>
          <cell r="X237" t="str">
            <v>是</v>
          </cell>
          <cell r="Y237">
            <v>2023.1</v>
          </cell>
          <cell r="Z237">
            <v>2023.12</v>
          </cell>
          <cell r="AA237">
            <v>50</v>
          </cell>
          <cell r="AB237">
            <v>50</v>
          </cell>
        </row>
        <row r="237">
          <cell r="AF237">
            <v>50</v>
          </cell>
          <cell r="AG237">
            <v>10</v>
          </cell>
          <cell r="AH237" t="str">
            <v>否</v>
          </cell>
          <cell r="AI237" t="str">
            <v>否</v>
          </cell>
          <cell r="AJ237" t="str">
            <v>否</v>
          </cell>
          <cell r="AK237" t="str">
            <v>是</v>
          </cell>
          <cell r="AL237" t="str">
            <v>否</v>
          </cell>
          <cell r="AM237" t="str">
            <v>否</v>
          </cell>
        </row>
        <row r="237">
          <cell r="AO237" t="str">
            <v>是</v>
          </cell>
        </row>
        <row r="237">
          <cell r="AQ237" t="str">
            <v>卢胜锋</v>
          </cell>
          <cell r="AR237">
            <v>19132106395</v>
          </cell>
          <cell r="AS237" t="str">
            <v>巫溪县通城镇人民政府</v>
          </cell>
          <cell r="AT237" t="str">
            <v>土地流转、务工就业、产品代销、租赁经营</v>
          </cell>
          <cell r="AU237" t="str">
            <v>项目补助村集体经济</v>
          </cell>
        </row>
        <row r="238">
          <cell r="C238" t="str">
            <v>2022年通城镇凉风村“三变”改革试点项目</v>
          </cell>
          <cell r="D238" t="str">
            <v>产业发展</v>
          </cell>
          <cell r="E238" t="str">
            <v>生产项目</v>
          </cell>
          <cell r="F238" t="str">
            <v>村集体经济</v>
          </cell>
          <cell r="G238" t="str">
            <v>开展集体资源变资产、资金变股金、农民变股东，入股巫溪县通城镇凉风村党支部领办的专业合作社。</v>
          </cell>
          <cell r="H238" t="str">
            <v>新建</v>
          </cell>
          <cell r="I238" t="str">
            <v>通城镇凉风村</v>
          </cell>
          <cell r="J238" t="str">
            <v>入股到巫溪县通城镇凉风村党支部领办的专业合作社；通过巫溪县通城镇凉风村村党支部领办的专业合社能够壮大村集体经济，可增加收入1万元；群众满意度达95%以上</v>
          </cell>
          <cell r="K238" t="str">
            <v>1.群众入股到党支部领办的专业合作社2.分红收入3.劳务收入</v>
          </cell>
          <cell r="L238" t="str">
            <v>项目实施可扶持特色产业发展，让每一个有劳动能力的脱贫户有1-2个产业，带动该村脱贫户增收。</v>
          </cell>
          <cell r="M238" t="str">
            <v>扶持1个特色产业发展，带动该村脱贫增收</v>
          </cell>
          <cell r="N238" t="str">
            <v>项目验收合格率100%</v>
          </cell>
          <cell r="O238" t="str">
            <v>项目完工及时率100%，补助资金发放及时率100%</v>
          </cell>
          <cell r="P238" t="str">
            <v>50万元/村</v>
          </cell>
          <cell r="Q238" t="str">
            <v>增加收入1万元</v>
          </cell>
          <cell r="R238" t="str">
            <v>能使80%的农民变成股东，村集体经济收益比上年增加20%，农民满意度达到95%以上</v>
          </cell>
          <cell r="S238" t="str">
            <v>可持续效益≥2年</v>
          </cell>
          <cell r="T238" t="str">
            <v>农民满意度＞95%</v>
          </cell>
          <cell r="U238" t="str">
            <v>巫溪县农业农村委员会</v>
          </cell>
          <cell r="V238" t="str">
            <v>巫溪县通城镇人民政府</v>
          </cell>
          <cell r="W238">
            <v>2023</v>
          </cell>
          <cell r="X238" t="str">
            <v>是</v>
          </cell>
          <cell r="Y238">
            <v>2023.1</v>
          </cell>
          <cell r="Z238">
            <v>2023.12</v>
          </cell>
          <cell r="AA238">
            <v>50</v>
          </cell>
          <cell r="AB238">
            <v>50</v>
          </cell>
        </row>
        <row r="238">
          <cell r="AF238">
            <v>50</v>
          </cell>
          <cell r="AG238">
            <v>10</v>
          </cell>
          <cell r="AH238" t="str">
            <v>否</v>
          </cell>
          <cell r="AI238" t="str">
            <v>否</v>
          </cell>
          <cell r="AJ238" t="str">
            <v>否</v>
          </cell>
          <cell r="AK238" t="str">
            <v>是</v>
          </cell>
          <cell r="AL238" t="str">
            <v>否</v>
          </cell>
          <cell r="AM238" t="str">
            <v>否</v>
          </cell>
        </row>
        <row r="238">
          <cell r="AO238" t="str">
            <v>是</v>
          </cell>
        </row>
        <row r="238">
          <cell r="AQ238" t="str">
            <v>卢胜锋</v>
          </cell>
          <cell r="AR238">
            <v>19132106395</v>
          </cell>
          <cell r="AS238" t="str">
            <v>巫溪县通城镇人民政府</v>
          </cell>
          <cell r="AT238" t="str">
            <v>土地流转、务工就业、产品代销、租赁经营</v>
          </cell>
          <cell r="AU238" t="str">
            <v>项目补助村集体经济</v>
          </cell>
        </row>
        <row r="239">
          <cell r="C239" t="str">
            <v>2022年通城镇中兴村“三变”改革试点项目</v>
          </cell>
          <cell r="D239" t="str">
            <v>产业发展</v>
          </cell>
          <cell r="E239" t="str">
            <v>生产项目</v>
          </cell>
          <cell r="F239" t="str">
            <v>村集体经济</v>
          </cell>
          <cell r="G239" t="str">
            <v>开展集体资源变资产、资金变股金、农民变股东，入股巫溪县通城镇中兴村党支部领办的专业合作社。</v>
          </cell>
          <cell r="H239" t="str">
            <v>新建</v>
          </cell>
          <cell r="I239" t="str">
            <v>通城镇中兴村</v>
          </cell>
          <cell r="J239" t="str">
            <v>入股到巫溪县通城镇中兴村党支部领办的专业合作社；通过巫溪县通城镇中兴村村党支部领办的专业合社能够壮大村集体经济，可增加收入1万元；群众满意度达95%以上</v>
          </cell>
          <cell r="K239" t="str">
            <v>1.群众入股到党支部领办的专业合作社2.分红收入3.劳务收入</v>
          </cell>
          <cell r="L239" t="str">
            <v>项目实施可扶持特色产业发展，让每一个有劳动能力的脱贫户有1-2个产业，带动该村脱贫户增收。</v>
          </cell>
          <cell r="M239" t="str">
            <v>扶持1个特色产业发展，带动该村脱贫增收</v>
          </cell>
          <cell r="N239" t="str">
            <v>项目验收合格率100%</v>
          </cell>
          <cell r="O239" t="str">
            <v>项目完工及时率100%，补助资金发放及时率100%</v>
          </cell>
          <cell r="P239" t="str">
            <v>50万元/村</v>
          </cell>
          <cell r="Q239" t="str">
            <v>增加收入1万元</v>
          </cell>
          <cell r="R239" t="str">
            <v>能使80%的农民变成股东，村集体经济收益比上年增加20%，农民满意度达到95%以上</v>
          </cell>
          <cell r="S239" t="str">
            <v>可持续效益≥2年</v>
          </cell>
          <cell r="T239" t="str">
            <v>农民满意度＞95%</v>
          </cell>
          <cell r="U239" t="str">
            <v>巫溪县农业农村委员会</v>
          </cell>
          <cell r="V239" t="str">
            <v>巫溪县通城镇人民政府</v>
          </cell>
          <cell r="W239">
            <v>2023</v>
          </cell>
          <cell r="X239" t="str">
            <v>是</v>
          </cell>
          <cell r="Y239">
            <v>2023.1</v>
          </cell>
          <cell r="Z239">
            <v>2023.12</v>
          </cell>
          <cell r="AA239">
            <v>50</v>
          </cell>
          <cell r="AB239">
            <v>50</v>
          </cell>
        </row>
        <row r="239">
          <cell r="AF239">
            <v>50</v>
          </cell>
          <cell r="AG239">
            <v>10</v>
          </cell>
          <cell r="AH239" t="str">
            <v>否</v>
          </cell>
          <cell r="AI239" t="str">
            <v>否</v>
          </cell>
          <cell r="AJ239" t="str">
            <v>否</v>
          </cell>
          <cell r="AK239" t="str">
            <v>是</v>
          </cell>
          <cell r="AL239" t="str">
            <v>否</v>
          </cell>
          <cell r="AM239" t="str">
            <v>否</v>
          </cell>
        </row>
        <row r="239">
          <cell r="AO239" t="str">
            <v>是</v>
          </cell>
        </row>
        <row r="239">
          <cell r="AQ239" t="str">
            <v>卢胜锋</v>
          </cell>
          <cell r="AR239">
            <v>19132106395</v>
          </cell>
          <cell r="AS239" t="str">
            <v>巫溪县通城镇人民政府</v>
          </cell>
          <cell r="AT239" t="str">
            <v>土地流转、务工就业、产品代销、租赁经营</v>
          </cell>
          <cell r="AU239" t="str">
            <v>项目补助村集体经济</v>
          </cell>
        </row>
        <row r="240">
          <cell r="C240" t="str">
            <v>2022年通城镇长安村“三变”改革试点项目</v>
          </cell>
          <cell r="D240" t="str">
            <v>产业发展</v>
          </cell>
          <cell r="E240" t="str">
            <v>生产项目</v>
          </cell>
          <cell r="F240" t="str">
            <v>村集体经济</v>
          </cell>
          <cell r="G240" t="str">
            <v>开展集体资源变资产、资金变股金、农民变股东，入股巫溪县通城镇长安村党支部领办的专业合作社。</v>
          </cell>
          <cell r="H240" t="str">
            <v>新建</v>
          </cell>
          <cell r="I240" t="str">
            <v>通城镇长安村</v>
          </cell>
          <cell r="J240" t="str">
            <v>入股到巫溪县通城镇长安村党支部领办的专业合作社；通过巫溪县通城镇长安村村党支部领办的专业合社能够壮大村集体经济，可增加收入1万元；群众满意度达95%以上</v>
          </cell>
          <cell r="K240" t="str">
            <v>1.群众入股到党支部领办的专业合作社2.分红收入3.劳务收入</v>
          </cell>
          <cell r="L240" t="str">
            <v>项目实施可扶持特色产业发展，让每一个有劳动能力的脱贫户有1-2个产业，带动该村脱贫户增收。</v>
          </cell>
          <cell r="M240" t="str">
            <v>扶持1个特色产业发展，带动该村脱贫增收</v>
          </cell>
          <cell r="N240" t="str">
            <v>项目验收合格率100%</v>
          </cell>
          <cell r="O240" t="str">
            <v>项目完工及时率100%，补助资金发放及时率100%</v>
          </cell>
          <cell r="P240" t="str">
            <v>50万元/村</v>
          </cell>
          <cell r="Q240" t="str">
            <v>增加收入1万元</v>
          </cell>
          <cell r="R240" t="str">
            <v>能使80%的农民变成股东，村集体经济收益比上年增加20%，农民满意度达到95%以上</v>
          </cell>
          <cell r="S240" t="str">
            <v>可持续效益≥2年</v>
          </cell>
          <cell r="T240" t="str">
            <v>农民满意度＞95%</v>
          </cell>
          <cell r="U240" t="str">
            <v>巫溪县农业农村委员会</v>
          </cell>
          <cell r="V240" t="str">
            <v>巫溪县通城镇人民政府</v>
          </cell>
          <cell r="W240">
            <v>2023</v>
          </cell>
          <cell r="X240" t="str">
            <v>是</v>
          </cell>
          <cell r="Y240">
            <v>2023.1</v>
          </cell>
          <cell r="Z240">
            <v>2023.12</v>
          </cell>
          <cell r="AA240">
            <v>50</v>
          </cell>
          <cell r="AB240">
            <v>50</v>
          </cell>
        </row>
        <row r="240">
          <cell r="AF240">
            <v>50</v>
          </cell>
          <cell r="AG240">
            <v>10</v>
          </cell>
          <cell r="AH240" t="str">
            <v>否</v>
          </cell>
          <cell r="AI240" t="str">
            <v>否</v>
          </cell>
          <cell r="AJ240" t="str">
            <v>否</v>
          </cell>
          <cell r="AK240" t="str">
            <v>是</v>
          </cell>
          <cell r="AL240" t="str">
            <v>否</v>
          </cell>
          <cell r="AM240" t="str">
            <v>否</v>
          </cell>
        </row>
        <row r="240">
          <cell r="AO240" t="str">
            <v>是</v>
          </cell>
        </row>
        <row r="240">
          <cell r="AQ240" t="str">
            <v>卢胜锋</v>
          </cell>
          <cell r="AR240">
            <v>19132106395</v>
          </cell>
          <cell r="AS240" t="str">
            <v>巫溪县通城镇人民政府</v>
          </cell>
          <cell r="AT240" t="str">
            <v>土地流转、务工就业、产品代销、租赁经营</v>
          </cell>
          <cell r="AU240" t="str">
            <v>项目补助村集体经济</v>
          </cell>
        </row>
        <row r="241">
          <cell r="C241" t="str">
            <v>巫溪县2022年花台乡八龙村“三变”改革试点村创建项目</v>
          </cell>
          <cell r="D241" t="str">
            <v>产业项目</v>
          </cell>
          <cell r="E241" t="str">
            <v>三变改革</v>
          </cell>
          <cell r="F241" t="str">
            <v>村集体经济</v>
          </cell>
          <cell r="G241" t="str">
            <v>开展集体资源变资产、资金变股金、农民变股东，村股份经济合作联合社将本次争取的2022年“三变”改革试点项目资金50万元，用于新建钢架大棚6亩，升级改造乡村旅游接待点一处600余平方米。</v>
          </cell>
          <cell r="H241" t="str">
            <v>新建</v>
          </cell>
          <cell r="I241" t="str">
            <v>花台乡八龙村</v>
          </cell>
          <cell r="J241" t="str">
            <v>年产草莓6000斤，按20元每斤计算，产值12万元；乡村旅游接待中心年收入达10余万元，还将解决20人以上就近农户就业，人均年增收2000元以上，带动周边农户销售农副产品，收入预计达5万元，能使80%的农民变成股东，村集体经济收益比上年增加20%，农民满意度达到95%以上</v>
          </cell>
          <cell r="K241" t="str">
            <v>1.土地流转收入2.劳务收入。</v>
          </cell>
          <cell r="L241" t="str">
            <v>种植的2亩草莓、2亩树莓进入丰产期，年产草莓5000斤</v>
          </cell>
          <cell r="M241" t="str">
            <v>种植的2亩草莓、2亩树莓进入丰产期，年产草莓5000斤</v>
          </cell>
          <cell r="N241" t="str">
            <v>项目验收合格率101%</v>
          </cell>
          <cell r="O241" t="str">
            <v>项目完工及时率100%，补助资金发放及时率101%</v>
          </cell>
          <cell r="P241" t="str">
            <v>50万元/村</v>
          </cell>
          <cell r="Q241" t="str">
            <v>项目建成后，将解决20人以上就近农户就业，人均年增收2000元以上，带动周边农户销售农副产品，收入预计达5万元左右。</v>
          </cell>
          <cell r="R241" t="str">
            <v>项目建成后，将解决20人以上就近农户就业，人均年增收2000元以上，带动周边农户销售农副产品，收入预计达5万元左右。</v>
          </cell>
          <cell r="S241" t="str">
            <v>可持续效益≥1年</v>
          </cell>
          <cell r="T241" t="str">
            <v>农民满意度＞95%</v>
          </cell>
          <cell r="U241" t="str">
            <v>巫溪县农业农村委员会</v>
          </cell>
          <cell r="V241" t="str">
            <v>巫溪县花台乡人民政府</v>
          </cell>
          <cell r="W241">
            <v>2023</v>
          </cell>
          <cell r="X241" t="str">
            <v>是</v>
          </cell>
          <cell r="Y241" t="str">
            <v>2023.1-2023.12</v>
          </cell>
          <cell r="Z241">
            <v>2023.12</v>
          </cell>
          <cell r="AA241">
            <v>50</v>
          </cell>
        </row>
        <row r="241">
          <cell r="AF241">
            <v>1997</v>
          </cell>
          <cell r="AG241">
            <v>460</v>
          </cell>
          <cell r="AH241" t="str">
            <v>否</v>
          </cell>
          <cell r="AI241" t="str">
            <v>否</v>
          </cell>
          <cell r="AJ241" t="str">
            <v>否</v>
          </cell>
          <cell r="AK241" t="str">
            <v>是</v>
          </cell>
          <cell r="AL241" t="str">
            <v>否</v>
          </cell>
          <cell r="AM241" t="str">
            <v>否</v>
          </cell>
        </row>
        <row r="241">
          <cell r="AO241" t="str">
            <v>是</v>
          </cell>
        </row>
        <row r="241">
          <cell r="AQ241" t="str">
            <v>谭国亮  </v>
          </cell>
          <cell r="AR241">
            <v>18166397018</v>
          </cell>
          <cell r="AS241" t="str">
            <v>花台乡人民政府</v>
          </cell>
          <cell r="AT241" t="str">
            <v>土地流转、务工就业、产品代销、租赁经营</v>
          </cell>
          <cell r="AU241" t="str">
            <v>项目补助村集体经济</v>
          </cell>
        </row>
        <row r="242">
          <cell r="AA242">
            <v>0</v>
          </cell>
        </row>
        <row r="243">
          <cell r="C243" t="str">
            <v>胡家垭农旅融合基础设施配套项目</v>
          </cell>
          <cell r="D243" t="str">
            <v>产业发展</v>
          </cell>
          <cell r="E243" t="str">
            <v>休闲农业与乡村旅游</v>
          </cell>
        </row>
        <row r="243">
          <cell r="G243" t="str">
            <v>拓宽胡家垭现状道路、优化路面质量、完善交通设施、美化道路两侧景观、增加道路照明设施；完善供电、供水、排水、供气等市政管线，建设垃圾收集站、公共卫生间等环卫设施等</v>
          </cell>
          <cell r="H243" t="str">
            <v>新建</v>
          </cell>
          <cell r="I243" t="str">
            <v>文峰镇</v>
          </cell>
          <cell r="J243" t="str">
            <v>提档升级道路、市政等基础配套设施等，推动胡家垭农旅融合发展</v>
          </cell>
        </row>
        <row r="243">
          <cell r="L243" t="str">
            <v>提档升级道路、市政等基础配套设施等。</v>
          </cell>
        </row>
        <row r="243">
          <cell r="N243" t="str">
            <v>项目验收合格率100%</v>
          </cell>
          <cell r="O243" t="str">
            <v>完工及时率100%</v>
          </cell>
          <cell r="P243" t="str">
            <v>项目总投资8860万元</v>
          </cell>
          <cell r="Q243" t="str">
            <v>增加旅游旅游人数</v>
          </cell>
          <cell r="R243" t="str">
            <v>带动老百姓收益</v>
          </cell>
        </row>
        <row r="243">
          <cell r="T243" t="str">
            <v>≥90%</v>
          </cell>
          <cell r="U243" t="str">
            <v>巫溪县文化旅游委员会</v>
          </cell>
          <cell r="V243" t="str">
            <v>巫溪县盛景旅游公司</v>
          </cell>
          <cell r="W243">
            <v>2023</v>
          </cell>
          <cell r="X243" t="str">
            <v>是</v>
          </cell>
          <cell r="Y243">
            <v>2023.1</v>
          </cell>
          <cell r="Z243">
            <v>2023.12</v>
          </cell>
          <cell r="AA243">
            <v>5000</v>
          </cell>
          <cell r="AB243">
            <v>5000</v>
          </cell>
        </row>
        <row r="243">
          <cell r="AH243" t="str">
            <v>否</v>
          </cell>
          <cell r="AI243" t="str">
            <v>否</v>
          </cell>
          <cell r="AJ243" t="str">
            <v>否</v>
          </cell>
          <cell r="AK243" t="str">
            <v>否</v>
          </cell>
          <cell r="AL243" t="str">
            <v>否</v>
          </cell>
          <cell r="AM243" t="str">
            <v>否</v>
          </cell>
          <cell r="AN243" t="str">
            <v>无</v>
          </cell>
          <cell r="AO243" t="str">
            <v>否</v>
          </cell>
          <cell r="AP243" t="str">
            <v>否</v>
          </cell>
        </row>
        <row r="244">
          <cell r="C244" t="str">
            <v>兰英大峡谷景区道路提档升级</v>
          </cell>
          <cell r="D244" t="str">
            <v>产业发展</v>
          </cell>
          <cell r="E244" t="str">
            <v>休闲农业与乡村旅游</v>
          </cell>
        </row>
        <row r="244">
          <cell r="G244" t="str">
            <v>兰英大峡谷下一步准备升级为4A景区，对该道路改建拓宽</v>
          </cell>
          <cell r="H244" t="str">
            <v>改建</v>
          </cell>
          <cell r="I244" t="str">
            <v>通城镇</v>
          </cell>
          <cell r="J244" t="str">
            <v>道路改建可满足现有居民出行及观光车辆的通行需求。</v>
          </cell>
        </row>
        <row r="244">
          <cell r="L244" t="str">
            <v>对景区大门至兰英乡政府全长约10.5公里，进行改建和拓宽。</v>
          </cell>
          <cell r="M244" t="str">
            <v>全长约10.5公里</v>
          </cell>
          <cell r="N244" t="str">
            <v>工程竣工验收合格率100%</v>
          </cell>
          <cell r="O244" t="str">
            <v>项目完成及时率100%</v>
          </cell>
        </row>
        <row r="244">
          <cell r="Q244" t="str">
            <v>增加游客量</v>
          </cell>
          <cell r="R244" t="str">
            <v>增加游客量</v>
          </cell>
          <cell r="S244" t="str">
            <v>可持续效益≥5年</v>
          </cell>
        </row>
        <row r="244">
          <cell r="U244" t="str">
            <v>巫溪县文化旅游委员会</v>
          </cell>
          <cell r="V244" t="str">
            <v>巫溪县交通局</v>
          </cell>
          <cell r="W244">
            <v>2023</v>
          </cell>
          <cell r="X244" t="str">
            <v>是</v>
          </cell>
          <cell r="Y244">
            <v>2023.1</v>
          </cell>
          <cell r="Z244">
            <v>2023.12</v>
          </cell>
          <cell r="AA244">
            <v>5000</v>
          </cell>
          <cell r="AB244">
            <v>5000</v>
          </cell>
        </row>
        <row r="244">
          <cell r="AH244" t="str">
            <v>否</v>
          </cell>
          <cell r="AI244" t="str">
            <v>否</v>
          </cell>
          <cell r="AJ244" t="str">
            <v>否</v>
          </cell>
          <cell r="AK244" t="str">
            <v>否</v>
          </cell>
          <cell r="AL244" t="str">
            <v>否</v>
          </cell>
          <cell r="AM244" t="str">
            <v>否</v>
          </cell>
          <cell r="AN244" t="str">
            <v>无</v>
          </cell>
          <cell r="AO244" t="str">
            <v>否</v>
          </cell>
          <cell r="AP244" t="str">
            <v>无</v>
          </cell>
        </row>
        <row r="245">
          <cell r="C245" t="str">
            <v>巫溪县宁厂镇邓家村2023年乡村旅游配套设施建设项目</v>
          </cell>
          <cell r="D245" t="str">
            <v>产业项目</v>
          </cell>
          <cell r="E245" t="str">
            <v>休闲农业与乡村旅游</v>
          </cell>
        </row>
        <row r="245">
          <cell r="G245" t="str">
            <v>包括人行便道、森林防火道建设、人居环境整治、社会治理、人畜饮水池建设、低效林改造、旅游厕所、森林人家、从业人员培训、3A景区创建规划等。</v>
          </cell>
          <cell r="H245" t="str">
            <v>改扩建</v>
          </cell>
          <cell r="I245" t="str">
            <v>宁厂镇邓家村</v>
          </cell>
          <cell r="J245" t="str">
            <v>有效提升旅游基础，成功完成3A创建目标</v>
          </cell>
          <cell r="K245" t="str">
            <v>18人参与前期项目确定会议、决议，18人参与入库项目的选择，3人参与项目实施过程中施工质量和资金使用的监督。项目实施受益人口120户340人，其中脱贫户34户112人。可增加农民收入，有利于乡村旅游发展。</v>
          </cell>
          <cell r="L245" t="str">
            <v>有效提升旅游基础，成功完成3A创建目标。</v>
          </cell>
          <cell r="M245" t="str">
            <v>成功完成3A创建目标</v>
          </cell>
          <cell r="N245" t="str">
            <v>工程竣工验收合格率100%</v>
          </cell>
          <cell r="O245" t="str">
            <v>项目完成及时率100%</v>
          </cell>
          <cell r="P245" t="str">
            <v>项目总投资720万元</v>
          </cell>
          <cell r="Q245" t="str">
            <v>乡村旅游发展带动户均增收500元以上</v>
          </cell>
          <cell r="R245" t="str">
            <v>受益脱贫人口数112人</v>
          </cell>
          <cell r="S245" t="str">
            <v>工程使用年限≥1年</v>
          </cell>
          <cell r="T245" t="str">
            <v>受益脱贫人口满意度≧90%</v>
          </cell>
          <cell r="U245" t="str">
            <v>巫溪县文化旅游委员会</v>
          </cell>
          <cell r="V245" t="str">
            <v>巫溪县宁厂镇人民政府</v>
          </cell>
          <cell r="W245">
            <v>2023</v>
          </cell>
          <cell r="X245" t="str">
            <v>是</v>
          </cell>
          <cell r="Y245">
            <v>2023.1</v>
          </cell>
          <cell r="Z245">
            <v>2023.12</v>
          </cell>
          <cell r="AA245">
            <v>720</v>
          </cell>
          <cell r="AB245">
            <v>720</v>
          </cell>
        </row>
        <row r="245">
          <cell r="AF245">
            <v>340</v>
          </cell>
          <cell r="AG245">
            <v>112</v>
          </cell>
          <cell r="AH245" t="str">
            <v>否</v>
          </cell>
          <cell r="AI245" t="str">
            <v>否</v>
          </cell>
          <cell r="AJ245" t="str">
            <v>否</v>
          </cell>
          <cell r="AK245" t="str">
            <v>是</v>
          </cell>
          <cell r="AL245" t="str">
            <v>是</v>
          </cell>
          <cell r="AM245" t="str">
            <v>否</v>
          </cell>
          <cell r="AN245" t="str">
            <v>无</v>
          </cell>
          <cell r="AO245" t="str">
            <v>否</v>
          </cell>
          <cell r="AP245" t="str">
            <v>无</v>
          </cell>
          <cell r="AQ245" t="str">
            <v>易秀祥</v>
          </cell>
          <cell r="AR245">
            <v>15023355662</v>
          </cell>
        </row>
        <row r="246">
          <cell r="C246" t="str">
            <v>民主村令牌石乡村旅游项目建设</v>
          </cell>
          <cell r="D246" t="str">
            <v>产业发展</v>
          </cell>
          <cell r="E246" t="str">
            <v>休闲农业与乡村旅游</v>
          </cell>
        </row>
        <row r="246">
          <cell r="G246" t="str">
            <v>新建景观步道及仿木栏杆、景观平台及游客休息点、崖壁栈道、生态停车场、旅游公厕、游客综合服务体等基础配套设施；完善景区智慧标识系统、全域监控系统等；打造巫咸鼓阵、彩华索道等景观。</v>
          </cell>
          <cell r="H246" t="str">
            <v>新建</v>
          </cell>
          <cell r="I246" t="str">
            <v>大河乡民主村五社</v>
          </cell>
          <cell r="J246" t="str">
            <v>创建民主村令牌石3A景区</v>
          </cell>
          <cell r="K246" t="str">
            <v>群众代表参与前期项目确定会议、决议与入库项目的选择，群众参与项目实施过程中施工质量和资金使用的监督。</v>
          </cell>
          <cell r="L246" t="str">
            <v>通过3A级景区标准建设项目，促进乡村旅游发展，改善720人（其中脱贫人口220人）生产生活条件，就近务工，年务工收入5000元以上</v>
          </cell>
        </row>
        <row r="246">
          <cell r="N246" t="str">
            <v>合格</v>
          </cell>
          <cell r="O246" t="str">
            <v>项目完成及时率100%</v>
          </cell>
        </row>
        <row r="246">
          <cell r="Q246" t="str">
            <v>增加240人年务工收入1000元以上</v>
          </cell>
          <cell r="R246" t="str">
            <v>带动410人增收</v>
          </cell>
        </row>
        <row r="246">
          <cell r="T246" t="str">
            <v>≥95%</v>
          </cell>
          <cell r="U246" t="str">
            <v>巫溪县文化旅游委员会</v>
          </cell>
          <cell r="V246" t="str">
            <v>大河乡人民政府</v>
          </cell>
          <cell r="W246">
            <v>2023</v>
          </cell>
          <cell r="X246" t="str">
            <v>是</v>
          </cell>
          <cell r="Y246">
            <v>2023.1</v>
          </cell>
          <cell r="Z246">
            <v>2023.12</v>
          </cell>
          <cell r="AA246">
            <v>500</v>
          </cell>
          <cell r="AB246">
            <v>500</v>
          </cell>
        </row>
        <row r="246">
          <cell r="AF246">
            <v>720</v>
          </cell>
          <cell r="AG246">
            <v>221</v>
          </cell>
          <cell r="AH246" t="str">
            <v>否</v>
          </cell>
          <cell r="AI246" t="str">
            <v>否</v>
          </cell>
        </row>
        <row r="246">
          <cell r="AM246" t="str">
            <v>否</v>
          </cell>
        </row>
        <row r="246">
          <cell r="AO246" t="str">
            <v>否</v>
          </cell>
        </row>
        <row r="246">
          <cell r="AQ246" t="str">
            <v>曹啟荣</v>
          </cell>
          <cell r="AR246">
            <v>18182311329</v>
          </cell>
        </row>
        <row r="247">
          <cell r="C247" t="str">
            <v>城厢镇双城村徒步露营探险地</v>
          </cell>
          <cell r="D247" t="str">
            <v>产业发展</v>
          </cell>
          <cell r="E247" t="str">
            <v>休闲农业与乡村旅游</v>
          </cell>
        </row>
        <row r="247">
          <cell r="G247" t="str">
            <v>打造城周边首个集探险、露营和观景于一体的网红景点，在修建游憩步道、露营区、观景台等的基础上，同步开展农田整治、环境美化等工作。</v>
          </cell>
          <cell r="H247" t="str">
            <v>新建</v>
          </cell>
          <cell r="I247" t="str">
            <v>双城村2社</v>
          </cell>
          <cell r="J247" t="str">
            <v>修建游憩步道、露营区、观景台等的基础上，同步开展农田整治、环境美化等工作。</v>
          </cell>
          <cell r="K247" t="str">
            <v>20人参与前期项目确定会议、决议，15人参与入库项目的选择，5人参与项目实施过程中施工质量和资金使用的监督，实施后可带动1420人（其中脱贫户230人）的年增收1000元以上</v>
          </cell>
          <cell r="L247" t="str">
            <v>对该地区进行整体旅游规划，打造城周边首个集探险、露营和观景于一体的网红景点。</v>
          </cell>
          <cell r="M247" t="str">
            <v>修建游憩步道、露营区、观景台</v>
          </cell>
          <cell r="N247" t="str">
            <v>项目验收合格率100%</v>
          </cell>
          <cell r="O247" t="str">
            <v>完工及时率100%</v>
          </cell>
        </row>
        <row r="247">
          <cell r="Q247" t="str">
            <v>带动周边农户年增收1000元以上</v>
          </cell>
          <cell r="R247" t="str">
            <v>受益人口≥1420</v>
          </cell>
          <cell r="S247" t="str">
            <v>项目设计使用年限≥10年</v>
          </cell>
          <cell r="T247" t="str">
            <v>≥90%</v>
          </cell>
          <cell r="U247" t="str">
            <v>巫溪县文化旅游委员会</v>
          </cell>
          <cell r="V247" t="str">
            <v>城厢镇人民政府</v>
          </cell>
          <cell r="W247">
            <v>2022</v>
          </cell>
          <cell r="X247" t="str">
            <v>是</v>
          </cell>
          <cell r="Y247">
            <v>2023.1</v>
          </cell>
          <cell r="Z247">
            <v>2023.12</v>
          </cell>
          <cell r="AA247">
            <v>300</v>
          </cell>
          <cell r="AB247">
            <v>300</v>
          </cell>
        </row>
        <row r="247">
          <cell r="AF247">
            <v>1430</v>
          </cell>
          <cell r="AG247">
            <v>230</v>
          </cell>
          <cell r="AH247" t="str">
            <v>否</v>
          </cell>
          <cell r="AI247" t="str">
            <v>否</v>
          </cell>
        </row>
        <row r="247">
          <cell r="AK247" t="str">
            <v>√</v>
          </cell>
        </row>
        <row r="247">
          <cell r="AQ247" t="str">
            <v>杨兴琼</v>
          </cell>
          <cell r="AR247">
            <v>13635366364</v>
          </cell>
        </row>
        <row r="248">
          <cell r="C248" t="str">
            <v>巫溪县朝阳石林乡村旅游项目建设</v>
          </cell>
          <cell r="D248" t="str">
            <v>产业发展</v>
          </cell>
          <cell r="E248" t="str">
            <v>休闲农业与乡村旅游</v>
          </cell>
        </row>
        <row r="248">
          <cell r="G248" t="str">
            <v>朝阳石林景区提档升级，标识标牌、附属设施及景区功能完善。</v>
          </cell>
          <cell r="H248" t="str">
            <v>新建</v>
          </cell>
          <cell r="I248" t="str">
            <v>朝阳镇</v>
          </cell>
          <cell r="J248" t="str">
            <v>项目实施可为泛红池坝景区增添新型旅游观光、休闲、人居目的地，实现乡村振兴产业发展，带动增收致富。</v>
          </cell>
          <cell r="K248" t="str">
            <v>20人参与前期项目确定会议、决议，20人参与入库项目的选择，5人参与资金使用的监督。充分发挥良好的社会效益生态效益经济效益。</v>
          </cell>
          <cell r="L248" t="str">
            <v>项目实施可为泛红池坝景区增添新型旅游观光、休闲、人居目的地，实现乡村振兴产业发展，带动增收致富。</v>
          </cell>
          <cell r="M248" t="str">
            <v>朝阳石林景区提档升级，标识标牌、附属设施及景区功能完善。</v>
          </cell>
          <cell r="N248" t="str">
            <v>工程竣工验收合格率100%</v>
          </cell>
          <cell r="O248" t="str">
            <v>项目完成及时率100%</v>
          </cell>
          <cell r="P248" t="str">
            <v>创建3A景区</v>
          </cell>
          <cell r="Q248" t="str">
            <v>人均收入增收额1000元/人</v>
          </cell>
          <cell r="R248" t="str">
            <v>受益脱贫户2768人</v>
          </cell>
          <cell r="S248" t="str">
            <v>工程设计使用年限≥3年</v>
          </cell>
          <cell r="T248" t="str">
            <v>受益脱贫人口满意度≥95%</v>
          </cell>
          <cell r="U248" t="str">
            <v>巫溪县文化旅游委员会</v>
          </cell>
          <cell r="V248" t="str">
            <v>巫溪县朝阳镇人民政府</v>
          </cell>
          <cell r="W248">
            <v>2023</v>
          </cell>
          <cell r="X248" t="str">
            <v>是</v>
          </cell>
          <cell r="Y248">
            <v>2023.1</v>
          </cell>
          <cell r="Z248">
            <v>2023.12</v>
          </cell>
          <cell r="AA248">
            <v>400</v>
          </cell>
          <cell r="AB248">
            <v>400</v>
          </cell>
        </row>
        <row r="248">
          <cell r="AF248">
            <v>18000</v>
          </cell>
          <cell r="AG248">
            <v>2768</v>
          </cell>
          <cell r="AH248" t="str">
            <v>否</v>
          </cell>
          <cell r="AI248" t="str">
            <v>否</v>
          </cell>
          <cell r="AJ248" t="str">
            <v>否</v>
          </cell>
          <cell r="AK248" t="str">
            <v>是</v>
          </cell>
          <cell r="AL248" t="str">
            <v>否</v>
          </cell>
          <cell r="AM248" t="str">
            <v>否</v>
          </cell>
          <cell r="AN248" t="str">
            <v>无</v>
          </cell>
          <cell r="AO248" t="str">
            <v>否</v>
          </cell>
          <cell r="AP248" t="str">
            <v>无</v>
          </cell>
          <cell r="AQ248" t="str">
            <v>赵劲涛</v>
          </cell>
          <cell r="AR248">
            <v>13896308090</v>
          </cell>
        </row>
        <row r="249">
          <cell r="C249" t="str">
            <v>徐家镇鸡心岭历史文化遗址保护开发项目</v>
          </cell>
          <cell r="D249" t="str">
            <v>产业发展</v>
          </cell>
          <cell r="E249" t="str">
            <v>休闲农业与乡村旅游</v>
          </cell>
        </row>
        <row r="249">
          <cell r="G249" t="str">
            <v>恢复古战壕10亩，新建滑道500米、索道1000米及游客接待中心。</v>
          </cell>
          <cell r="H249" t="str">
            <v>新建</v>
          </cell>
          <cell r="I249" t="str">
            <v>徐家镇</v>
          </cell>
          <cell r="J249" t="str">
            <v>规划设计鸡心岭旅游景区方案</v>
          </cell>
          <cell r="K249" t="str">
            <v>群众参与项目实施的质量监督，带动部分村民参与旅游就业</v>
          </cell>
          <cell r="L249" t="str">
            <v>项目的实施可提升龙店村24户120人（其中脱贫户11户46人）生产生活环境，同时可以带动乡村旅游发展。</v>
          </cell>
          <cell r="M249" t="str">
            <v>鸡心岭旅游开发</v>
          </cell>
          <cell r="N249" t="str">
            <v>项目工程验收合格率100%</v>
          </cell>
          <cell r="O249" t="str">
            <v>项目（工程）完成及时率100</v>
          </cell>
          <cell r="P249" t="str">
            <v>前期规划设计方案150万元</v>
          </cell>
        </row>
        <row r="249">
          <cell r="R249" t="str">
            <v>受益脱贫人口46人</v>
          </cell>
        </row>
        <row r="249">
          <cell r="T249" t="str">
            <v>受益脱贫人口满意度≥90%</v>
          </cell>
          <cell r="U249" t="str">
            <v>巫溪县文化旅游委员会</v>
          </cell>
          <cell r="V249" t="str">
            <v>巫溪县徐家镇人民政府</v>
          </cell>
          <cell r="W249">
            <v>2023</v>
          </cell>
          <cell r="X249" t="str">
            <v>是</v>
          </cell>
          <cell r="Y249">
            <v>2023.1</v>
          </cell>
          <cell r="Z249">
            <v>2023.12</v>
          </cell>
          <cell r="AA249">
            <v>500</v>
          </cell>
          <cell r="AB249">
            <v>500</v>
          </cell>
        </row>
        <row r="249">
          <cell r="AF249">
            <v>120</v>
          </cell>
          <cell r="AG249">
            <v>46</v>
          </cell>
          <cell r="AH249" t="str">
            <v>否</v>
          </cell>
          <cell r="AI249" t="str">
            <v>否</v>
          </cell>
        </row>
        <row r="249">
          <cell r="AK249" t="str">
            <v>否</v>
          </cell>
          <cell r="AL249" t="str">
            <v>否</v>
          </cell>
          <cell r="AM249" t="str">
            <v>否</v>
          </cell>
        </row>
        <row r="249">
          <cell r="AO249" t="str">
            <v>否</v>
          </cell>
        </row>
        <row r="249">
          <cell r="AQ249" t="str">
            <v>易礼松</v>
          </cell>
          <cell r="AR249">
            <v>18580958777</v>
          </cell>
        </row>
        <row r="250">
          <cell r="C250" t="str">
            <v>文峰村人居环境整治示范项目</v>
          </cell>
          <cell r="D250" t="str">
            <v>产业发展</v>
          </cell>
          <cell r="E250" t="str">
            <v>休闲农业与乡村旅游</v>
          </cell>
        </row>
        <row r="250">
          <cell r="G250" t="str">
            <v>整治文峰村、长沙村、思源村沿线庭院约150户9608平方米，整治屋顶约100户13815平方米，整治房屋墙体约150户29200平方米</v>
          </cell>
          <cell r="H250" t="str">
            <v>新建</v>
          </cell>
          <cell r="I250" t="str">
            <v>文峰村、长沙村、思源村</v>
          </cell>
          <cell r="J250" t="str">
            <v>通过整治沿线约150户农户人居环境，打造美丽宜居的旅游环境，带动旅游收入</v>
          </cell>
          <cell r="K250" t="str">
            <v>群众参与项目实施，实施过程中参与务工</v>
          </cell>
          <cell r="L250" t="str">
            <v>通过整治沿线150农户人居环境，打造美丽宜居的旅游环境，带动旅游收入</v>
          </cell>
          <cell r="M250" t="str">
            <v>整治沿线150余户庭院、屋顶、房屋墙体</v>
          </cell>
          <cell r="N250" t="str">
            <v>验收合格率100%</v>
          </cell>
          <cell r="O250" t="str">
            <v>完工及时率100%</v>
          </cell>
          <cell r="P250" t="str">
            <v>5万元/户</v>
          </cell>
          <cell r="Q250" t="str">
            <v>通过整治沿线150余户人居环境，打造美丽宜居的旅游环境，带动旅游收入</v>
          </cell>
          <cell r="R250" t="str">
            <v>受益户约150户</v>
          </cell>
          <cell r="S250" t="str">
            <v>可持续≥5年</v>
          </cell>
          <cell r="T250" t="str">
            <v>受益群众满意度≥90%</v>
          </cell>
          <cell r="U250" t="str">
            <v>巫溪县文化旅游委员会</v>
          </cell>
          <cell r="V250" t="str">
            <v>文峰镇人民政府</v>
          </cell>
          <cell r="W250">
            <v>2023</v>
          </cell>
          <cell r="X250" t="str">
            <v>是</v>
          </cell>
          <cell r="Y250">
            <v>2023.1</v>
          </cell>
          <cell r="Z250">
            <v>2023.12</v>
          </cell>
          <cell r="AA250">
            <v>750</v>
          </cell>
          <cell r="AB250">
            <v>750</v>
          </cell>
        </row>
        <row r="250">
          <cell r="AF250">
            <v>450</v>
          </cell>
          <cell r="AG250">
            <v>50</v>
          </cell>
          <cell r="AH250" t="str">
            <v>否</v>
          </cell>
          <cell r="AI250" t="str">
            <v>否</v>
          </cell>
          <cell r="AJ250" t="str">
            <v>否</v>
          </cell>
          <cell r="AK250" t="str">
            <v>是</v>
          </cell>
          <cell r="AL250" t="str">
            <v>否</v>
          </cell>
          <cell r="AM250" t="str">
            <v>否</v>
          </cell>
        </row>
        <row r="250">
          <cell r="AO250" t="str">
            <v>否</v>
          </cell>
        </row>
        <row r="250">
          <cell r="AQ250" t="str">
            <v>刘勋贵</v>
          </cell>
          <cell r="AR250">
            <v>15823045160</v>
          </cell>
        </row>
        <row r="251">
          <cell r="C251" t="str">
            <v>文峰村红池坝人居环境整治示范项目</v>
          </cell>
          <cell r="D251" t="str">
            <v>产业发展</v>
          </cell>
          <cell r="E251" t="str">
            <v>休闲农业与乡村旅游</v>
          </cell>
        </row>
        <row r="251">
          <cell r="G251" t="str">
            <v>整治红池社区庭院、屋顶、房屋墙体约100户，改善旅游景区人居环境</v>
          </cell>
          <cell r="H251" t="str">
            <v>新建</v>
          </cell>
          <cell r="I251" t="str">
            <v>红池社区</v>
          </cell>
          <cell r="J251" t="str">
            <v>通过整治约100户农户人居环境，打造美丽宜居的旅游环境，带动旅游收入</v>
          </cell>
          <cell r="K251" t="str">
            <v>群众参与项目实施，实施过程中参与务工</v>
          </cell>
          <cell r="L251" t="str">
            <v>通过整治约100户农户人居环境，打造美丽宜居的旅游环境，带动旅游收入</v>
          </cell>
          <cell r="M251" t="str">
            <v>整治庭院、屋顶、房屋墙体约100户</v>
          </cell>
          <cell r="N251" t="str">
            <v>验收合格率100%</v>
          </cell>
          <cell r="O251" t="str">
            <v>完工及时率100%</v>
          </cell>
          <cell r="P251" t="str">
            <v>5万元/户</v>
          </cell>
          <cell r="Q251" t="str">
            <v>通过整治约100户农户人居环境，打造美丽宜居的旅游环境，带动旅游收入</v>
          </cell>
          <cell r="R251" t="str">
            <v>受益户约100户</v>
          </cell>
          <cell r="S251" t="str">
            <v>可持续≥5年</v>
          </cell>
          <cell r="T251" t="str">
            <v>受益群众满意度≥90%</v>
          </cell>
          <cell r="U251" t="str">
            <v>巫溪县文化旅游委员会</v>
          </cell>
          <cell r="V251" t="str">
            <v>文峰镇人民政府</v>
          </cell>
          <cell r="W251">
            <v>2023</v>
          </cell>
          <cell r="X251" t="str">
            <v>是</v>
          </cell>
          <cell r="Y251">
            <v>2023.1</v>
          </cell>
          <cell r="Z251">
            <v>2023.12</v>
          </cell>
          <cell r="AA251">
            <v>500</v>
          </cell>
          <cell r="AB251">
            <v>500</v>
          </cell>
        </row>
        <row r="251">
          <cell r="AF251">
            <v>320</v>
          </cell>
          <cell r="AG251">
            <v>50</v>
          </cell>
          <cell r="AH251" t="str">
            <v>否</v>
          </cell>
          <cell r="AI251" t="str">
            <v>否</v>
          </cell>
          <cell r="AJ251" t="str">
            <v>否</v>
          </cell>
          <cell r="AK251" t="str">
            <v>是</v>
          </cell>
          <cell r="AL251" t="str">
            <v>否</v>
          </cell>
          <cell r="AM251" t="str">
            <v>否</v>
          </cell>
        </row>
        <row r="251">
          <cell r="AO251" t="str">
            <v>否</v>
          </cell>
        </row>
        <row r="251">
          <cell r="AQ251" t="str">
            <v>刘勋贵</v>
          </cell>
          <cell r="AR251">
            <v>15823045160</v>
          </cell>
        </row>
        <row r="252">
          <cell r="C252" t="str">
            <v>巫溪县通城镇非遗展厅建设项目</v>
          </cell>
          <cell r="D252" t="str">
            <v>产业发展</v>
          </cell>
          <cell r="E252" t="str">
            <v>休闲农业与乡村旅游</v>
          </cell>
        </row>
        <row r="252">
          <cell r="G252" t="str">
            <v>用于非遗展厅内展架、展柜等配套设施。</v>
          </cell>
          <cell r="H252" t="str">
            <v>新建</v>
          </cell>
          <cell r="I252" t="str">
            <v>通城镇长红村 </v>
          </cell>
          <cell r="J252" t="str">
            <v>通过建设非遗展厅，促进非遗产品的传播及售卖，提升巫溪非遗影响力。受益人口100人以上（其中脱贫人口10人）。</v>
          </cell>
          <cell r="K252" t="str">
            <v>12人参与前期项目确定会议、决议，12人参与入库项目的选择，10人参与项目实施过程中施工质量和资金使用的监督；通过建设非遗展厅，促进非遗产品的传播及售卖，提升巫溪非遗影响力。受益人口100人以上（其中脱贫人口10人）。</v>
          </cell>
          <cell r="L252" t="str">
            <v>完成用于非遗展厅内展架、展柜等配套设施。</v>
          </cell>
          <cell r="M252" t="str">
            <v>1套</v>
          </cell>
          <cell r="N252" t="str">
            <v>项目验收合格率100%</v>
          </cell>
          <cell r="O252" t="str">
            <v>项目完成及时率100%</v>
          </cell>
          <cell r="P252" t="str">
            <v>补助标准 100万元</v>
          </cell>
          <cell r="Q252" t="str">
            <v>受益人口100人以上（其中脱贫人口10人）。</v>
          </cell>
          <cell r="R252" t="str">
            <v>受益脱贫人口数≥10人</v>
          </cell>
          <cell r="S252" t="str">
            <v>工程设计使用年限5年</v>
          </cell>
          <cell r="T252" t="str">
            <v>群众满意度≥98%</v>
          </cell>
          <cell r="U252" t="str">
            <v>巫溪县文化旅游委员会</v>
          </cell>
          <cell r="V252" t="str">
            <v>通城镇人民政府</v>
          </cell>
          <cell r="W252">
            <v>2023</v>
          </cell>
          <cell r="X252" t="str">
            <v>是</v>
          </cell>
          <cell r="Y252">
            <v>2023.1</v>
          </cell>
          <cell r="Z252">
            <v>2023.12</v>
          </cell>
          <cell r="AA252">
            <v>100</v>
          </cell>
        </row>
        <row r="252">
          <cell r="AC252">
            <v>100</v>
          </cell>
        </row>
        <row r="252">
          <cell r="AF252">
            <v>100</v>
          </cell>
          <cell r="AG252">
            <v>10</v>
          </cell>
          <cell r="AH252" t="str">
            <v>否</v>
          </cell>
          <cell r="AI252" t="str">
            <v>否</v>
          </cell>
          <cell r="AJ252" t="str">
            <v>否</v>
          </cell>
          <cell r="AK252" t="str">
            <v>是</v>
          </cell>
          <cell r="AL252" t="str">
            <v>否</v>
          </cell>
          <cell r="AM252" t="str">
            <v>否</v>
          </cell>
          <cell r="AN252" t="str">
            <v>无</v>
          </cell>
          <cell r="AO252" t="str">
            <v>否</v>
          </cell>
          <cell r="AP252" t="str">
            <v>无</v>
          </cell>
          <cell r="AQ252" t="str">
            <v>袁淼</v>
          </cell>
          <cell r="AR252">
            <v>18580182322</v>
          </cell>
        </row>
        <row r="253">
          <cell r="C253" t="str">
            <v>巫溪县通城镇长红村红军街建设项目</v>
          </cell>
          <cell r="D253" t="str">
            <v>产业发展</v>
          </cell>
          <cell r="E253" t="str">
            <v>休闲农业与乡村旅游</v>
          </cell>
        </row>
        <row r="253">
          <cell r="G253" t="str">
            <v>从红军纪念广场到还建房一带打造红色文化商业街，通过入口处的主题雕塑、灯笼 、 红军旗 、五角星的元素，营造红军与百姓生活息息紧扣的场景氛围。 借助雕塑小景、浮雕、墙绘还原真实场景再现，红色产品，文创产品等展示展现。</v>
          </cell>
          <cell r="H253" t="str">
            <v>新建</v>
          </cell>
          <cell r="I253" t="str">
            <v>通城镇长红村</v>
          </cell>
          <cell r="J253" t="str">
            <v>通过实施该项目可带动当地红色旅游产业产业发展，实现年参观人数不低于2万人次，同时实施该项目可带动临时务工人员收入不低于100人，增加工资性收入不低于3000元。受益人口100人以上（其中脱贫人口20人），户均年产值5000元以上</v>
          </cell>
          <cell r="K253" t="str">
            <v>12人参与前期项目确定会议、决议，12人参与入库项目的选择，10人参与项目实施过程中施工质量和资金使用的监督；通过实施该项目可带动当地红色旅游产业产业发展，实现年参观人数不低于2万人次，同时实施该项目可带动临时务工人员收入不低于100人，增加工资性收入不低于3000元。受益人口100人以上（其中脱贫人口20人），户均年产值5000元以上</v>
          </cell>
          <cell r="L253" t="str">
            <v>完成从红军纪念广场到还建房一带打造红色文化商业街，通过入口处的主题雕塑、灯笼 、 红军旗 、五角星的元素，营造红军与百姓生活息息紧扣的场景氛围。 借助雕塑小景、浮雕、墙绘还原真实场景再现，红色产品，文创产品等展示展现。</v>
          </cell>
        </row>
        <row r="253">
          <cell r="N253" t="str">
            <v>项目验收合格率100%</v>
          </cell>
          <cell r="O253" t="str">
            <v>项目完成及时率100%</v>
          </cell>
          <cell r="P253" t="str">
            <v>补助标准 300万元</v>
          </cell>
          <cell r="Q253" t="str">
            <v>增加工资性收入不低于3000元。受益人口100人以上（其中脱贫人口20人），户均年产值5000元以上。</v>
          </cell>
          <cell r="R253" t="str">
            <v>受益脱贫人口数≥20人</v>
          </cell>
          <cell r="S253" t="str">
            <v>工程设计使用年限5年</v>
          </cell>
          <cell r="T253" t="str">
            <v>群众满意度≥98%</v>
          </cell>
          <cell r="U253" t="str">
            <v>巫溪县文化旅游委员会</v>
          </cell>
          <cell r="V253" t="str">
            <v>通城镇人民政府</v>
          </cell>
          <cell r="W253">
            <v>2023</v>
          </cell>
          <cell r="X253" t="str">
            <v>是</v>
          </cell>
          <cell r="Y253">
            <v>2023.1</v>
          </cell>
          <cell r="Z253">
            <v>2023.12</v>
          </cell>
          <cell r="AA253">
            <v>300</v>
          </cell>
        </row>
        <row r="253">
          <cell r="AC253">
            <v>300</v>
          </cell>
        </row>
        <row r="253">
          <cell r="AF253">
            <v>100</v>
          </cell>
          <cell r="AG253">
            <v>20</v>
          </cell>
          <cell r="AH253" t="str">
            <v>否</v>
          </cell>
          <cell r="AI253" t="str">
            <v>否</v>
          </cell>
          <cell r="AJ253" t="str">
            <v>否</v>
          </cell>
          <cell r="AK253" t="str">
            <v>是</v>
          </cell>
          <cell r="AL253" t="str">
            <v>否</v>
          </cell>
          <cell r="AM253" t="str">
            <v>否</v>
          </cell>
          <cell r="AN253" t="str">
            <v>无</v>
          </cell>
          <cell r="AO253" t="str">
            <v>否</v>
          </cell>
          <cell r="AP253" t="str">
            <v>无</v>
          </cell>
          <cell r="AQ253" t="str">
            <v>袁淼</v>
          </cell>
          <cell r="AR253">
            <v>18580182322</v>
          </cell>
        </row>
        <row r="254">
          <cell r="C254" t="str">
            <v>龙池村文化植入项目（二期）建设</v>
          </cell>
          <cell r="D254" t="str">
            <v>产业发展</v>
          </cell>
          <cell r="E254" t="str">
            <v>休闲农业与乡村旅游</v>
          </cell>
        </row>
        <row r="254">
          <cell r="G254" t="str">
            <v>升级改造龙池村文化产业园区5平方公里。</v>
          </cell>
          <cell r="H254" t="str">
            <v>新建</v>
          </cell>
          <cell r="I254" t="str">
            <v>通城镇龙池村 </v>
          </cell>
          <cell r="J254" t="str">
            <v>通过升级改造龙池村文化产业园区5平方公里。提高周围群众收入不低于3000元，受益人口500人以上（其中脱贫人口20人）。</v>
          </cell>
          <cell r="K254" t="str">
            <v>15人参与前期项目确定会议、决议，12人参与入库项目的选择，10人参与项目通过升级改造龙池村文化产业园区5平方公里。提高周围群众收入不低于3000元，受益人口500人以上（其中脱贫人口20人）。</v>
          </cell>
          <cell r="L254" t="str">
            <v>升级改造龙池村文化产业园区5平方公里。</v>
          </cell>
          <cell r="M254" t="str">
            <v>5平方公里</v>
          </cell>
          <cell r="N254" t="str">
            <v>项目验收合格率100%</v>
          </cell>
          <cell r="O254" t="str">
            <v>项目完成及时率100%</v>
          </cell>
          <cell r="P254" t="str">
            <v>补助标准 200万元</v>
          </cell>
          <cell r="Q254" t="str">
            <v>受益人口500人以上（其中脱贫人口20人）。</v>
          </cell>
          <cell r="R254" t="str">
            <v>受益脱贫人口数≥20人</v>
          </cell>
          <cell r="S254" t="str">
            <v>工程设计使用年限5年</v>
          </cell>
          <cell r="T254" t="str">
            <v>群众满意度≥98%</v>
          </cell>
          <cell r="U254" t="str">
            <v>巫溪县文化旅游委员会</v>
          </cell>
          <cell r="V254" t="str">
            <v>通城镇人民政府</v>
          </cell>
          <cell r="W254">
            <v>2023</v>
          </cell>
          <cell r="X254" t="str">
            <v>是</v>
          </cell>
          <cell r="Y254">
            <v>2023.1</v>
          </cell>
          <cell r="Z254">
            <v>2023.12</v>
          </cell>
          <cell r="AA254">
            <v>200</v>
          </cell>
        </row>
        <row r="254">
          <cell r="AC254">
            <v>200</v>
          </cell>
        </row>
        <row r="254">
          <cell r="AF254">
            <v>500</v>
          </cell>
          <cell r="AG254">
            <v>20</v>
          </cell>
          <cell r="AH254" t="str">
            <v>否</v>
          </cell>
          <cell r="AI254" t="str">
            <v>否</v>
          </cell>
          <cell r="AJ254" t="str">
            <v>否</v>
          </cell>
          <cell r="AK254" t="str">
            <v>是</v>
          </cell>
          <cell r="AL254" t="str">
            <v>否</v>
          </cell>
          <cell r="AM254" t="str">
            <v>否</v>
          </cell>
          <cell r="AN254" t="str">
            <v>无</v>
          </cell>
          <cell r="AO254" t="str">
            <v>否</v>
          </cell>
          <cell r="AP254" t="str">
            <v>无</v>
          </cell>
          <cell r="AQ254" t="str">
            <v>袁淼</v>
          </cell>
          <cell r="AR254">
            <v>18580182322</v>
          </cell>
        </row>
        <row r="255">
          <cell r="C255" t="str">
            <v>巫溪县通城镇中兴村农耕研学基地建设项目</v>
          </cell>
          <cell r="D255" t="str">
            <v>产业发展</v>
          </cell>
          <cell r="E255" t="str">
            <v>休闲农业与乡村旅游</v>
          </cell>
        </row>
        <row r="255">
          <cell r="G255" t="str">
            <v>打造占地约50亩的研学基地，配套设施设备。</v>
          </cell>
          <cell r="H255" t="str">
            <v>新建</v>
          </cell>
          <cell r="I255" t="str">
            <v>通城镇中兴村</v>
          </cell>
          <cell r="J255" t="str">
            <v>通过实施该项目可带动当地文化产业发展，实施该项目可带动临时务工人员收入不低于50人，增加工资性收入不低于2500元。受益人口100人以上（其中脱贫人口20人）。</v>
          </cell>
          <cell r="K255" t="str">
            <v>12人参与前期项目确定会议、决议，12人参与入库项目的选择，10人参与项目实施过程中施工质量和资金使用的监督；通过实施该项目可带动当地文化产业发展，实施该项目可带动临时务工人员收入不低于50人，增加工资性收入不低于2500元。受益人口100人以上（其中脱贫人口20人）。</v>
          </cell>
          <cell r="L255" t="str">
            <v>完成打造占地约50亩的研学基地，配套设施设备。</v>
          </cell>
          <cell r="M255" t="str">
            <v>打造占地约50亩的研学基地，配套设施设备。</v>
          </cell>
          <cell r="N255" t="str">
            <v>项目验收合格率100%</v>
          </cell>
          <cell r="O255" t="str">
            <v>项目完成及时率100%</v>
          </cell>
          <cell r="P255" t="str">
            <v>补助标准 200万元</v>
          </cell>
          <cell r="Q255" t="str">
            <v>实施该项目可带动临时务工人员不低于20人，增加工资性收入不低于3000元。</v>
          </cell>
          <cell r="R255" t="str">
            <v>受益脱贫人口数≥20人</v>
          </cell>
          <cell r="S255" t="str">
            <v>工程设计使用年限5年</v>
          </cell>
          <cell r="T255" t="str">
            <v>群众满意度≥98%</v>
          </cell>
          <cell r="U255" t="str">
            <v>巫溪县文化旅游委员会</v>
          </cell>
          <cell r="V255" t="str">
            <v>通城镇人民政府</v>
          </cell>
          <cell r="W255">
            <v>2023</v>
          </cell>
          <cell r="X255" t="str">
            <v>是</v>
          </cell>
          <cell r="Y255">
            <v>2023.1</v>
          </cell>
          <cell r="Z255">
            <v>2023.12</v>
          </cell>
          <cell r="AA255">
            <v>200</v>
          </cell>
        </row>
        <row r="255">
          <cell r="AC255">
            <v>200</v>
          </cell>
        </row>
        <row r="255">
          <cell r="AF255">
            <v>100</v>
          </cell>
          <cell r="AG255">
            <v>20</v>
          </cell>
          <cell r="AH255" t="str">
            <v>否</v>
          </cell>
          <cell r="AI255" t="str">
            <v>否</v>
          </cell>
          <cell r="AJ255" t="str">
            <v>否</v>
          </cell>
          <cell r="AK255" t="str">
            <v>是</v>
          </cell>
          <cell r="AL255" t="str">
            <v>否</v>
          </cell>
          <cell r="AM255" t="str">
            <v>否</v>
          </cell>
          <cell r="AN255" t="str">
            <v>无</v>
          </cell>
          <cell r="AO255" t="str">
            <v>否</v>
          </cell>
          <cell r="AP255" t="str">
            <v>无</v>
          </cell>
          <cell r="AQ255" t="str">
            <v>袁淼</v>
          </cell>
          <cell r="AR255">
            <v>18580182322</v>
          </cell>
        </row>
        <row r="256">
          <cell r="C256" t="str">
            <v>巫甸园乡村旅游示范区建设项目</v>
          </cell>
          <cell r="D256" t="str">
            <v>产业发展</v>
          </cell>
          <cell r="E256" t="str">
            <v>休闲农业与乡村旅游</v>
          </cell>
        </row>
        <row r="256">
          <cell r="G256" t="str">
            <v>1.道路建设。升级改造3.5米宽油化路3公里；新建硬化4.5米宽道路2公里。2、配套文体设施。拓建乡村运动广场2400平方米；采购安装太空漫步机、肩关节训练器、蹬力器等健身设施一批；新建室内篮球场、羽毛球场700平方米；新建3米宽健身步道3公里。</v>
          </cell>
          <cell r="H256" t="str">
            <v>新建</v>
          </cell>
          <cell r="I256" t="str">
            <v>上磺镇严家村</v>
          </cell>
          <cell r="J256" t="str">
            <v>增加10个脱贫人口稳定就业岗位，年收入达10万元；增加集体经济收入不低于10万元/年。</v>
          </cell>
          <cell r="K256" t="str">
            <v>助农增收</v>
          </cell>
          <cell r="L256" t="str">
            <v>通过建设乡村旅游项目，不断壮大集体经济，并带动周边农户增收，提高脱贫户收入。</v>
          </cell>
          <cell r="M256" t="str">
            <v>接待10万人次/年</v>
          </cell>
          <cell r="N256" t="str">
            <v>达到当日单次承接1000人同时游玩的能力。</v>
          </cell>
          <cell r="O256" t="str">
            <v>接待完成时间</v>
          </cell>
          <cell r="P256" t="str">
            <v>人均接待成本70元/次</v>
          </cell>
          <cell r="Q256" t="str">
            <v>村集体经济收入10万元</v>
          </cell>
          <cell r="R256" t="str">
            <v>带动就业人数500人次</v>
          </cell>
          <cell r="S256" t="str">
            <v>10年</v>
          </cell>
          <cell r="T256" t="str">
            <v>服务满意度达98%</v>
          </cell>
          <cell r="U256" t="str">
            <v>巫溪县文化旅游委员会</v>
          </cell>
          <cell r="V256" t="str">
            <v>上磺镇人民政府</v>
          </cell>
          <cell r="W256">
            <v>2023</v>
          </cell>
          <cell r="X256" t="str">
            <v>是</v>
          </cell>
          <cell r="Y256">
            <v>2023.1</v>
          </cell>
          <cell r="Z256">
            <v>2023.12</v>
          </cell>
          <cell r="AA256">
            <v>1010</v>
          </cell>
          <cell r="AB256">
            <v>1010</v>
          </cell>
        </row>
        <row r="256">
          <cell r="AE256">
            <v>450</v>
          </cell>
          <cell r="AF256">
            <v>1966</v>
          </cell>
          <cell r="AG256">
            <v>461</v>
          </cell>
          <cell r="AH256" t="str">
            <v>是</v>
          </cell>
          <cell r="AI256" t="str">
            <v>否</v>
          </cell>
          <cell r="AJ256" t="str">
            <v>否</v>
          </cell>
          <cell r="AK256" t="str">
            <v>是</v>
          </cell>
          <cell r="AL256" t="str">
            <v>是</v>
          </cell>
          <cell r="AM256" t="str">
            <v>是</v>
          </cell>
          <cell r="AN256" t="str">
            <v>按财政收入总资金每年不低于6%分红</v>
          </cell>
          <cell r="AO256" t="str">
            <v>是</v>
          </cell>
          <cell r="AP256" t="str">
            <v>所得收益重点用于监测户和脱贫户就业帮扶、解决村上集体公益事业建设。</v>
          </cell>
          <cell r="AQ256" t="str">
            <v>杨寿玉</v>
          </cell>
          <cell r="AR256">
            <v>15025603939</v>
          </cell>
        </row>
        <row r="257">
          <cell r="C257" t="str">
            <v>巫溪县蒲莲镇2023年茶旅融合建设项目</v>
          </cell>
          <cell r="D257" t="str">
            <v>产业发展</v>
          </cell>
          <cell r="E257" t="str">
            <v>休闲农业与乡村旅游</v>
          </cell>
        </row>
        <row r="257">
          <cell r="G257" t="str">
            <v>打造老鹰茶古树康养基地、主题民宿，建设老鹰茶体验园，开展采茶、制茶、品茶等活动</v>
          </cell>
          <cell r="H257" t="str">
            <v>新建</v>
          </cell>
          <cell r="I257" t="str">
            <v>蒲莲镇</v>
          </cell>
          <cell r="J257" t="str">
            <v>项目建成后有助于全镇老鹰茶产业融合发展，带动乡村旅游，预计年产值达2亿元</v>
          </cell>
          <cell r="K257" t="str">
            <v>提高经济作物产量，增加老鹰茶农户销售收入，群众参与生产劳动获取薪金收入</v>
          </cell>
          <cell r="L257" t="str">
            <v>打造老鹰茶古树康养基地、主题民宿，建设老鹰茶体验园，开展采茶、制茶、品茶等活动</v>
          </cell>
        </row>
        <row r="257">
          <cell r="N257" t="str">
            <v>项目验收合格率100%</v>
          </cell>
          <cell r="O257" t="str">
            <v>项目完成及时率100%</v>
          </cell>
          <cell r="P257" t="str">
            <v>标准50万元/个</v>
          </cell>
          <cell r="Q257" t="str">
            <v>户均增收1000元</v>
          </cell>
          <cell r="R257" t="str">
            <v>受益人口5500人</v>
          </cell>
          <cell r="S257" t="str">
            <v>≥10年</v>
          </cell>
          <cell r="T257" t="str">
            <v>受益监测对象满意度≥95%</v>
          </cell>
          <cell r="U257" t="str">
            <v>巫溪县文化旅游委员会</v>
          </cell>
          <cell r="V257" t="str">
            <v>蒲莲镇人民政府</v>
          </cell>
          <cell r="W257">
            <v>2022</v>
          </cell>
          <cell r="X257" t="str">
            <v>是</v>
          </cell>
          <cell r="Y257">
            <v>2023.01</v>
          </cell>
          <cell r="Z257">
            <v>2023.12</v>
          </cell>
          <cell r="AA257">
            <v>100</v>
          </cell>
          <cell r="AB257">
            <v>100</v>
          </cell>
        </row>
        <row r="257">
          <cell r="AF257">
            <v>5500</v>
          </cell>
          <cell r="AG257">
            <v>1200</v>
          </cell>
          <cell r="AH257" t="str">
            <v>否</v>
          </cell>
          <cell r="AI257" t="str">
            <v>否</v>
          </cell>
          <cell r="AJ257" t="str">
            <v>否</v>
          </cell>
          <cell r="AK257" t="str">
            <v>是</v>
          </cell>
          <cell r="AL257" t="str">
            <v>是</v>
          </cell>
          <cell r="AM257" t="str">
            <v>否</v>
          </cell>
          <cell r="AN257" t="str">
            <v>否</v>
          </cell>
          <cell r="AO257" t="str">
            <v>否</v>
          </cell>
          <cell r="AP257" t="str">
            <v>否</v>
          </cell>
          <cell r="AQ257" t="str">
            <v>李林元</v>
          </cell>
          <cell r="AR257">
            <v>15202385699</v>
          </cell>
        </row>
        <row r="258">
          <cell r="C258" t="str">
            <v>胜利乡2023年洪仙岩乡村旅游接待中心项目</v>
          </cell>
          <cell r="D258" t="str">
            <v>产业发展</v>
          </cell>
          <cell r="E258" t="str">
            <v>休闲农业与乡村旅游</v>
          </cell>
        </row>
        <row r="258">
          <cell r="G258" t="str">
            <v>接待中心房屋建设400平方米，地面硬化500平方米，购买展示柜等附属设施</v>
          </cell>
          <cell r="H258" t="str">
            <v>新建</v>
          </cell>
          <cell r="I258" t="str">
            <v>胜利乡堑场村</v>
          </cell>
          <cell r="J258" t="str">
            <v>通过建设400平方米房屋、地面硬化500平方米、购买展示柜等达到务工就业10人，后期稳定就业2人，项目受益总人口50人，其中脱贫户监测户10人</v>
          </cell>
          <cell r="K258" t="str">
            <v>15人参与前期项目确定会议、决议，15人参与入库项目的选择，6人参与项目实施过程中施工质量和资金使用的监督；通过项目实施，能解决10个以上临时务工人员（含脱贫户），可解决就业岗位2人（含脱贫户）以上</v>
          </cell>
          <cell r="L258" t="str">
            <v>通过建设400平方米房屋、地面硬化500平方米、购买展示柜等达到务工就业10人，后期稳定就业2人，项目受益总人口50人，其中脱贫户监测户10人</v>
          </cell>
          <cell r="M258" t="str">
            <v>新建房屋400平方米，地面硬化500平方米</v>
          </cell>
          <cell r="N258" t="str">
            <v>质量验收合格率100%</v>
          </cell>
          <cell r="O258" t="str">
            <v>完工及时率100%</v>
          </cell>
          <cell r="P258" t="str">
            <v>房屋2000元/平方米；地面硬化120元/平方米</v>
          </cell>
          <cell r="Q258" t="str">
            <v>带动周边农家乐增收5万元，村集体增收2万元</v>
          </cell>
          <cell r="R258" t="str">
            <v>带动周边旅游发展</v>
          </cell>
          <cell r="S258" t="str">
            <v>可持续5年</v>
          </cell>
          <cell r="T258" t="str">
            <v>受益群众满意度90%</v>
          </cell>
          <cell r="U258" t="str">
            <v>巫溪县文化旅游委员会</v>
          </cell>
          <cell r="V258" t="str">
            <v>巫溪县胜利乡人民政府</v>
          </cell>
          <cell r="W258">
            <v>2023</v>
          </cell>
          <cell r="X258" t="str">
            <v>是</v>
          </cell>
          <cell r="Y258">
            <v>2023.3</v>
          </cell>
          <cell r="Z258">
            <v>2023.11</v>
          </cell>
          <cell r="AA258">
            <v>108</v>
          </cell>
          <cell r="AB258">
            <v>108</v>
          </cell>
        </row>
        <row r="258">
          <cell r="AF258">
            <v>50</v>
          </cell>
          <cell r="AG258">
            <v>10</v>
          </cell>
          <cell r="AH258" t="str">
            <v>否</v>
          </cell>
          <cell r="AI258" t="str">
            <v>否</v>
          </cell>
          <cell r="AJ258" t="str">
            <v>否</v>
          </cell>
          <cell r="AK258" t="str">
            <v>是</v>
          </cell>
          <cell r="AL258" t="str">
            <v>是</v>
          </cell>
          <cell r="AM258" t="str">
            <v>否</v>
          </cell>
          <cell r="AN258" t="str">
            <v>无</v>
          </cell>
          <cell r="AO258" t="str">
            <v>否</v>
          </cell>
        </row>
        <row r="258">
          <cell r="AQ258" t="str">
            <v>徐安</v>
          </cell>
          <cell r="AR258">
            <v>19923584567</v>
          </cell>
        </row>
        <row r="259">
          <cell r="C259" t="str">
            <v>巫溪县2023年土城镇平安乡村旅游项目</v>
          </cell>
          <cell r="D259" t="str">
            <v>产业发展</v>
          </cell>
          <cell r="E259" t="str">
            <v>休闲农业与乡村旅游</v>
          </cell>
        </row>
        <row r="259">
          <cell r="G259" t="str">
            <v>打造以平安金子山、扶贫农庄为中心旅游景区建设及乡村旅游周边接待户的房屋升级改造(外墙、卫生间)</v>
          </cell>
          <cell r="H259" t="str">
            <v>新建</v>
          </cell>
          <cell r="I259" t="str">
            <v>土城镇平安村</v>
          </cell>
          <cell r="J259" t="str">
            <v>直接受益人口165户492人</v>
          </cell>
          <cell r="K259" t="str">
            <v>9人参与前期项目确定会议、决议，5人参与入库项目的选择，4人参与项目实施过程中施工质量和资金使用的监督；通过该项目实施可解决492人（其中脱贫人口135人）该项目即可壮大集体经济，建立带贫减贫机制，还可以带动本地脱贫务工就业，解决农村劳动力缺乏等问题。 </v>
          </cell>
          <cell r="L259" t="str">
            <v>农户参与产业发展，通过产业发展带动周边脱贫人口产业增收，村集体经济壮大</v>
          </cell>
          <cell r="M259" t="str">
            <v>打造平安金子山、扶贫农庄为中心的旅游景区建设及乡村旅游周边接待户的房屋升级改造</v>
          </cell>
          <cell r="N259" t="str">
            <v>项目验收合格率100 %</v>
          </cell>
          <cell r="O259" t="str">
            <v>项目完工及时率100%，补助资金发放及时率100%</v>
          </cell>
        </row>
        <row r="259">
          <cell r="Q259" t="str">
            <v>特色产业带动增加巩固脱贫人口收入（总收入）≥5万元</v>
          </cell>
          <cell r="R259" t="str">
            <v>受益脱贫人口数≥135人</v>
          </cell>
          <cell r="S259" t="str">
            <v>可持续效益≥10年</v>
          </cell>
          <cell r="T259" t="str">
            <v>受益脱贫人口满意度≥90%</v>
          </cell>
          <cell r="U259" t="str">
            <v>巫溪县文化旅游委员会</v>
          </cell>
          <cell r="V259" t="str">
            <v>土城镇人民政府</v>
          </cell>
          <cell r="W259" t="str">
            <v>2023</v>
          </cell>
          <cell r="X259" t="str">
            <v>是</v>
          </cell>
          <cell r="Y259" t="str">
            <v>2023.01</v>
          </cell>
          <cell r="Z259" t="str">
            <v>2023.12</v>
          </cell>
          <cell r="AA259">
            <v>60</v>
          </cell>
          <cell r="AB259">
            <v>60</v>
          </cell>
        </row>
        <row r="259">
          <cell r="AF259" t="str">
            <v>492</v>
          </cell>
          <cell r="AG259" t="str">
            <v>135</v>
          </cell>
          <cell r="AH259" t="str">
            <v>否</v>
          </cell>
          <cell r="AI259" t="str">
            <v>否</v>
          </cell>
          <cell r="AJ259" t="str">
            <v>是</v>
          </cell>
          <cell r="AK259" t="str">
            <v>否</v>
          </cell>
          <cell r="AL259" t="str">
            <v>是</v>
          </cell>
          <cell r="AM259" t="str">
            <v>否</v>
          </cell>
          <cell r="AN259" t="str">
            <v>否</v>
          </cell>
          <cell r="AO259" t="str">
            <v>是</v>
          </cell>
        </row>
        <row r="259">
          <cell r="AQ259" t="str">
            <v>胡金均</v>
          </cell>
          <cell r="AR259" t="str">
            <v>13896393095</v>
          </cell>
        </row>
        <row r="260">
          <cell r="C260" t="str">
            <v>巫溪县中梁乡健身步道项目</v>
          </cell>
          <cell r="D260" t="str">
            <v>乡村治理和精神文明建设</v>
          </cell>
          <cell r="E260" t="str">
            <v>农村文化体育项目</v>
          </cell>
        </row>
        <row r="260">
          <cell r="G260" t="str">
            <v>健身步道长度2000米，宽度不小于1.2m，道路两侧宜设缓冲带、排水设施。</v>
          </cell>
          <cell r="H260" t="str">
            <v>新建</v>
          </cell>
          <cell r="I260" t="str">
            <v>双河村、河口村</v>
          </cell>
          <cell r="J260" t="str">
            <v>项目实施后，提升公共服务。</v>
          </cell>
          <cell r="K260" t="str">
            <v>100人参与前期项目确定会议、决议、入库项目的选择，通过该项目实施，改善居民生活条件，提升公共服务。</v>
          </cell>
          <cell r="L260" t="str">
            <v>项目实施后，提升公共服务。</v>
          </cell>
          <cell r="M260" t="str">
            <v>健身步道长度2000米，宽度不小于1.2m，道路两侧宜设缓冲带、排水设施。</v>
          </cell>
          <cell r="N260" t="str">
            <v>项目验收合格率100%</v>
          </cell>
          <cell r="O260" t="str">
            <v>项目完工及时率100%</v>
          </cell>
          <cell r="P260" t="str">
            <v>健身步道50万元/1千米</v>
          </cell>
        </row>
        <row r="260">
          <cell r="R260" t="str">
            <v>受益人数10000人</v>
          </cell>
          <cell r="S260" t="str">
            <v>可持续效益≥3年</v>
          </cell>
          <cell r="T260" t="str">
            <v>受益人口满意度≥90%</v>
          </cell>
          <cell r="U260" t="str">
            <v>巫溪县文化旅游委员会</v>
          </cell>
          <cell r="V260" t="str">
            <v>巫溪中梁乡人民政府</v>
          </cell>
          <cell r="W260">
            <v>2023</v>
          </cell>
          <cell r="X260" t="str">
            <v>是</v>
          </cell>
          <cell r="Y260">
            <v>2023.01</v>
          </cell>
          <cell r="Z260">
            <v>2023.12</v>
          </cell>
          <cell r="AA260">
            <v>100</v>
          </cell>
          <cell r="AB260">
            <v>100</v>
          </cell>
        </row>
        <row r="260">
          <cell r="AF260">
            <v>10000</v>
          </cell>
          <cell r="AG260">
            <v>1488</v>
          </cell>
          <cell r="AH260" t="str">
            <v>否</v>
          </cell>
          <cell r="AI260" t="str">
            <v>否</v>
          </cell>
        </row>
        <row r="260">
          <cell r="AK260" t="str">
            <v>是</v>
          </cell>
          <cell r="AL260" t="str">
            <v>是</v>
          </cell>
          <cell r="AM260" t="str">
            <v>否</v>
          </cell>
        </row>
        <row r="260">
          <cell r="AO260" t="str">
            <v>否</v>
          </cell>
        </row>
        <row r="260">
          <cell r="AQ260" t="str">
            <v>闫双全</v>
          </cell>
          <cell r="AR260">
            <v>15025564103</v>
          </cell>
        </row>
        <row r="261">
          <cell r="C261" t="str">
            <v>巫溪县兰英乡峡谷人家建设项目</v>
          </cell>
          <cell r="D261" t="str">
            <v>产业发展</v>
          </cell>
          <cell r="E261" t="str">
            <v>休闲农业与乡村旅游</v>
          </cell>
        </row>
        <row r="261">
          <cell r="G261" t="str">
            <v>1.提升兰英大峡谷谷底7户峡谷民居，（其中：改造客房30间、整修公共卫生间7座、院坝整治70平方米）；2.修建精神堡垒外侧修建300平方米停车位3.新修80平方米公共厕所4.整修跨河桥一座。</v>
          </cell>
          <cell r="H261" t="str">
            <v>新建</v>
          </cell>
          <cell r="I261" t="str">
            <v>巫溪县兰英乡</v>
          </cell>
          <cell r="J261" t="str">
            <v>通过项目实施，可打造峡谷民宿7家，300平方米停车位，80平方米公共厕所，满足兰英大峡谷旅游需要。</v>
          </cell>
          <cell r="K261" t="str">
            <v>45人参与前期项目确定、决议、入库选择，5人参与项目实施过程中质量和资金使用的监督。</v>
          </cell>
          <cell r="L261" t="str">
            <v>打造兰英大峡谷谷底7户峡谷民宿；修建精神堡垒外侧修建300平方米停车位；80平方米公共厕所；改造观光小桥一座，项目实施可提升兰英乡旅游接待能力。</v>
          </cell>
          <cell r="M261" t="str">
            <v>7户峡谷民宿，300平方米停车场，80平方米公共厕所，改造观光小桥一座，老年活动中心200平方米</v>
          </cell>
          <cell r="N261" t="str">
            <v>项目验收合格率100%</v>
          </cell>
          <cell r="O261" t="str">
            <v>完成及时率100%</v>
          </cell>
          <cell r="P261" t="str">
            <v>补助20万元/户，公厕30万元/座，观光小桥20万元/座。</v>
          </cell>
        </row>
        <row r="261">
          <cell r="R261" t="str">
            <v>受益巩固脱贫人数≥900人</v>
          </cell>
          <cell r="S261" t="str">
            <v>工程设计使用年限≥3年</v>
          </cell>
          <cell r="T261" t="str">
            <v>受益脱贫人口满意度≥90%</v>
          </cell>
          <cell r="U261" t="str">
            <v>巫溪县文化旅游委员会</v>
          </cell>
          <cell r="V261" t="str">
            <v>巫溪县兰英乡人民政府</v>
          </cell>
          <cell r="W261">
            <v>2023</v>
          </cell>
          <cell r="X261" t="str">
            <v>是</v>
          </cell>
          <cell r="Y261">
            <v>2023.01</v>
          </cell>
          <cell r="Z261">
            <v>2023.12</v>
          </cell>
          <cell r="AA261">
            <v>300</v>
          </cell>
          <cell r="AB261">
            <v>325</v>
          </cell>
        </row>
        <row r="261">
          <cell r="AF261">
            <v>523</v>
          </cell>
          <cell r="AG261">
            <v>144</v>
          </cell>
          <cell r="AH261" t="str">
            <v>否</v>
          </cell>
          <cell r="AI261" t="str">
            <v>否</v>
          </cell>
        </row>
        <row r="261">
          <cell r="AK261" t="str">
            <v>是</v>
          </cell>
          <cell r="AL261" t="str">
            <v>否</v>
          </cell>
          <cell r="AM261" t="str">
            <v>否</v>
          </cell>
        </row>
        <row r="261">
          <cell r="AO261" t="str">
            <v>否</v>
          </cell>
        </row>
        <row r="261">
          <cell r="AQ261" t="str">
            <v>王斌</v>
          </cell>
          <cell r="AR261">
            <v>19908360008</v>
          </cell>
        </row>
        <row r="262">
          <cell r="C262" t="str">
            <v>巫溪县古路镇观峰村乡村美食集市项目</v>
          </cell>
          <cell r="D262" t="str">
            <v>产业发展</v>
          </cell>
          <cell r="E262" t="str">
            <v>休闲农业与乡村旅游</v>
          </cell>
        </row>
        <row r="262">
          <cell r="G262" t="str">
            <v>在观峰村3社改扩建乡村美食集市2000平方米。</v>
          </cell>
          <cell r="H262" t="str">
            <v>新建</v>
          </cell>
          <cell r="I262" t="str">
            <v>观峰村</v>
          </cell>
          <cell r="J262" t="str">
            <v>带动观峰旅游景区发展，为打造4A景区打下坚实基础</v>
          </cell>
          <cell r="K262" t="str">
            <v>12人参与前期项目确定会议、决议，12人参与入库项目的选择，3人参与项目实施过程中施工质量和资金使用的监督。</v>
          </cell>
          <cell r="L262" t="str">
            <v>建造2000平美食集市</v>
          </cell>
          <cell r="M262" t="str">
            <v>2000平</v>
          </cell>
          <cell r="N262" t="str">
            <v>质量达标率100%</v>
          </cell>
          <cell r="O262" t="str">
            <v>及时完工率100%</v>
          </cell>
          <cell r="P262" t="str">
            <v>100元/平</v>
          </cell>
          <cell r="Q262" t="str">
            <v>发放劳务报酬20万以上</v>
          </cell>
          <cell r="R262" t="str">
            <v>带动10脱贫人口</v>
          </cell>
          <cell r="S262" t="str">
            <v>10年</v>
          </cell>
          <cell r="T262">
            <v>0.95</v>
          </cell>
          <cell r="U262" t="str">
            <v>巫溪县文化旅游委员会</v>
          </cell>
          <cell r="V262" t="str">
            <v>古路镇人民政府</v>
          </cell>
          <cell r="W262">
            <v>2023</v>
          </cell>
          <cell r="X262" t="str">
            <v>是</v>
          </cell>
          <cell r="Y262">
            <v>2023.01</v>
          </cell>
          <cell r="Z262">
            <v>2023.12</v>
          </cell>
          <cell r="AA262">
            <v>200</v>
          </cell>
          <cell r="AB262">
            <v>200</v>
          </cell>
        </row>
        <row r="262">
          <cell r="AF262">
            <v>400</v>
          </cell>
          <cell r="AG262">
            <v>30</v>
          </cell>
          <cell r="AH262" t="str">
            <v>否</v>
          </cell>
          <cell r="AI262" t="str">
            <v>否</v>
          </cell>
          <cell r="AJ262" t="str">
            <v>否</v>
          </cell>
          <cell r="AK262" t="str">
            <v>否</v>
          </cell>
          <cell r="AL262" t="str">
            <v>否</v>
          </cell>
          <cell r="AM262" t="str">
            <v>否</v>
          </cell>
        </row>
        <row r="262">
          <cell r="AO262" t="str">
            <v>否</v>
          </cell>
        </row>
        <row r="262">
          <cell r="AQ262" t="str">
            <v>龚明</v>
          </cell>
        </row>
        <row r="263">
          <cell r="C263" t="str">
            <v>巫溪县古路镇龙坪村红色文化建设</v>
          </cell>
          <cell r="D263" t="str">
            <v>产业发展</v>
          </cell>
          <cell r="E263" t="str">
            <v>休闲农业与乡村旅游</v>
          </cell>
        </row>
        <row r="263">
          <cell r="G263" t="str">
            <v>包括龙坪村李明安烈士陵园建设、墓地砌堡坎300米³；挖填方1000米³×50元/方；硬化350米³×150元/方；花台绿化、广场装饰。</v>
          </cell>
          <cell r="H263" t="str">
            <v>新建</v>
          </cell>
          <cell r="I263" t="str">
            <v>龙坪村</v>
          </cell>
          <cell r="J263" t="str">
            <v>带动龙坪村20人务工增收。</v>
          </cell>
          <cell r="K263" t="str">
            <v>带动龙坪村20人务工增收，人均增收2000元。</v>
          </cell>
          <cell r="L263" t="str">
            <v>项目实施可带动产业发展，实现村集体经济增收。</v>
          </cell>
        </row>
        <row r="263">
          <cell r="N263" t="str">
            <v>项目验收合格率100%</v>
          </cell>
          <cell r="O263" t="str">
            <v>项目完工及时率100%</v>
          </cell>
          <cell r="P263" t="str">
            <v>——</v>
          </cell>
          <cell r="Q263" t="str">
            <v>群众务工，促进收入增加</v>
          </cell>
          <cell r="R263" t="str">
            <v>改善综合环境</v>
          </cell>
          <cell r="S263" t="str">
            <v>可持续效益≥5年</v>
          </cell>
          <cell r="T263" t="str">
            <v>收益群众满意度≥95%</v>
          </cell>
          <cell r="U263" t="str">
            <v>巫溪县文化旅游委员会</v>
          </cell>
          <cell r="V263" t="str">
            <v>巫溪县古路镇人民政府</v>
          </cell>
          <cell r="W263">
            <v>2023</v>
          </cell>
          <cell r="X263" t="str">
            <v>是</v>
          </cell>
          <cell r="Y263">
            <v>2023.1</v>
          </cell>
          <cell r="Z263" t="str">
            <v>2023.12.</v>
          </cell>
          <cell r="AA263">
            <v>32.26</v>
          </cell>
          <cell r="AB263">
            <v>32.25</v>
          </cell>
        </row>
        <row r="263">
          <cell r="AQ263" t="str">
            <v>冉鹏</v>
          </cell>
          <cell r="AR263">
            <v>17782206689</v>
          </cell>
        </row>
        <row r="264">
          <cell r="C264" t="str">
            <v>巫溪县鱼鳞乡夫妻神树旅游建设项目</v>
          </cell>
          <cell r="D264" t="str">
            <v>产业发展</v>
          </cell>
          <cell r="E264" t="str">
            <v>休闲农业与乡村旅游</v>
          </cell>
        </row>
        <row r="264">
          <cell r="G264" t="str">
            <v>新建停车场1个，新建农家乐3家、厕所1处等旅游配套设施</v>
          </cell>
          <cell r="H264" t="str">
            <v>新建</v>
          </cell>
          <cell r="I264" t="str">
            <v>鱼鳞乡五宋村</v>
          </cell>
          <cell r="J264" t="str">
            <v>通过完成夫妻神树旅游景点打造，能使鱼鳞乡乡村旅游提升，使老百姓增收。</v>
          </cell>
          <cell r="K264" t="str">
            <v>30人参与前期项目确定会议、决议，11人参与入库项目的选择，5人参与项目实施过程中施工质量和资金使用的监督。</v>
          </cell>
        </row>
        <row r="264">
          <cell r="M264" t="str">
            <v>新建停车场1个，新建农家乐3家、厕所1处等旅游配套设施</v>
          </cell>
          <cell r="N264" t="str">
            <v>项目验收合格率100%</v>
          </cell>
        </row>
        <row r="264">
          <cell r="R264" t="str">
            <v>受益脱贫人口≥98人</v>
          </cell>
          <cell r="S264" t="str">
            <v>项目可持续性≥10年</v>
          </cell>
          <cell r="T264" t="str">
            <v>项目受益群众满意度≥98%</v>
          </cell>
          <cell r="U264" t="str">
            <v>巫溪县文化旅游委员会</v>
          </cell>
          <cell r="V264" t="str">
            <v>巫溪县鱼鳞乡人民政府</v>
          </cell>
          <cell r="W264">
            <v>2025</v>
          </cell>
          <cell r="X264" t="str">
            <v>否</v>
          </cell>
          <cell r="Y264" t="str">
            <v>2025年</v>
          </cell>
          <cell r="Z264" t="str">
            <v>2027年</v>
          </cell>
          <cell r="AA264">
            <v>1000</v>
          </cell>
        </row>
        <row r="264">
          <cell r="AC264">
            <v>1000</v>
          </cell>
        </row>
        <row r="264">
          <cell r="AF264">
            <v>800</v>
          </cell>
          <cell r="AG264">
            <v>240</v>
          </cell>
          <cell r="AH264" t="str">
            <v>否</v>
          </cell>
          <cell r="AI264" t="str">
            <v>否</v>
          </cell>
        </row>
        <row r="264">
          <cell r="AL264" t="str">
            <v>是</v>
          </cell>
        </row>
        <row r="264">
          <cell r="AO264" t="str">
            <v>是</v>
          </cell>
        </row>
        <row r="264">
          <cell r="AQ264" t="str">
            <v>徐剑</v>
          </cell>
          <cell r="AR264">
            <v>19115567567</v>
          </cell>
        </row>
        <row r="265">
          <cell r="C265" t="str">
            <v>下坝村乡村旅游接待点</v>
          </cell>
          <cell r="D265" t="str">
            <v>产业发展</v>
          </cell>
          <cell r="E265" t="str">
            <v>休闲农业与乡村旅游</v>
          </cell>
        </row>
        <row r="265">
          <cell r="G265" t="str">
            <v>拟建乡村旅游综合接待中心，旅游接待点1个，占地面积1000㎡，主要功能：旅游信息咨询、旅游商品销售、导游服务、餐饮住宿等服务功能及设施。</v>
          </cell>
          <cell r="H265" t="str">
            <v>其他</v>
          </cell>
          <cell r="I265" t="str">
            <v>下坝村</v>
          </cell>
          <cell r="J265" t="str">
            <v>通过项目实施，解决乡村旅游发展瓶颈。解决10人以上务工难问题。</v>
          </cell>
          <cell r="K265" t="str">
            <v>群众参与项目全过程监督，施工方用工优先考虑周边贫困户。</v>
          </cell>
        </row>
        <row r="265">
          <cell r="M265" t="str">
            <v>新建村级乡村旅游接待点1000平方</v>
          </cell>
          <cell r="N265" t="str">
            <v>项目（工程）验收合格率100%</v>
          </cell>
          <cell r="O265" t="str">
            <v>项目（工程）完成及时率100%</v>
          </cell>
        </row>
        <row r="265">
          <cell r="R265" t="str">
            <v>受益人口≥374人</v>
          </cell>
        </row>
        <row r="265">
          <cell r="T265" t="str">
            <v>项目受益群众满意度≥95%</v>
          </cell>
          <cell r="U265" t="str">
            <v>巫溪县文化旅游委员会</v>
          </cell>
          <cell r="V265" t="str">
            <v>白鹿镇人民政府</v>
          </cell>
          <cell r="W265">
            <v>2023</v>
          </cell>
          <cell r="X265" t="str">
            <v>否</v>
          </cell>
        </row>
        <row r="265">
          <cell r="AA265">
            <v>400</v>
          </cell>
        </row>
        <row r="265">
          <cell r="AC265">
            <v>400</v>
          </cell>
          <cell r="AD265">
            <v>400</v>
          </cell>
          <cell r="AE265">
            <v>0</v>
          </cell>
          <cell r="AF265">
            <v>1800</v>
          </cell>
          <cell r="AG265">
            <v>374</v>
          </cell>
          <cell r="AH265" t="str">
            <v>否</v>
          </cell>
          <cell r="AI265" t="str">
            <v>否</v>
          </cell>
          <cell r="AJ265" t="str">
            <v>是</v>
          </cell>
          <cell r="AK265" t="str">
            <v>是</v>
          </cell>
          <cell r="AL265" t="str">
            <v>是</v>
          </cell>
          <cell r="AM265" t="str">
            <v>否</v>
          </cell>
          <cell r="AN265" t="str">
            <v>否</v>
          </cell>
          <cell r="AO265" t="str">
            <v>是</v>
          </cell>
          <cell r="AP265" t="str">
            <v>村集体按照每年收益的百分之10进行分配。</v>
          </cell>
          <cell r="AQ265" t="str">
            <v>韩光显</v>
          </cell>
          <cell r="AR265">
            <v>18323546017</v>
          </cell>
        </row>
        <row r="266">
          <cell r="C266" t="str">
            <v>巫溪县古路镇古路村乡村旅游项目</v>
          </cell>
          <cell r="D266" t="str">
            <v>产业发展</v>
          </cell>
          <cell r="E266" t="str">
            <v>休闲农业与乡村旅游</v>
          </cell>
        </row>
        <row r="266">
          <cell r="G266" t="str">
            <v>新建观景台300平方一座，登山步道1500米，旅游厕所2个，接待中心800平方米</v>
          </cell>
          <cell r="H266" t="str">
            <v>新建</v>
          </cell>
          <cell r="I266" t="str">
            <v>古路村</v>
          </cell>
          <cell r="J266" t="str">
            <v>百姓5280人受益，其中贫困户1080人。</v>
          </cell>
          <cell r="K266" t="str">
            <v>稳定巩固增收</v>
          </cell>
          <cell r="L266" t="str">
            <v>初步规划</v>
          </cell>
          <cell r="M266" t="str">
            <v>新建观景台300平方一座，登山步道1500米，旅游厕所2个，接待中心800平方米</v>
          </cell>
          <cell r="N266" t="str">
            <v>工程竣工验收合格率100%</v>
          </cell>
          <cell r="O266" t="str">
            <v>工程完成及时率100%</v>
          </cell>
          <cell r="P266" t="str">
            <v>补助
240万元</v>
          </cell>
          <cell r="Q266" t="str">
            <v>发放劳务报酬10万以上</v>
          </cell>
          <cell r="R266" t="str">
            <v>受益人口数≥5000人</v>
          </cell>
          <cell r="S266" t="str">
            <v>工程设计使用年限≥10年</v>
          </cell>
          <cell r="T266" t="str">
            <v>受益贫困人口满意度≥90%</v>
          </cell>
          <cell r="U266" t="str">
            <v>巫溪县文化旅游委员会</v>
          </cell>
          <cell r="V266" t="str">
            <v>古路镇人民政府</v>
          </cell>
          <cell r="W266">
            <v>2023</v>
          </cell>
        </row>
        <row r="266">
          <cell r="Y266">
            <v>2024.01</v>
          </cell>
          <cell r="Z266">
            <v>2024.12</v>
          </cell>
          <cell r="AA266">
            <v>240</v>
          </cell>
        </row>
        <row r="266">
          <cell r="AC266">
            <v>240</v>
          </cell>
        </row>
        <row r="266">
          <cell r="AF266">
            <v>5000</v>
          </cell>
        </row>
        <row r="266">
          <cell r="AH266" t="str">
            <v>是</v>
          </cell>
          <cell r="AI266" t="str">
            <v>否</v>
          </cell>
          <cell r="AJ266" t="str">
            <v>否</v>
          </cell>
          <cell r="AK266" t="str">
            <v>是</v>
          </cell>
          <cell r="AL266" t="str">
            <v>否</v>
          </cell>
          <cell r="AM266" t="str">
            <v>是</v>
          </cell>
        </row>
        <row r="266">
          <cell r="AO266" t="str">
            <v>是</v>
          </cell>
        </row>
        <row r="266">
          <cell r="AQ266" t="str">
            <v>龚明</v>
          </cell>
        </row>
        <row r="267">
          <cell r="C267" t="str">
            <v>巫溪县古路镇龙坪村龙元山旅游项目</v>
          </cell>
          <cell r="D267" t="str">
            <v>基础设施</v>
          </cell>
          <cell r="E267" t="str">
            <v>休闲农业与乡村旅游</v>
          </cell>
        </row>
        <row r="267">
          <cell r="G267" t="str">
            <v>新建观景平台1个、观景廊亭1个、稻田露营基地32个、乡村烤吧300平方米、观景瞭望塔1座及周边景观绿化；</v>
          </cell>
          <cell r="H267" t="str">
            <v>新建</v>
          </cell>
          <cell r="I267" t="str">
            <v>巫溪县古路镇</v>
          </cell>
          <cell r="J267" t="str">
            <v>新建观景平台1个、观景廊亭1个、稻田露营基地32个、乡村烤吧300平方米、观景瞭望塔1座及周边景观绿化；</v>
          </cell>
          <cell r="K267" t="str">
            <v>带动50人务工增收，提供15个工作岗位，改善综合环境，促进乡村旅游发展。</v>
          </cell>
          <cell r="L267" t="str">
            <v>项目实施可带动产业发展，实现村集体经济增收。</v>
          </cell>
          <cell r="M267" t="str">
            <v>新建观景平台1个、观景廊亭1个、稻田露营基地32个、乡村烤吧300平方米、观景瞭望塔1座及周边景观绿化；</v>
          </cell>
          <cell r="N267" t="str">
            <v>验收合格率100%</v>
          </cell>
          <cell r="O267" t="str">
            <v>完工及时率100%</v>
          </cell>
          <cell r="P267" t="str">
            <v>新建观景平台1个，60万元、观景廊亭1个10万元、稻田露营基地32个150万元、乡村烤吧300平方米30万元、观景瞭望塔1座及周边景观绿化50万元。</v>
          </cell>
          <cell r="Q267" t="str">
            <v>群众务工，促进务工和旅游收入增加</v>
          </cell>
          <cell r="R267" t="str">
            <v>受益≥2500人</v>
          </cell>
          <cell r="S267" t="str">
            <v>5年以上</v>
          </cell>
          <cell r="T267" t="str">
            <v>≥90%</v>
          </cell>
          <cell r="U267" t="str">
            <v>巫溪县文化旅游委员会</v>
          </cell>
          <cell r="V267" t="str">
            <v>巫溪县古路镇人民政府</v>
          </cell>
          <cell r="W267">
            <v>2023</v>
          </cell>
          <cell r="X267" t="str">
            <v>是</v>
          </cell>
          <cell r="Y267">
            <v>2023.01</v>
          </cell>
          <cell r="Z267">
            <v>2023.12</v>
          </cell>
          <cell r="AA267">
            <v>300</v>
          </cell>
          <cell r="AB267">
            <v>0</v>
          </cell>
          <cell r="AC267">
            <v>395</v>
          </cell>
          <cell r="AD267">
            <v>0</v>
          </cell>
          <cell r="AE267">
            <v>0</v>
          </cell>
          <cell r="AF267">
            <v>395</v>
          </cell>
          <cell r="AG267">
            <v>350</v>
          </cell>
          <cell r="AH267" t="str">
            <v>否</v>
          </cell>
          <cell r="AI267" t="str">
            <v>否</v>
          </cell>
          <cell r="AJ267" t="str">
            <v>否</v>
          </cell>
          <cell r="AK267" t="str">
            <v>是</v>
          </cell>
          <cell r="AL267" t="str">
            <v>否</v>
          </cell>
          <cell r="AM267" t="str">
            <v>否</v>
          </cell>
          <cell r="AN267" t="str">
            <v>无</v>
          </cell>
          <cell r="AO267" t="str">
            <v>否</v>
          </cell>
          <cell r="AP267" t="str">
            <v>无</v>
          </cell>
          <cell r="AQ267" t="str">
            <v>龚明</v>
          </cell>
          <cell r="AR267">
            <v>17783200016</v>
          </cell>
        </row>
        <row r="268">
          <cell r="C268" t="str">
            <v>巫溪县古路镇龙坪村龙元山道路、旅游厕所建设项目</v>
          </cell>
          <cell r="D268" t="str">
            <v>基础设施</v>
          </cell>
          <cell r="E268" t="str">
            <v>休闲农业与乡村旅游</v>
          </cell>
        </row>
        <row r="268">
          <cell r="G268" t="str">
            <v>新建人行道860米，宽2m；新建登山步道410米，宽2米；新建旅游厕所1座及配套水电。</v>
          </cell>
          <cell r="H268" t="str">
            <v>新建</v>
          </cell>
          <cell r="I268" t="str">
            <v>巫溪县古路镇</v>
          </cell>
          <cell r="J268" t="str">
            <v>新建人行道860米，宽2m；新建登山步道410米，宽2米；新建旅游厕所1座及配套水电。</v>
          </cell>
          <cell r="K268" t="str">
            <v>带动20人务工增收，提供10个工作岗位，改善综合环境，促进乡村旅游发展。</v>
          </cell>
          <cell r="L268" t="str">
            <v>项目实施可带动产业发展，实现村集体经济增收。</v>
          </cell>
          <cell r="M268" t="str">
            <v>新建人行道860米，宽2m；新建登山步道410米，宽2米；新建旅游厕所1座及配套水电。</v>
          </cell>
          <cell r="N268" t="str">
            <v>验收合格率100%</v>
          </cell>
          <cell r="O268" t="str">
            <v>完工及时率100%</v>
          </cell>
          <cell r="P268" t="str">
            <v>新建人行道1860米，宽2m，30万元；新建登山步道410米，宽2米，29万元；新建旅游厕所1座及配套水电30万元。</v>
          </cell>
          <cell r="Q268" t="str">
            <v>群众务工，促进务工和旅游收入增加</v>
          </cell>
          <cell r="R268" t="str">
            <v>受益≥2500人</v>
          </cell>
          <cell r="S268" t="str">
            <v>5年以上</v>
          </cell>
          <cell r="T268" t="str">
            <v>≥90%</v>
          </cell>
          <cell r="U268" t="str">
            <v>巫溪县文化旅游委员会</v>
          </cell>
          <cell r="V268" t="str">
            <v>巫溪县古路镇人民政府</v>
          </cell>
          <cell r="W268">
            <v>2023</v>
          </cell>
          <cell r="X268" t="str">
            <v>是</v>
          </cell>
          <cell r="Y268">
            <v>2023.01</v>
          </cell>
          <cell r="Z268">
            <v>2023.12</v>
          </cell>
          <cell r="AA268">
            <v>89</v>
          </cell>
        </row>
        <row r="268">
          <cell r="AC268">
            <v>89</v>
          </cell>
          <cell r="AD268">
            <v>0</v>
          </cell>
          <cell r="AE268">
            <v>0</v>
          </cell>
        </row>
        <row r="268">
          <cell r="AG268">
            <v>350</v>
          </cell>
          <cell r="AH268" t="str">
            <v>否</v>
          </cell>
          <cell r="AI268" t="str">
            <v>否</v>
          </cell>
          <cell r="AJ268" t="str">
            <v>否</v>
          </cell>
          <cell r="AK268" t="str">
            <v>是</v>
          </cell>
          <cell r="AL268" t="str">
            <v>否</v>
          </cell>
          <cell r="AM268" t="str">
            <v>否</v>
          </cell>
          <cell r="AN268" t="str">
            <v>无</v>
          </cell>
          <cell r="AO268" t="str">
            <v>否</v>
          </cell>
          <cell r="AP268" t="str">
            <v>无</v>
          </cell>
          <cell r="AQ268" t="str">
            <v>龚明</v>
          </cell>
          <cell r="AR268">
            <v>17783200016</v>
          </cell>
        </row>
        <row r="269">
          <cell r="AA269">
            <v>0</v>
          </cell>
        </row>
        <row r="270">
          <cell r="C270" t="str">
            <v>巫溪县通城镇2023年晚李示范基地</v>
          </cell>
          <cell r="D270" t="str">
            <v>产业项目</v>
          </cell>
          <cell r="E270" t="str">
            <v>产业项目</v>
          </cell>
        </row>
        <row r="270">
          <cell r="G270" t="str">
            <v>1.核心区（2社孝子溪水库）面积300亩，辐射带动全村2000亩，建设田间便道、蓄水池、农产品转运站、管护平台等。2.核心区（2社张家沟）面积200亩，辐射带动全村1000亩，农产品转运站、田间便道、蓄水池、管护平台等。</v>
          </cell>
          <cell r="H270" t="str">
            <v>新建</v>
          </cell>
          <cell r="I270" t="str">
            <v>通城镇青梅村、清泉村</v>
          </cell>
          <cell r="J270" t="str">
            <v>通过实施晚李示范基地项目，提高晚李产业品质达到增产增量的效果，增加群众250人（其中脱贫人口30人）收入年增不低于3000元。</v>
          </cell>
          <cell r="K270" t="str">
            <v>15人参与前期项目确定会议、决议，15人参与入库项目的选择，3人参与项目实施过程中施工质量和资金使用的监督，通过实施该晚李示范基地项目，提高晚李产业品质达到增产增量的效果，增加群众250人（其中脱贫人口30人）收入年增不低于3000元。</v>
          </cell>
          <cell r="L270" t="str">
            <v>完成1.核心区（2社孝子溪水库）面积300亩，辐射带动全村2000亩，建设田间便道、蓄水池、农产品转运站、管护平台等。2.核心区（2社张家沟）面积200亩，辐射带动全村1000亩，农产品转运站、田间便道、蓄水池、管护平台等。</v>
          </cell>
          <cell r="M270" t="str">
            <v>1.核心区（2社孝子溪水库）面积300亩，辐射带动全村2000亩，建设田间便道、蓄水池、农产品转运站、管护平台等。2.核心区（2社张家沟）面积200亩，辐射带动全村1000亩，农产品转运站、田间便道、蓄水池、管护平台等。</v>
          </cell>
          <cell r="N270" t="str">
            <v>项目验收合格率100%</v>
          </cell>
          <cell r="O270" t="str">
            <v>项目完成及时率100%</v>
          </cell>
          <cell r="P270">
            <v>640</v>
          </cell>
          <cell r="Q270" t="str">
            <v>年收入增加不低于3000元。</v>
          </cell>
          <cell r="R270" t="str">
            <v>受益脱贫人口数≥30人</v>
          </cell>
          <cell r="S270" t="str">
            <v>可持续效益≥1年</v>
          </cell>
          <cell r="T270" t="str">
            <v>受益巩固脱贫人口满意度≥95%</v>
          </cell>
          <cell r="U270" t="str">
            <v>县农业农村委</v>
          </cell>
          <cell r="V270" t="str">
            <v>通城镇人民政府</v>
          </cell>
          <cell r="W270">
            <v>2023</v>
          </cell>
          <cell r="X270" t="str">
            <v>是 </v>
          </cell>
          <cell r="Y270">
            <v>2023.1</v>
          </cell>
          <cell r="Z270">
            <v>2023.12</v>
          </cell>
          <cell r="AA270">
            <v>640</v>
          </cell>
          <cell r="AB270">
            <v>640</v>
          </cell>
        </row>
        <row r="270">
          <cell r="AF270">
            <v>250</v>
          </cell>
          <cell r="AG270">
            <v>30</v>
          </cell>
          <cell r="AH270" t="str">
            <v>否</v>
          </cell>
          <cell r="AI270" t="str">
            <v>否</v>
          </cell>
          <cell r="AJ270" t="str">
            <v>否</v>
          </cell>
          <cell r="AK270" t="str">
            <v>是</v>
          </cell>
          <cell r="AL270" t="str">
            <v>否</v>
          </cell>
          <cell r="AM270" t="str">
            <v>否</v>
          </cell>
          <cell r="AN270" t="str">
            <v>否</v>
          </cell>
          <cell r="AO270" t="str">
            <v>否</v>
          </cell>
          <cell r="AP270" t="str">
            <v>否</v>
          </cell>
          <cell r="AQ270" t="str">
            <v>张丕建</v>
          </cell>
          <cell r="AR270">
            <v>18883235345</v>
          </cell>
        </row>
        <row r="271">
          <cell r="C271" t="str">
            <v>巫溪县通城镇水果新品种示范基地建设项目</v>
          </cell>
          <cell r="D271" t="str">
            <v>产业项目</v>
          </cell>
          <cell r="E271" t="str">
            <v>产业项目</v>
          </cell>
        </row>
        <row r="271">
          <cell r="G271" t="str">
            <v>1.试种甜樱桃20亩； 2.果树新品种实验与林下间作示范基地配套建设避雨设施等；3.新建脆红李基地100亩，建设田间便道、蓄水池（含灌溉管道）、农产品转运站等。</v>
          </cell>
          <cell r="H271" t="str">
            <v>新建</v>
          </cell>
          <cell r="I271" t="str">
            <v>通城 龙池村、长红村、通城村</v>
          </cell>
          <cell r="J271" t="str">
            <v>通过实施水果新品种示范基地建设项目 ，打造多品种产业联合发展，增加群众200人（其中脱贫人口22人）收入年增不低于2000元。</v>
          </cell>
          <cell r="K271" t="str">
            <v>9人参与前期项目确定会议、决议，9人参与入库项目的选择，3人参与项目实施过程中施工质量和资金使用的监督，通过实施水果新品种示范基地建设项目 ，打造多品种产业联合发展，增加群众200人（其中脱贫人口22人）收入年增不低于2000元。</v>
          </cell>
          <cell r="L271" t="str">
            <v>完成 1.试种甜樱桃20亩； 2.果树新品种实验与林下间作示范基地配套建设避雨设施等；3.新建脆红李基地100亩，建设田间便道、蓄水池（含灌溉管道）、农产品转运站等。 </v>
          </cell>
          <cell r="M271" t="str">
            <v> 1.试种甜樱桃20亩； 2.果树新品种实验与林下间作示范基地配套建设避雨设施等；3.新建脆红李基地100亩。</v>
          </cell>
          <cell r="N271" t="str">
            <v>项目验收合格率100%</v>
          </cell>
          <cell r="O271" t="str">
            <v>项目完成及时率100%</v>
          </cell>
          <cell r="P271">
            <v>300</v>
          </cell>
          <cell r="Q271" t="str">
            <v>年收入增加不低于2000元。</v>
          </cell>
          <cell r="R271" t="str">
            <v>受益脱贫人口数≥22人</v>
          </cell>
          <cell r="S271" t="str">
            <v>可持续效益≥1年</v>
          </cell>
          <cell r="T271" t="str">
            <v>受益巩固脱贫人口满意度≥95%</v>
          </cell>
          <cell r="U271" t="str">
            <v>县农业农村委</v>
          </cell>
          <cell r="V271" t="str">
            <v>通城镇人民政府</v>
          </cell>
          <cell r="W271">
            <v>2023</v>
          </cell>
          <cell r="X271" t="str">
            <v>是 </v>
          </cell>
          <cell r="Y271">
            <v>2023.1</v>
          </cell>
          <cell r="Z271">
            <v>2023.12</v>
          </cell>
          <cell r="AA271">
            <v>300</v>
          </cell>
          <cell r="AB271">
            <v>300</v>
          </cell>
        </row>
        <row r="271">
          <cell r="AF271">
            <v>200</v>
          </cell>
          <cell r="AG271">
            <v>22</v>
          </cell>
          <cell r="AH271" t="str">
            <v>否</v>
          </cell>
          <cell r="AI271" t="str">
            <v>否</v>
          </cell>
          <cell r="AJ271" t="str">
            <v>否</v>
          </cell>
          <cell r="AK271" t="str">
            <v>是</v>
          </cell>
          <cell r="AL271" t="str">
            <v>否</v>
          </cell>
          <cell r="AM271" t="str">
            <v>否</v>
          </cell>
          <cell r="AN271" t="str">
            <v>否</v>
          </cell>
          <cell r="AO271" t="str">
            <v>否</v>
          </cell>
          <cell r="AP271" t="str">
            <v>否</v>
          </cell>
          <cell r="AQ271" t="str">
            <v>张丕建</v>
          </cell>
          <cell r="AR271">
            <v>18883235345</v>
          </cell>
        </row>
        <row r="272">
          <cell r="C272" t="str">
            <v>巫溪县通城镇2023年魔芋产业建设项目</v>
          </cell>
          <cell r="D272" t="str">
            <v>产业项目</v>
          </cell>
          <cell r="E272" t="str">
            <v>产业项目</v>
          </cell>
        </row>
        <row r="272">
          <cell r="G272" t="str">
            <v>公司+农户新种植魔芋500亩，每亩补助3000元。建设田间便道、蓄水池、农产品转运站、通风储藏库等。</v>
          </cell>
          <cell r="H272" t="str">
            <v>新建</v>
          </cell>
          <cell r="I272" t="str">
            <v>通城镇楼门、云台、青梅等村</v>
          </cell>
          <cell r="J272" t="str">
            <v>通过发展魔芋产业 ，可提高周围群众收入，受益人口300人（其中脱贫人口30人），年收入不低于3200元。</v>
          </cell>
          <cell r="K272" t="str">
            <v>15人参与前期项目确定会议、决议，15人参与入库项目的选择，3人参与项目实施过程中施工质量和资金使用的监督，通过发展魔芋产业 ，可提高周围群众收入，受益人口300人（其中脱贫人口30人），年收入不低于3200元。</v>
          </cell>
          <cell r="L272" t="str">
            <v>完成公司+农户新种植魔芋500亩，每亩补助3000元。建设田间便道、蓄水池、农产品转运站、通风储藏库等。</v>
          </cell>
          <cell r="M272" t="str">
            <v>公司+农户新种植魔芋500亩，每亩补助3000元。建设田间便道、蓄水池、农产品转运站、通风储藏库等。</v>
          </cell>
          <cell r="N272" t="str">
            <v>项目验收合格率100%</v>
          </cell>
          <cell r="O272" t="str">
            <v>项目完成及时率100%</v>
          </cell>
          <cell r="P272">
            <v>500</v>
          </cell>
          <cell r="Q272" t="str">
            <v>年收入增加不低于3200元。</v>
          </cell>
          <cell r="R272" t="str">
            <v>受益脱贫人口数≥30人</v>
          </cell>
          <cell r="S272" t="str">
            <v>可持续效益≥3年</v>
          </cell>
          <cell r="T272" t="str">
            <v>受益巩固脱贫人口满意度≥95%</v>
          </cell>
          <cell r="U272" t="str">
            <v>县农业农村委</v>
          </cell>
          <cell r="V272" t="str">
            <v>通城镇人民政府</v>
          </cell>
          <cell r="W272">
            <v>2023</v>
          </cell>
          <cell r="X272" t="str">
            <v>是 </v>
          </cell>
          <cell r="Y272">
            <v>2023.1</v>
          </cell>
          <cell r="Z272">
            <v>2023.12</v>
          </cell>
          <cell r="AA272">
            <v>500</v>
          </cell>
          <cell r="AB272">
            <v>500</v>
          </cell>
        </row>
        <row r="272">
          <cell r="AF272">
            <v>300</v>
          </cell>
          <cell r="AG272">
            <v>30</v>
          </cell>
          <cell r="AH272" t="str">
            <v>否</v>
          </cell>
          <cell r="AI272" t="str">
            <v>否</v>
          </cell>
          <cell r="AJ272" t="str">
            <v>否</v>
          </cell>
          <cell r="AK272" t="str">
            <v>是</v>
          </cell>
          <cell r="AL272" t="str">
            <v>否</v>
          </cell>
          <cell r="AM272" t="str">
            <v>否</v>
          </cell>
          <cell r="AN272" t="str">
            <v>否</v>
          </cell>
          <cell r="AO272" t="str">
            <v>否</v>
          </cell>
          <cell r="AP272" t="str">
            <v>否</v>
          </cell>
          <cell r="AQ272" t="str">
            <v>张丕建</v>
          </cell>
          <cell r="AR272">
            <v>18883235345</v>
          </cell>
        </row>
        <row r="273">
          <cell r="C273" t="str">
            <v>巫溪县通城镇高山生态蔬菜种植基地</v>
          </cell>
          <cell r="D273" t="str">
            <v>产业项目</v>
          </cell>
          <cell r="E273" t="str">
            <v>产业项目</v>
          </cell>
        </row>
        <row r="273">
          <cell r="G273" t="str">
            <v>1.通城村与龙池结界处到盘岩，打造300亩高山生态蔬菜种植基地。建设设施大棚、生产步道、蓄水池、农产品转运站、管护平台、水肥一体化系统等。并结合产业景观化打造。 2.建设生产步道、蓄水池、农产品转运站、运输栈道、管护平台、水肥一体化系统、冷库、初加工厂房等。3.建设蔬菜基地200亩，新建大棚10000平方米。建设田间便道、蓄水池、农产品转运站、管护平台、水肥一体化系统、初加工厂房等。</v>
          </cell>
          <cell r="H273" t="str">
            <v>新建</v>
          </cell>
          <cell r="I273" t="str">
            <v>通城镇通城村、清泉村、长桂村</v>
          </cell>
          <cell r="J273" t="str">
            <v>通过发展高山生态蔬菜种植 ，可提高周围农户收入，项目建设后，受益人口240人（其中脱贫人口80人），年收入不低于4000元。</v>
          </cell>
          <cell r="K273" t="str">
            <v>15人参与前期项目确定会议、决议，15人参与入库项目的选择，3人参与项目实施过程中施工质量和资金使用的监督，通过发展高山生态蔬菜种植 ，可提高周围农户收入，项目建设后，受益人口400人（其中脱贫人口80人），年收入不低于4000元。</v>
          </cell>
          <cell r="L273" t="str">
            <v>完成1.通城村与龙池结界处到盘岩，打造300亩高山生态蔬菜种植基地。建设设施大棚、生产步道、蓄水池、农产品转运站、管护平台、水肥一体化系统等。并结合产业景观化打造。 2.建设生产步道、蓄水池、农产品转运站、运输栈道、管护平台、水肥一体化系统、冷库、初加工厂房等。3.建设蔬菜基地200亩，新建大棚10000平方米。建设田间便道、蓄水池、农产品转运站、管护平台、水肥一体化系统、初加工厂房等。</v>
          </cell>
          <cell r="M273" t="str">
            <v>1.通城村与龙池结界处到盘岩，打造300亩高山生态蔬菜种植基地。 2.建设生产步道、蓄水池、农产品转运站、运输栈道、管护平台、水肥一体化系统、冷库、初加工厂房等。3.建设蔬菜基地200亩，新建大棚10000平方米。</v>
          </cell>
          <cell r="N273" t="str">
            <v>项目验收合格率100%</v>
          </cell>
          <cell r="O273" t="str">
            <v>项目完成及时率100%</v>
          </cell>
          <cell r="P273">
            <v>750</v>
          </cell>
          <cell r="Q273" t="str">
            <v>年收入增加不低于4000元。</v>
          </cell>
          <cell r="R273" t="str">
            <v>受益脱贫人口数≥80人</v>
          </cell>
          <cell r="S273" t="str">
            <v>可持续效益≥3年</v>
          </cell>
          <cell r="T273" t="str">
            <v>受益巩固脱贫人口满意度≥95%</v>
          </cell>
          <cell r="U273" t="str">
            <v>县农业农村委</v>
          </cell>
          <cell r="V273" t="str">
            <v>通城镇人民政府</v>
          </cell>
          <cell r="W273">
            <v>2023</v>
          </cell>
          <cell r="X273" t="str">
            <v>是 </v>
          </cell>
          <cell r="Y273">
            <v>2023.1</v>
          </cell>
          <cell r="Z273">
            <v>2023.12</v>
          </cell>
          <cell r="AA273">
            <v>750</v>
          </cell>
          <cell r="AB273">
            <v>750</v>
          </cell>
        </row>
        <row r="273">
          <cell r="AF273">
            <v>400</v>
          </cell>
          <cell r="AG273">
            <v>80</v>
          </cell>
          <cell r="AH273" t="str">
            <v>否</v>
          </cell>
          <cell r="AI273" t="str">
            <v>否</v>
          </cell>
          <cell r="AJ273" t="str">
            <v>否</v>
          </cell>
          <cell r="AK273" t="str">
            <v>是</v>
          </cell>
          <cell r="AL273" t="str">
            <v>否</v>
          </cell>
          <cell r="AM273" t="str">
            <v>否</v>
          </cell>
          <cell r="AN273" t="str">
            <v>否</v>
          </cell>
          <cell r="AO273" t="str">
            <v>否</v>
          </cell>
          <cell r="AP273" t="str">
            <v>否</v>
          </cell>
          <cell r="AQ273" t="str">
            <v>张丕建</v>
          </cell>
          <cell r="AR273">
            <v>18883235345</v>
          </cell>
        </row>
        <row r="274">
          <cell r="C274" t="str">
            <v>巫溪县通城镇晚李清杂及补植补造项目</v>
          </cell>
          <cell r="D274" t="str">
            <v>产业项目</v>
          </cell>
          <cell r="E274" t="str">
            <v>产业项目</v>
          </cell>
        </row>
        <row r="274">
          <cell r="G274" t="str">
            <v>对长桂、云台、楼门、青梅等村晚李产业进行清杂、补植补造1000亩。</v>
          </cell>
          <cell r="H274" t="str">
            <v>新建</v>
          </cell>
          <cell r="I274" t="str">
            <v>通城镇云台、、楼门、青梅、长桂、凉风村</v>
          </cell>
          <cell r="J274" t="str">
            <v>项目实施可提高晚李产量，增加农户收入，受益人口500人（其中脱贫人口100人）。</v>
          </cell>
          <cell r="K274" t="str">
            <v>15人参与前期项目确定会议、决议，15人参与入库项目的选择，3人参与项目实施过程中施工质量和资金使用的监督，项目实施可提高晚李产量，增加农户收入，受益人口500人（其中脱贫人口100人）。</v>
          </cell>
          <cell r="L274" t="str">
            <v>完成对长桂、云台、楼门、青梅等村晚李产业进行清杂、补植补造1000亩。</v>
          </cell>
          <cell r="M274" t="str">
            <v>1000亩</v>
          </cell>
          <cell r="N274" t="str">
            <v>项目验收合格率100%</v>
          </cell>
          <cell r="O274" t="str">
            <v>项目完成及时率100%</v>
          </cell>
          <cell r="P274">
            <v>200</v>
          </cell>
          <cell r="Q274" t="str">
            <v>年收入增加不低于2000元。</v>
          </cell>
          <cell r="R274" t="str">
            <v>受益脱贫人口数≥100人</v>
          </cell>
          <cell r="S274" t="str">
            <v>可持续效益≥3年</v>
          </cell>
          <cell r="T274" t="str">
            <v>受益巩固脱贫人口满意度≥95%</v>
          </cell>
          <cell r="U274" t="str">
            <v>县农业农村委</v>
          </cell>
          <cell r="V274" t="str">
            <v>通城镇人民政府</v>
          </cell>
          <cell r="W274">
            <v>2023</v>
          </cell>
          <cell r="X274" t="str">
            <v>是 </v>
          </cell>
          <cell r="Y274">
            <v>2023.1</v>
          </cell>
          <cell r="Z274">
            <v>2023.12</v>
          </cell>
          <cell r="AA274">
            <v>200</v>
          </cell>
          <cell r="AB274">
            <v>200</v>
          </cell>
        </row>
        <row r="274">
          <cell r="AF274">
            <v>500</v>
          </cell>
          <cell r="AG274">
            <v>100</v>
          </cell>
          <cell r="AH274" t="str">
            <v>否</v>
          </cell>
          <cell r="AI274" t="str">
            <v>否</v>
          </cell>
          <cell r="AJ274" t="str">
            <v>否</v>
          </cell>
          <cell r="AK274" t="str">
            <v>是</v>
          </cell>
          <cell r="AL274" t="str">
            <v>否</v>
          </cell>
          <cell r="AM274" t="str">
            <v>否</v>
          </cell>
          <cell r="AN274" t="str">
            <v>否</v>
          </cell>
          <cell r="AO274" t="str">
            <v>否</v>
          </cell>
          <cell r="AP274" t="str">
            <v>否</v>
          </cell>
          <cell r="AQ274" t="str">
            <v>张丕建</v>
          </cell>
          <cell r="AR274">
            <v>18883235345</v>
          </cell>
        </row>
        <row r="275">
          <cell r="C275" t="str">
            <v>巫溪县通城镇云台村冬梨产业配套设施建设项目</v>
          </cell>
          <cell r="D275" t="str">
            <v>产业项目</v>
          </cell>
          <cell r="E275" t="str">
            <v>产业项目</v>
          </cell>
        </row>
        <row r="275">
          <cell r="G275" t="str">
            <v>核心区面积200亩，建设田间便道、蓄水池、农产品转运站、土地整治及清杂购苗栽植等。</v>
          </cell>
          <cell r="H275" t="str">
            <v>新建</v>
          </cell>
          <cell r="I275" t="str">
            <v>通城镇玉泉村</v>
          </cell>
          <cell r="J275" t="str">
            <v>项目实施三年后可促进120人增收，其中脱贫人口45人，村集体年收入5万元以上。</v>
          </cell>
          <cell r="K275" t="str">
            <v> 5人参与前期项目确定会议、决议， 5人参与入库项目的选择，3人参与项目实施过程中施工质量和资金使用的监督， 项目实施三年后可促进120人增收，其中脱贫人口45人，村集体年收入5万元以上。</v>
          </cell>
          <cell r="L275" t="str">
            <v>完成  发展冬梨产业200亩，建设田间便道、蓄水池、农产品转运站、土地整治及清杂购苗栽植等。</v>
          </cell>
          <cell r="M275" t="str">
            <v>200亩</v>
          </cell>
          <cell r="N275" t="str">
            <v>项目验收合格率100%</v>
          </cell>
          <cell r="O275" t="str">
            <v>项目完成及时率100%</v>
          </cell>
          <cell r="P275">
            <v>247.23</v>
          </cell>
          <cell r="Q275" t="str">
            <v>村集体年收入5万元以上。</v>
          </cell>
          <cell r="R275" t="str">
            <v>受益脱贫人口数≥45人</v>
          </cell>
          <cell r="S275" t="str">
            <v>可持续效益≥3年</v>
          </cell>
          <cell r="T275" t="str">
            <v>受益巩固脱贫人口满意度≥95%</v>
          </cell>
          <cell r="U275" t="str">
            <v>县农业农村委</v>
          </cell>
          <cell r="V275" t="str">
            <v>通城镇人民政府</v>
          </cell>
          <cell r="W275">
            <v>2023</v>
          </cell>
          <cell r="X275" t="str">
            <v>是 </v>
          </cell>
          <cell r="Y275">
            <v>2023.1</v>
          </cell>
          <cell r="Z275">
            <v>2023.12</v>
          </cell>
          <cell r="AA275">
            <v>200</v>
          </cell>
          <cell r="AB275">
            <v>200</v>
          </cell>
        </row>
        <row r="275">
          <cell r="AF275">
            <v>120</v>
          </cell>
          <cell r="AG275">
            <v>45</v>
          </cell>
          <cell r="AH275" t="str">
            <v>否</v>
          </cell>
          <cell r="AI275" t="str">
            <v>否</v>
          </cell>
          <cell r="AJ275" t="str">
            <v>否</v>
          </cell>
          <cell r="AK275" t="str">
            <v>是</v>
          </cell>
          <cell r="AL275" t="str">
            <v>否</v>
          </cell>
          <cell r="AM275" t="str">
            <v>否</v>
          </cell>
          <cell r="AN275" t="str">
            <v>否</v>
          </cell>
          <cell r="AO275" t="str">
            <v>是</v>
          </cell>
          <cell r="AP275" t="str">
            <v>村集体经济以财政资金入股至专业合作社共同经营，按资金比例分配收益。</v>
          </cell>
          <cell r="AQ275" t="str">
            <v>张丕建</v>
          </cell>
          <cell r="AR275">
            <v>18883235345</v>
          </cell>
        </row>
        <row r="276">
          <cell r="C276" t="str">
            <v>巫溪县通城镇通城村辣椒加工厂建设项目</v>
          </cell>
          <cell r="D276" t="str">
            <v>产业项目</v>
          </cell>
          <cell r="E276" t="str">
            <v>产业项目</v>
          </cell>
        </row>
        <row r="276">
          <cell r="G276" t="str">
            <v>建设辣椒加工厂房1200平方米，建设冷库1000立方米。</v>
          </cell>
          <cell r="H276" t="str">
            <v>新建</v>
          </cell>
          <cell r="I276" t="str">
            <v>通城镇通城村 </v>
          </cell>
          <cell r="J276" t="str">
            <v>项目实施后，可增加辣椒的销售渠道，增加农户收入，受益人口600人（其中脱贫人口100人），农户年收入不低于5000元。</v>
          </cell>
          <cell r="K276" t="str">
            <v>7人参与前期项目确定会议、决议， 7人参与入库项目的选择，3人参与项目实施过程中施工质量和资金使用的监督， 项目实施后，可增加辣椒的销售渠道，增加农户收入，受益人口600人（其中脱贫人口100人），农户年收入不低于5000元。</v>
          </cell>
          <cell r="L276" t="str">
            <v>完成建设辣椒加工厂房1200平方米，建设冷库1000立方米。</v>
          </cell>
          <cell r="M276" t="str">
            <v>辣椒加工厂房1200平方米，建设冷库1000立方米。</v>
          </cell>
          <cell r="N276" t="str">
            <v>项目验收合格率100%</v>
          </cell>
          <cell r="O276" t="str">
            <v>项目完成及时率100%</v>
          </cell>
          <cell r="P276">
            <v>300</v>
          </cell>
          <cell r="Q276" t="str">
            <v>农户年收入不低于5000元。</v>
          </cell>
          <cell r="R276" t="str">
            <v>受益脱贫人口数≥100人</v>
          </cell>
          <cell r="S276" t="str">
            <v>可持续效益≥3年</v>
          </cell>
          <cell r="T276" t="str">
            <v>受益巩固脱贫人口满意度≥95%</v>
          </cell>
          <cell r="U276" t="str">
            <v>县农业农村委</v>
          </cell>
          <cell r="V276" t="str">
            <v>通城镇人民政府</v>
          </cell>
          <cell r="W276">
            <v>2023</v>
          </cell>
          <cell r="X276" t="str">
            <v>是 </v>
          </cell>
          <cell r="Y276">
            <v>2023.1</v>
          </cell>
          <cell r="Z276">
            <v>2023.12</v>
          </cell>
          <cell r="AA276">
            <v>300</v>
          </cell>
          <cell r="AB276">
            <v>300</v>
          </cell>
        </row>
        <row r="276">
          <cell r="AF276">
            <v>600</v>
          </cell>
          <cell r="AG276">
            <v>100</v>
          </cell>
          <cell r="AH276" t="str">
            <v>否</v>
          </cell>
          <cell r="AI276" t="str">
            <v>否</v>
          </cell>
          <cell r="AJ276" t="str">
            <v>否</v>
          </cell>
          <cell r="AK276" t="str">
            <v>是</v>
          </cell>
          <cell r="AL276" t="str">
            <v>否</v>
          </cell>
          <cell r="AM276" t="str">
            <v>否</v>
          </cell>
          <cell r="AN276" t="str">
            <v>否</v>
          </cell>
          <cell r="AO276" t="str">
            <v>否</v>
          </cell>
          <cell r="AP276" t="str">
            <v>否</v>
          </cell>
          <cell r="AQ276" t="str">
            <v>张丕建</v>
          </cell>
          <cell r="AR276">
            <v>18883235345</v>
          </cell>
        </row>
        <row r="277">
          <cell r="C277" t="str">
            <v>巫溪县通城镇玉泉村烟叶示范基地建设项目</v>
          </cell>
          <cell r="D277" t="str">
            <v>产业项目</v>
          </cell>
          <cell r="E277" t="str">
            <v>产业项目</v>
          </cell>
        </row>
        <row r="277">
          <cell r="G277" t="str">
            <v>核心区面积300亩，辐射带动全村约600亩，建设田间便道、蓄水池、农产品转运站、管护平台等。</v>
          </cell>
          <cell r="H277" t="str">
            <v>新建</v>
          </cell>
          <cell r="I277" t="str">
            <v>通城镇玉泉村</v>
          </cell>
          <cell r="J277" t="str">
            <v>项目实施可提高烟叶产量及产质，增加农户收入，受益人口250人（其中脱贫人口30人）。</v>
          </cell>
          <cell r="K277" t="str">
            <v>6人参与前期项目确定会议、决议， 6人参与入库项目的选择，3人参与项目实施过程中施工质量和资金使用的监督，项目实施可提高烟叶产量及产质，增加农户收入，受益人口250人（其中脱贫人口30人）。</v>
          </cell>
          <cell r="L277" t="str">
            <v>完成核心区面积300亩，辐射带动全村约600亩，建设田间便道、蓄水池、农产品转运站、管护平台等。</v>
          </cell>
          <cell r="M277" t="str">
            <v>核心区面积300亩，辐射带动全村约600亩，建设田间便道、蓄水池、农产品转运站、管护平台等。</v>
          </cell>
          <cell r="N277" t="str">
            <v>项目验收合格率100%</v>
          </cell>
          <cell r="O277" t="str">
            <v>项目完成及时率100%</v>
          </cell>
          <cell r="P277">
            <v>300</v>
          </cell>
          <cell r="Q277" t="str">
            <v>农户年收入不低于3000元。</v>
          </cell>
          <cell r="R277" t="str">
            <v>受益脱贫人口数≥30人</v>
          </cell>
          <cell r="S277" t="str">
            <v>可持续效益≥3年</v>
          </cell>
          <cell r="T277" t="str">
            <v>受益巩固脱贫人口满意度≥95%</v>
          </cell>
          <cell r="U277" t="str">
            <v>县农业农村委</v>
          </cell>
          <cell r="V277" t="str">
            <v>通城镇人民政府</v>
          </cell>
          <cell r="W277">
            <v>2023</v>
          </cell>
          <cell r="X277" t="str">
            <v>是 </v>
          </cell>
          <cell r="Y277">
            <v>2023.1</v>
          </cell>
          <cell r="Z277">
            <v>2023.12</v>
          </cell>
          <cell r="AA277">
            <v>300</v>
          </cell>
          <cell r="AB277">
            <v>300</v>
          </cell>
        </row>
        <row r="277">
          <cell r="AF277">
            <v>250</v>
          </cell>
          <cell r="AG277">
            <v>30</v>
          </cell>
          <cell r="AH277" t="str">
            <v>否</v>
          </cell>
          <cell r="AI277" t="str">
            <v>否</v>
          </cell>
          <cell r="AJ277" t="str">
            <v>否</v>
          </cell>
          <cell r="AK277" t="str">
            <v>是</v>
          </cell>
          <cell r="AL277" t="str">
            <v>否</v>
          </cell>
          <cell r="AM277" t="str">
            <v>否</v>
          </cell>
          <cell r="AN277" t="str">
            <v>否</v>
          </cell>
          <cell r="AO277" t="str">
            <v>否</v>
          </cell>
          <cell r="AP277" t="str">
            <v>否</v>
          </cell>
          <cell r="AQ277" t="str">
            <v>张丕建</v>
          </cell>
          <cell r="AR277">
            <v>18883235345</v>
          </cell>
        </row>
        <row r="278">
          <cell r="C278" t="str">
            <v>巫溪县通城镇2023年青梅村产业道路建设项目</v>
          </cell>
          <cell r="D278" t="str">
            <v>产业项目</v>
          </cell>
          <cell r="E278" t="str">
            <v>村基础设施</v>
          </cell>
        </row>
        <row r="278">
          <cell r="G278" t="str">
            <v>该项目属新修公路，全长3708m，线路1实施起点蔡家垭口，止点邓万波屋场长2351m【K0+000-K2+351】；线路2实施起点九龙观，止点巫山界1357m【K0+000-K1+357】。设计时速15km/h，路基宽度3.5米，路面宽3.5米。本项目路面结构为：C25水泥混凝土面层(20cm)+5cm厚石渣调平层+15cm厚片石底基层。主要建设内容包括：路基土石方开挖68943.58m³、路基填方3319.20m³、M7.5浆砌片石挡土墙3017.73m³、15cm厚片石底基层15110.30㎡、5cm厚石渣调平层15110.30㎡、20cm厚C25混凝土路面15110.30㎡、M7.5浆砌片石边沟背坎370.80m³、M10砂浆铺底1483.20㎡、钢筋砼盖板涵4.0m、钢筋砼圆管涵40.5m等内容。</v>
          </cell>
          <cell r="H278" t="str">
            <v>新建</v>
          </cell>
          <cell r="I278" t="str">
            <v>通城镇青梅村</v>
          </cell>
          <cell r="J278" t="str">
            <v>通过实施该项目，可改善300人（其中脱贫人口50人）通行及产业发展条件，降低运输成本，项目过程中可带动临时务工人员3人以上，人均收入增加1000元以上。</v>
          </cell>
          <cell r="K278" t="str">
            <v>7人参与前期项目确定会议、决议， 7人参与入库项目的选择，3人参与项目实施过程中施工质量和资金使用的监督，通过实施该项目，可改善300人（其中脱贫人口50人）通行及产业发展条件，降低运输成本，项目过程中可带动临时务工人员5人以上，人均收入增加1000元以上。</v>
          </cell>
          <cell r="L278" t="str">
            <v>完成该项目属新修公路，全长3708m，线路1实施起点蔡家垭口，止点邓万波屋场长2351m【K0+000-K2+351】；线路2实施起点九龙观，止点巫山界1357m【K0+000-K1+357】。设计时速15km/h，路基宽度3.5米，路面宽3.5米。本项目路面结构为：C25水泥混凝土面层(20cm)+5cm厚石渣调平层+15cm厚片石底基层。主要建设内容包括：路基土石方开挖68943.58m³、路基填方3319.20m³、M7.5浆砌片石挡土墙3017.73m³、15cm厚片石底基层15110.30㎡、5cm厚石渣调平层15110.30㎡、20cm厚C25混凝土路面15110.30㎡、M7.5浆砌片石边沟背坎370.80m³、M10砂浆铺底1483.20㎡、钢筋砼盖板涵4.0m、钢筋砼圆管涵40.5m等内容。</v>
          </cell>
          <cell r="M278" t="str">
            <v>3708m</v>
          </cell>
          <cell r="N278" t="str">
            <v>项目验收合格率100%</v>
          </cell>
          <cell r="O278" t="str">
            <v>项目完成及时率100%</v>
          </cell>
          <cell r="P278" t="str">
            <v>补助标准142万元/公里</v>
          </cell>
          <cell r="Q278" t="str">
            <v>带动产业发展，同时带动临时务工人员收入不低于1000余元。</v>
          </cell>
          <cell r="R278" t="str">
            <v>受益脱贫人口数≥50人</v>
          </cell>
          <cell r="S278" t="str">
            <v>工程设计使用年限5年</v>
          </cell>
          <cell r="T278" t="str">
            <v>受益巩固脱贫人口满意度≥95%</v>
          </cell>
          <cell r="U278" t="str">
            <v>县乡村振兴局</v>
          </cell>
          <cell r="V278" t="str">
            <v>通城镇人民政府</v>
          </cell>
          <cell r="W278">
            <v>2023</v>
          </cell>
          <cell r="X278" t="str">
            <v>是 </v>
          </cell>
          <cell r="Y278">
            <v>2023.1</v>
          </cell>
          <cell r="Z278">
            <v>2023.12</v>
          </cell>
          <cell r="AA278">
            <v>486.9</v>
          </cell>
          <cell r="AB278">
            <v>486.9</v>
          </cell>
        </row>
        <row r="278">
          <cell r="AF278">
            <v>300</v>
          </cell>
          <cell r="AG278">
            <v>50</v>
          </cell>
          <cell r="AH278" t="str">
            <v>否</v>
          </cell>
          <cell r="AI278" t="str">
            <v>否</v>
          </cell>
          <cell r="AJ278" t="str">
            <v>否</v>
          </cell>
          <cell r="AK278" t="str">
            <v>是</v>
          </cell>
          <cell r="AL278" t="str">
            <v>否</v>
          </cell>
          <cell r="AM278" t="str">
            <v>否</v>
          </cell>
          <cell r="AN278" t="str">
            <v>否</v>
          </cell>
          <cell r="AO278" t="str">
            <v>否</v>
          </cell>
          <cell r="AP278" t="str">
            <v>否</v>
          </cell>
          <cell r="AQ278" t="str">
            <v>张丕建</v>
          </cell>
          <cell r="AR278">
            <v>18883235345</v>
          </cell>
        </row>
        <row r="279">
          <cell r="C279" t="str">
            <v>巫溪县通城镇中兴村产业道路建设项目</v>
          </cell>
          <cell r="D279" t="str">
            <v>产业项目</v>
          </cell>
          <cell r="E279" t="str">
            <v>村基础设施</v>
          </cell>
        </row>
        <row r="279">
          <cell r="G279" t="str">
            <v>1.硬化产业道路长2.5km,宽3.5m，路面结构：C20砼。2.硬化产业道路长0.3km，宽1.5m，路面结构：具体以设计为准。</v>
          </cell>
          <cell r="H279" t="str">
            <v>新建</v>
          </cell>
          <cell r="I279" t="str">
            <v>通城镇中兴村</v>
          </cell>
          <cell r="J279" t="str">
            <v>通过实施该项目，可改善280人（其中脱贫人口40人）通行及产业发展条件，降低运输成本，项目过程中可带动临时务工人员6人以上，人均收入增加1000元以上。</v>
          </cell>
          <cell r="K279" t="str">
            <v>7人参与前期项目确定会议、决议， 7人参与入库项目的选择，3人参与项目实施过程中施工质量和资金使用的监督，通过实施该项目，可改善280人（其中脱贫人口40人）通行及产业发展条件，降低运输成本，项目过程中可带动临时务工人员6人以上，人均收入增加1000元以上。</v>
          </cell>
          <cell r="L279" t="str">
            <v>完成1.硬化产业道路长2.5km,宽3.5m，路面结构：C20砼。2.硬化产业道路长0.3km，宽1.5m，路面结构：具体以设计为准。</v>
          </cell>
          <cell r="M279" t="str">
            <v>2800m</v>
          </cell>
          <cell r="N279" t="str">
            <v>项目验收合格率100%</v>
          </cell>
          <cell r="O279" t="str">
            <v>项目完成及时率100%</v>
          </cell>
          <cell r="P279" t="str">
            <v>补助标准71万元/公里</v>
          </cell>
          <cell r="Q279" t="str">
            <v>降低运输成本，项目过程中可带动临时务工人员6人以上，人均收入增加1000元以上。</v>
          </cell>
          <cell r="R279" t="str">
            <v>受益脱贫人口数≥40人</v>
          </cell>
          <cell r="S279" t="str">
            <v>工程设计使用年限5年</v>
          </cell>
          <cell r="T279" t="str">
            <v>受益巩固脱贫人口满意度≥95%</v>
          </cell>
          <cell r="U279" t="str">
            <v>县乡村振兴局</v>
          </cell>
          <cell r="V279" t="str">
            <v>通城镇人民政府</v>
          </cell>
          <cell r="W279">
            <v>2023</v>
          </cell>
          <cell r="X279" t="str">
            <v>是 </v>
          </cell>
          <cell r="Y279">
            <v>2023.1</v>
          </cell>
          <cell r="Z279">
            <v>2023.12</v>
          </cell>
          <cell r="AA279">
            <v>181.6</v>
          </cell>
          <cell r="AB279">
            <v>181.6</v>
          </cell>
        </row>
        <row r="279">
          <cell r="AF279">
            <v>280</v>
          </cell>
          <cell r="AG279">
            <v>40</v>
          </cell>
          <cell r="AH279" t="str">
            <v>否</v>
          </cell>
          <cell r="AI279" t="str">
            <v>否</v>
          </cell>
          <cell r="AJ279" t="str">
            <v>否</v>
          </cell>
          <cell r="AK279" t="str">
            <v>是</v>
          </cell>
          <cell r="AL279" t="str">
            <v>否</v>
          </cell>
          <cell r="AM279" t="str">
            <v>否</v>
          </cell>
          <cell r="AN279" t="str">
            <v>否</v>
          </cell>
          <cell r="AO279" t="str">
            <v>否</v>
          </cell>
          <cell r="AP279" t="str">
            <v>否</v>
          </cell>
          <cell r="AQ279" t="str">
            <v>张丕建</v>
          </cell>
          <cell r="AR279">
            <v>18883235345</v>
          </cell>
        </row>
        <row r="280">
          <cell r="C280" t="str">
            <v>巫溪县通城镇清泉村晚李产业路建设项目</v>
          </cell>
          <cell r="D280" t="str">
            <v>产业项目</v>
          </cell>
          <cell r="E280" t="str">
            <v>村基础设施</v>
          </cell>
        </row>
        <row r="280">
          <cell r="G280" t="str">
            <v>改扩建道路长0.85km，路面宽5.5m，路面结构：沥青混泥土（含挡土墙、排水沟、涵洞等）。</v>
          </cell>
          <cell r="H280" t="str">
            <v>新建</v>
          </cell>
          <cell r="I280" t="str">
            <v>通城镇清泉村</v>
          </cell>
          <cell r="J280" t="str">
            <v>通过实施该项目，可改善170人（其中脱贫人口30人）通行及产业发展条件，降低运输成本，项目过程中可带动临时务工人员6人以上，人均收入增加1000元以上。</v>
          </cell>
          <cell r="K280" t="str">
            <v>7人参与前期项目确定会议、决议， 7人参与入库项目的选择，3人参与项目实施过程中施工质量和资金使用的监督，通过实施该项目，可改善170人（其中脱贫人口30人）通行及产业发展条件，降低运输成本，项目过程中可带动临时务工人员6人以上，人均收入增加1000元以上。</v>
          </cell>
          <cell r="L280" t="str">
            <v>完成改扩建道路长0.85km，路面宽5.5m，路面结构：沥青混泥土（含挡土墙、排水沟、涵洞等）。</v>
          </cell>
          <cell r="M280" t="str">
            <v>850m</v>
          </cell>
          <cell r="N280" t="str">
            <v>项目验收合格率100%</v>
          </cell>
          <cell r="O280" t="str">
            <v>项目完成及时率100%</v>
          </cell>
          <cell r="P280" t="str">
            <v>补助标准235万元/公里</v>
          </cell>
          <cell r="Q280" t="str">
            <v>降低运输成本，项目过程中可带动临时务工人员6人以上，人均收入增加1000元以上。</v>
          </cell>
          <cell r="R280" t="str">
            <v>受益脱贫人口数≥30人</v>
          </cell>
          <cell r="S280" t="str">
            <v>工程设计使用年限5年</v>
          </cell>
          <cell r="T280" t="str">
            <v>受益巩固脱贫人口满意度≥95%</v>
          </cell>
          <cell r="U280" t="str">
            <v>县乡村振兴局</v>
          </cell>
          <cell r="V280" t="str">
            <v>通城镇人民政府</v>
          </cell>
          <cell r="W280">
            <v>2023</v>
          </cell>
          <cell r="X280" t="str">
            <v>是 </v>
          </cell>
          <cell r="Y280">
            <v>2023.1</v>
          </cell>
          <cell r="Z280">
            <v>2023.12</v>
          </cell>
          <cell r="AA280">
            <v>200</v>
          </cell>
          <cell r="AB280">
            <v>200</v>
          </cell>
        </row>
        <row r="280">
          <cell r="AF280">
            <v>170</v>
          </cell>
          <cell r="AG280">
            <v>30</v>
          </cell>
          <cell r="AH280" t="str">
            <v>否</v>
          </cell>
          <cell r="AI280" t="str">
            <v>否</v>
          </cell>
          <cell r="AJ280" t="str">
            <v>否</v>
          </cell>
          <cell r="AK280" t="str">
            <v>是</v>
          </cell>
          <cell r="AL280" t="str">
            <v>否</v>
          </cell>
          <cell r="AM280" t="str">
            <v>否</v>
          </cell>
          <cell r="AN280" t="str">
            <v>否</v>
          </cell>
          <cell r="AO280" t="str">
            <v>否</v>
          </cell>
          <cell r="AP280" t="str">
            <v>否</v>
          </cell>
          <cell r="AQ280" t="str">
            <v>张丕建</v>
          </cell>
          <cell r="AR280">
            <v>18883235345</v>
          </cell>
        </row>
        <row r="281">
          <cell r="C281" t="str">
            <v>巫溪县通城镇龙池村2023年冬梨产业道路建设项目</v>
          </cell>
          <cell r="D281" t="str">
            <v>产业项目</v>
          </cell>
          <cell r="E281" t="str">
            <v>村基础设施</v>
          </cell>
        </row>
        <row r="281">
          <cell r="G281" t="str">
            <v>改扩建冬梨产业道路长1.5km，路面按照宜宽则宽的原则扩宽至6.5m；路面结构采用沥青混泥土油化。</v>
          </cell>
          <cell r="H281" t="str">
            <v>改扩建</v>
          </cell>
          <cell r="I281" t="str">
            <v>通城镇龙池村</v>
          </cell>
          <cell r="J281" t="str">
            <v>通过改扩建产业路1.5公里，可改善200人（其中脱贫人口50人）通行及产业发展条件，降低运输成本，项目过程中可带动临时务工人员8人以上，人均收入增加1000元以上。</v>
          </cell>
          <cell r="K281" t="str">
            <v>5人参与前期项目确定会议、决议， 5人参与入库项目的选择，3人参与项目实施过程中施工质量和资金使用的监督，通过改扩建产业路1.5公里，可改善200人（其中脱贫人口50人）通行及产业发展条件，降低运输成本，项目过程中可带动临时务工人员8人以上，人均收入增加1000元以上。</v>
          </cell>
          <cell r="L281" t="str">
            <v>改扩建冬梨产业道路长1.5km，路面按照宜宽则宽的原则扩宽至6.5m；路面结构采用沥青混泥土油化。</v>
          </cell>
          <cell r="M281" t="str">
            <v>1.5m</v>
          </cell>
          <cell r="N281" t="str">
            <v>项目验收合格率100%</v>
          </cell>
          <cell r="O281" t="str">
            <v>项目完成及时率100%</v>
          </cell>
          <cell r="P281" t="str">
            <v>补助标准235万元/公里</v>
          </cell>
          <cell r="Q281" t="str">
            <v>降低运输成本，项目过程中可带动临时务工人员8人以上，人均收入增加1000元以上。</v>
          </cell>
          <cell r="R281" t="str">
            <v>受益脱贫人口数≥50人</v>
          </cell>
          <cell r="S281" t="str">
            <v>工程设计使用年限5年</v>
          </cell>
          <cell r="T281" t="str">
            <v>受益巩固脱贫人口满意度≥95%</v>
          </cell>
          <cell r="U281" t="str">
            <v>县乡村振兴局</v>
          </cell>
          <cell r="V281" t="str">
            <v>通城镇人民政府</v>
          </cell>
          <cell r="W281">
            <v>2023</v>
          </cell>
          <cell r="X281" t="str">
            <v>是 </v>
          </cell>
          <cell r="Y281">
            <v>2023.1</v>
          </cell>
          <cell r="Z281">
            <v>2023.12</v>
          </cell>
          <cell r="AA281">
            <v>350</v>
          </cell>
          <cell r="AB281">
            <v>350</v>
          </cell>
        </row>
        <row r="281">
          <cell r="AF281">
            <v>200</v>
          </cell>
          <cell r="AG281">
            <v>50</v>
          </cell>
          <cell r="AH281" t="str">
            <v>否</v>
          </cell>
          <cell r="AI281" t="str">
            <v>否</v>
          </cell>
          <cell r="AJ281" t="str">
            <v>否</v>
          </cell>
          <cell r="AK281" t="str">
            <v>是</v>
          </cell>
          <cell r="AL281" t="str">
            <v>否</v>
          </cell>
          <cell r="AM281" t="str">
            <v>否</v>
          </cell>
          <cell r="AN281" t="str">
            <v>否</v>
          </cell>
          <cell r="AO281" t="str">
            <v>否</v>
          </cell>
          <cell r="AP281" t="str">
            <v>否</v>
          </cell>
          <cell r="AQ281" t="str">
            <v>张丕建</v>
          </cell>
          <cell r="AR281">
            <v>18883235345</v>
          </cell>
        </row>
        <row r="282">
          <cell r="C282" t="str">
            <v>巫溪县中兴村辣子坪道路改扩建项目</v>
          </cell>
          <cell r="D282" t="str">
            <v>村基础设施</v>
          </cell>
          <cell r="E282" t="str">
            <v>村基础设施</v>
          </cell>
        </row>
        <row r="282">
          <cell r="G282" t="str">
            <v>改扩建道路长2km，宽6.5m，路面结构：沥青混泥土。</v>
          </cell>
          <cell r="H282" t="str">
            <v>改扩建</v>
          </cell>
          <cell r="I282" t="str">
            <v>通城镇中兴村</v>
          </cell>
          <cell r="J282" t="str">
            <v>通过道路改扩建2公里，可改善120人（其中脱贫人口30人）出行问题，同时可带动周边产业发展；项目过程中可吸纳群众临时务工10人以上，人均务工收入增加1200元以上</v>
          </cell>
          <cell r="K282" t="str">
            <v>7人参与前期项目确定会议、决议， 7人参与入库项目的选择，3人参与项目实施过程中施工质量和资金使用的监督，通过道路改扩建2公里，可改善120人（其中脱贫人口30人）出行问题，同时可带动周边产业发展；项目过程中可吸纳群众临时务工10人以上，人均务工收入增加1000元以上</v>
          </cell>
          <cell r="L282" t="str">
            <v>完成改扩建道路长2km，宽6.5m，路面结构：沥青混泥土。</v>
          </cell>
          <cell r="M282" t="str">
            <v>2km</v>
          </cell>
          <cell r="N282" t="str">
            <v>项目验收合格率100%</v>
          </cell>
          <cell r="O282" t="str">
            <v>项目完成及时率100%</v>
          </cell>
          <cell r="P282" t="str">
            <v>补助标准100万元/公里</v>
          </cell>
          <cell r="Q282" t="str">
            <v>项目过程中可吸纳群众临时务工10人以上，人均务工收入增加1000元以上</v>
          </cell>
          <cell r="R282" t="str">
            <v>受益脱贫人口数≥30人</v>
          </cell>
          <cell r="S282" t="str">
            <v>工程设计使用年限5年</v>
          </cell>
          <cell r="T282" t="str">
            <v>受益巩固脱贫人口满意度≥95%</v>
          </cell>
          <cell r="U282" t="str">
            <v>县乡村振兴局</v>
          </cell>
          <cell r="V282" t="str">
            <v>通城镇人民政府</v>
          </cell>
          <cell r="W282">
            <v>2023</v>
          </cell>
          <cell r="X282" t="str">
            <v>是 </v>
          </cell>
          <cell r="Y282">
            <v>2023.1</v>
          </cell>
          <cell r="Z282">
            <v>2023.12</v>
          </cell>
          <cell r="AA282">
            <v>200</v>
          </cell>
          <cell r="AB282">
            <v>200</v>
          </cell>
        </row>
        <row r="282">
          <cell r="AF282">
            <v>120</v>
          </cell>
          <cell r="AG282">
            <v>30</v>
          </cell>
          <cell r="AH282" t="str">
            <v>否</v>
          </cell>
          <cell r="AI282" t="str">
            <v>否</v>
          </cell>
          <cell r="AJ282" t="str">
            <v>否</v>
          </cell>
          <cell r="AK282" t="str">
            <v>是</v>
          </cell>
          <cell r="AL282" t="str">
            <v>否</v>
          </cell>
          <cell r="AM282" t="str">
            <v>否</v>
          </cell>
          <cell r="AN282" t="str">
            <v>否</v>
          </cell>
          <cell r="AO282" t="str">
            <v>否</v>
          </cell>
          <cell r="AP282" t="str">
            <v>否</v>
          </cell>
          <cell r="AQ282" t="str">
            <v>张丕建</v>
          </cell>
          <cell r="AR282">
            <v>18883235345</v>
          </cell>
        </row>
        <row r="283">
          <cell r="C283" t="str">
            <v>巫溪县通城镇2023年长安村范叙述门口至一社张自财猪场旁产业道路改建工程</v>
          </cell>
          <cell r="D283" t="str">
            <v>产业项目</v>
          </cell>
          <cell r="E283" t="str">
            <v>村基础设施</v>
          </cell>
        </row>
        <row r="283">
          <cell r="G283" t="str">
            <v>整修硬化道路长2.5km，宽4.5m，路面结构：C25砼。含路基、边沟、错车道、涵管等。</v>
          </cell>
          <cell r="H283" t="str">
            <v>改扩建</v>
          </cell>
          <cell r="I283" t="str">
            <v>通城镇长安村</v>
          </cell>
          <cell r="J283" t="str">
            <v>通过改扩建产业路2.5公里，可改善150人（其中脱贫人口30人）通行及产业发展条件，降低运输成本，项目过程中可带动临时务工人员6人以上，人均收入增加1000元以上。</v>
          </cell>
          <cell r="K283" t="str">
            <v>7人参与前期项目确定会议、决议， 7人参与入库项目的选择，3人参与项目实施过程中施工质量和资金使用的监督，通过改扩建产业路2.5公里，可改善150人（其中脱贫人口30人）通行及产业发展条件，降低运输成本，项目过程中可带动临时务工人员6人以上，人均收入增加1000元以上。</v>
          </cell>
          <cell r="L283" t="str">
            <v>完成整修硬化道路长2.5km，宽4.5m，路面结构：C25砼。含路基、边沟、错车道、涵管等。</v>
          </cell>
          <cell r="M283" t="str">
            <v>2.5km</v>
          </cell>
          <cell r="N283" t="str">
            <v>项目验收合格率100%</v>
          </cell>
          <cell r="O283" t="str">
            <v>项目完成及时率100%</v>
          </cell>
          <cell r="P283" t="str">
            <v>补助标准80万元/公里</v>
          </cell>
          <cell r="Q283" t="str">
            <v>项目过程中可带动临时务工人员6人以上，人均收入增加1000元以上。</v>
          </cell>
          <cell r="R283" t="str">
            <v>受益脱贫人口数≥30人</v>
          </cell>
          <cell r="S283" t="str">
            <v>工程设计使用年限5年</v>
          </cell>
          <cell r="T283" t="str">
            <v>受益巩固脱贫人口满意度≥95%</v>
          </cell>
          <cell r="U283" t="str">
            <v>县乡村振兴局</v>
          </cell>
          <cell r="V283" t="str">
            <v>通城镇人民政府</v>
          </cell>
          <cell r="W283">
            <v>2023</v>
          </cell>
          <cell r="X283" t="str">
            <v>是 </v>
          </cell>
          <cell r="Y283">
            <v>2023.1</v>
          </cell>
          <cell r="Z283">
            <v>2023.12</v>
          </cell>
          <cell r="AA283">
            <v>200</v>
          </cell>
          <cell r="AB283">
            <v>200</v>
          </cell>
        </row>
        <row r="283">
          <cell r="AF283">
            <v>150</v>
          </cell>
          <cell r="AG283">
            <v>30</v>
          </cell>
          <cell r="AH283" t="str">
            <v>否</v>
          </cell>
          <cell r="AI283" t="str">
            <v>否</v>
          </cell>
          <cell r="AJ283" t="str">
            <v>否</v>
          </cell>
          <cell r="AK283" t="str">
            <v>是</v>
          </cell>
          <cell r="AL283" t="str">
            <v>否</v>
          </cell>
          <cell r="AM283" t="str">
            <v>否</v>
          </cell>
          <cell r="AN283" t="str">
            <v>否</v>
          </cell>
          <cell r="AO283" t="str">
            <v>否</v>
          </cell>
          <cell r="AP283" t="str">
            <v>否</v>
          </cell>
          <cell r="AQ283" t="str">
            <v>张丕建</v>
          </cell>
          <cell r="AR283">
            <v>18883235345</v>
          </cell>
        </row>
        <row r="284">
          <cell r="C284" t="str">
            <v>巫溪县通城镇槐花坪至刘家垭子段公路改建工程</v>
          </cell>
          <cell r="D284" t="str">
            <v>村基础设施</v>
          </cell>
          <cell r="E284" t="str">
            <v>村基础设施</v>
          </cell>
        </row>
        <row r="284">
          <cell r="G284" t="str">
            <v>分两段实施：A段为改扩建，起点为槐花坪附近与现状公路平交，终点在兰英大峡谷景区大门处与原有道路相接，路线长度为2.152km，采用标准四级公路指标进行改扩建，设计时速20km/h，路基宽度6.5m，路面为沥青混凝土路面；B段为原路加铺路段，起点为槐花坪，沿既有道路布线，拟合既有道路平面，仅对路面进行处理后加铺沥青，终点接巫山，路线全长0.695Km。</v>
          </cell>
          <cell r="H284" t="str">
            <v>改扩建</v>
          </cell>
          <cell r="I284" t="str">
            <v>通城镇长红村</v>
          </cell>
          <cell r="J284" t="str">
            <v>通过道路改扩建2公里，可改善500人（其中脱贫人口80人）出行问题，同时可带动周边产业发展；项目过程中可吸纳群众临时务工15人以上，人均务工收入增加1500元以上</v>
          </cell>
          <cell r="K284" t="str">
            <v>6人参与前期项目确定会议、决议，6人参与入库项目的选择，3人参与项目实施过程中施工质量和资金使用的监督，完成通过道路改扩建2公里，可改善500人（其中脱贫人口80人）出行问题，同时可带动周边产业发展；项目过程中可吸纳群众临时务工15人以上，人均务工收入增加1500元以上</v>
          </cell>
          <cell r="L284" t="str">
            <v>完成分两段实施：A段为改扩建，起点为槐花坪附近与现状公路平交，终点在兰英大峡谷景区大门处与原有道路相接，路线长度为2.152km，采用标准四级公路指标进行改扩建，设计时速20km/h，路基宽度6.5m，路面为沥青混凝土路面；B段为原路加铺路段，起点为槐花坪，沿既有道路布线，拟合既有道路平面，仅对路面进行处理后加铺沥青，终点接巫山，路线全长0.695Km。 </v>
          </cell>
          <cell r="M284" t="str">
            <v>2.847km</v>
          </cell>
          <cell r="N284" t="str">
            <v>项目验收合格率100%</v>
          </cell>
          <cell r="O284" t="str">
            <v>项目完成及时率100%</v>
          </cell>
          <cell r="P284" t="str">
            <v>补助标准422万元/公里</v>
          </cell>
          <cell r="Q284" t="str">
            <v>项目过程中可吸纳群众临时务工15人以上，人均务工收入增加1500元以上</v>
          </cell>
          <cell r="R284" t="str">
            <v>受益脱贫人口数≥80人</v>
          </cell>
          <cell r="S284" t="str">
            <v>工程设计使用年限5年</v>
          </cell>
          <cell r="T284" t="str">
            <v>受益巩固脱贫人口满意度≥95%</v>
          </cell>
          <cell r="U284" t="str">
            <v>县乡村振兴局</v>
          </cell>
          <cell r="V284" t="str">
            <v>通城镇人民政府</v>
          </cell>
          <cell r="W284">
            <v>2023</v>
          </cell>
          <cell r="X284" t="str">
            <v>是 </v>
          </cell>
          <cell r="Y284">
            <v>2023.1</v>
          </cell>
          <cell r="Z284">
            <v>2023.12</v>
          </cell>
          <cell r="AA284">
            <v>1200</v>
          </cell>
          <cell r="AB284">
            <v>1200</v>
          </cell>
        </row>
        <row r="284">
          <cell r="AF284">
            <v>500</v>
          </cell>
          <cell r="AG284">
            <v>80</v>
          </cell>
          <cell r="AH284" t="str">
            <v>否</v>
          </cell>
          <cell r="AI284" t="str">
            <v>否</v>
          </cell>
          <cell r="AJ284" t="str">
            <v>否</v>
          </cell>
          <cell r="AK284" t="str">
            <v>是</v>
          </cell>
          <cell r="AL284" t="str">
            <v>否</v>
          </cell>
          <cell r="AM284" t="str">
            <v>否</v>
          </cell>
          <cell r="AN284" t="str">
            <v>否</v>
          </cell>
          <cell r="AO284" t="str">
            <v>否</v>
          </cell>
          <cell r="AP284" t="str">
            <v>否</v>
          </cell>
          <cell r="AQ284" t="str">
            <v>张丕建</v>
          </cell>
          <cell r="AR284">
            <v>18883235345</v>
          </cell>
        </row>
        <row r="285">
          <cell r="C285" t="str">
            <v>巫溪县通城镇污水处理管网建设项目</v>
          </cell>
          <cell r="D285" t="str">
            <v>村基础设施</v>
          </cell>
          <cell r="E285" t="str">
            <v>村基础设施</v>
          </cell>
        </row>
        <row r="285">
          <cell r="G285" t="str">
            <v>对通城村、长安村、龙池村、清泉村沿线进行污水改造、居民支管升级等。管道材质HDPE，主管管径约400-500mm；支管管径300mm。</v>
          </cell>
          <cell r="H285" t="str">
            <v>改建</v>
          </cell>
          <cell r="I285" t="str">
            <v>通城镇通城村、长安村、龙池村、清泉村</v>
          </cell>
          <cell r="J285" t="str">
            <v>通过实施该项目，可改善1200人，其中脱贫户240人居住条件及污水排放。</v>
          </cell>
          <cell r="K285" t="str">
            <v>15人参与前期项目确定会议、决议，15人参与入库项目的选择，6人参与项目实施过程中施工质量和资金使用的监督，通过实施该项目，可改善1200人，其中脱贫户240人居住条件及污水排放。</v>
          </cell>
          <cell r="L285" t="str">
            <v>完成对通城村、长安村、龙池村、清泉村沿线进行污水改造、居民支管升级等。管道材质HDPE，主管管径约400-500mm；支管管径300mm。</v>
          </cell>
          <cell r="M285" t="str">
            <v>对通城村、长安村、龙池村、清泉村沿线进行污水改造、居民支管升级等。管道材质HDPE，主管管径约400-500mm；支管管径300mm。</v>
          </cell>
          <cell r="N285" t="str">
            <v>项目验收合格率100%</v>
          </cell>
          <cell r="O285" t="str">
            <v>项目完成及时率100%</v>
          </cell>
          <cell r="P285">
            <v>611</v>
          </cell>
          <cell r="Q285" t="str">
            <v>通过实施该项目，可改善1200人，其中脱贫户240人居住条件及污水排放。</v>
          </cell>
          <cell r="R285" t="str">
            <v>受益脱贫人口数≥240人</v>
          </cell>
          <cell r="S285" t="str">
            <v>工程设计使用年限5年</v>
          </cell>
          <cell r="T285" t="str">
            <v>受益巩固脱贫人口满意度≥95%</v>
          </cell>
          <cell r="U285" t="str">
            <v>县城管局</v>
          </cell>
          <cell r="V285" t="str">
            <v>通城镇人民政府</v>
          </cell>
          <cell r="W285">
            <v>2023</v>
          </cell>
          <cell r="X285" t="str">
            <v>是 </v>
          </cell>
          <cell r="Y285">
            <v>2023.1</v>
          </cell>
          <cell r="Z285">
            <v>2023.12</v>
          </cell>
          <cell r="AA285">
            <v>611</v>
          </cell>
          <cell r="AB285">
            <v>611</v>
          </cell>
        </row>
        <row r="285">
          <cell r="AF285">
            <v>1200</v>
          </cell>
          <cell r="AG285">
            <v>240</v>
          </cell>
          <cell r="AH285" t="str">
            <v>否</v>
          </cell>
          <cell r="AI285" t="str">
            <v>否</v>
          </cell>
          <cell r="AJ285" t="str">
            <v>否</v>
          </cell>
          <cell r="AK285" t="str">
            <v>是</v>
          </cell>
          <cell r="AL285" t="str">
            <v>否</v>
          </cell>
          <cell r="AM285" t="str">
            <v>否</v>
          </cell>
          <cell r="AN285" t="str">
            <v>否</v>
          </cell>
          <cell r="AO285" t="str">
            <v>否</v>
          </cell>
          <cell r="AP285" t="str">
            <v>否</v>
          </cell>
          <cell r="AQ285" t="str">
            <v>张丕建</v>
          </cell>
          <cell r="AR285">
            <v>18883235345</v>
          </cell>
        </row>
        <row r="286">
          <cell r="C286" t="str">
            <v>巫溪县通城镇2023年森林人家建设项目</v>
          </cell>
          <cell r="D286" t="str">
            <v>生活条件改善</v>
          </cell>
          <cell r="E286" t="str">
            <v>生活条件改善</v>
          </cell>
        </row>
        <row r="286">
          <cell r="G286" t="str">
            <v>100户森林人家，提升配套设施和周边环境改造。</v>
          </cell>
          <cell r="H286" t="str">
            <v>新建</v>
          </cell>
          <cell r="I286" t="str">
            <v>通城镇中兴村</v>
          </cell>
          <cell r="J286" t="str">
            <v>通过实施该项目，可改善300人，其中脱贫户40人居住条件。</v>
          </cell>
          <cell r="K286" t="str">
            <v>7人参与前期项目确定会议、决议， 7人参与入库项目的选择，3人参与项目实施过程中施工质量和资金使用的监督，通过实施该项目。可改善300人，其中脱贫户40人居住条件。</v>
          </cell>
          <cell r="L286" t="str">
            <v>完成100户森林人家，提升配套设施和周边环境改造。</v>
          </cell>
          <cell r="M286" t="str">
            <v>100户</v>
          </cell>
          <cell r="N286" t="str">
            <v>项目验收合格率100%</v>
          </cell>
          <cell r="O286" t="str">
            <v>项目完成及时率100%</v>
          </cell>
          <cell r="P286" t="str">
            <v>平均补助标准5万元/户</v>
          </cell>
          <cell r="Q286" t="str">
            <v>可改善300人，其中脱贫户40人居住条件。</v>
          </cell>
          <cell r="R286" t="str">
            <v>受益脱贫人口数≥40人</v>
          </cell>
          <cell r="S286" t="str">
            <v>可持续效益≥3年</v>
          </cell>
          <cell r="T286" t="str">
            <v>受益巩固脱贫人口满意度≥95%</v>
          </cell>
          <cell r="U286" t="str">
            <v>县乡村振兴局</v>
          </cell>
          <cell r="V286" t="str">
            <v>通城镇人民政府</v>
          </cell>
          <cell r="W286">
            <v>2023</v>
          </cell>
          <cell r="X286" t="str">
            <v>是 </v>
          </cell>
          <cell r="Y286">
            <v>2023.1</v>
          </cell>
          <cell r="Z286">
            <v>2023.12</v>
          </cell>
          <cell r="AA286">
            <v>500</v>
          </cell>
          <cell r="AB286">
            <v>500</v>
          </cell>
        </row>
        <row r="286">
          <cell r="AF286">
            <v>300</v>
          </cell>
          <cell r="AG286">
            <v>40</v>
          </cell>
          <cell r="AH286" t="str">
            <v>否</v>
          </cell>
          <cell r="AI286" t="str">
            <v>否</v>
          </cell>
          <cell r="AJ286" t="str">
            <v>否</v>
          </cell>
          <cell r="AK286" t="str">
            <v>是</v>
          </cell>
          <cell r="AL286" t="str">
            <v>否</v>
          </cell>
          <cell r="AM286" t="str">
            <v>否</v>
          </cell>
          <cell r="AN286" t="str">
            <v>否</v>
          </cell>
          <cell r="AO286" t="str">
            <v>否</v>
          </cell>
          <cell r="AP286" t="str">
            <v>否</v>
          </cell>
          <cell r="AQ286" t="str">
            <v>张丕建</v>
          </cell>
          <cell r="AR286">
            <v>18883235345</v>
          </cell>
        </row>
        <row r="290">
          <cell r="AA290">
            <v>5472</v>
          </cell>
        </row>
        <row r="291">
          <cell r="C291" t="str">
            <v>巫溪县通城镇2023年青梅村晚李示范基地</v>
          </cell>
          <cell r="D291" t="str">
            <v>产业项目</v>
          </cell>
        </row>
        <row r="291">
          <cell r="G291" t="str">
            <v>打造晚李300亩，1.新建道路宽3m，长750m；2.新建道路宽0.8m，长415m；3.硬化道路80m，原有老路铺设沥青路；4..新修水池2个，配套设施设备； 5.清杂及补植补造55亩及配套其他附属设施 。</v>
          </cell>
          <cell r="H291" t="str">
            <v>新建</v>
          </cell>
          <cell r="I291" t="str">
            <v>通城镇青梅村</v>
          </cell>
          <cell r="J291" t="str">
            <v>通过实施晚李示范基地项目，提高晚李产业品质达到增产增量的效果，增加群众100人（其中脱贫人口10人）收入年增不低于500元。</v>
          </cell>
          <cell r="K291" t="str">
            <v>15人参与前期项目确定会议、决议，15人参与入库项目的选择，3人参与项目实施过程中施工质量和资金使用的监督，通通过实施晚李示范基地项目，提高晚李产业品质达到增产增量的效果，增加群众100人（其中脱贫人口10人）收入年增不低于500元。</v>
          </cell>
          <cell r="L291" t="str">
            <v>完成打造晚李300亩，1.新建道路宽3m，长750m；2.新建道路宽0.8m，长415m；3.硬化道路80m，原有老路铺设沥青路；4..新修水池2个，配套设施设备； 5.清杂及补植补造55亩及配套其他附属设施 。</v>
          </cell>
          <cell r="M291" t="str">
            <v>打造晚李300亩，1.新建道路宽3m，长750m；2.新建道路宽0.8m，长415m；3.硬化道路80m，原有老路铺设沥青路；4..新修水池2个，配套设施设备； 5.清杂及补植补造55亩及配套其他附属设施 。</v>
          </cell>
          <cell r="N291" t="str">
            <v>项目验收合格率100%</v>
          </cell>
          <cell r="O291" t="str">
            <v>项目完成及时率100%</v>
          </cell>
          <cell r="P291">
            <v>361</v>
          </cell>
          <cell r="Q291" t="str">
            <v>年收入增加不低于500元。</v>
          </cell>
          <cell r="R291" t="str">
            <v>受益脱贫人口数≥10人</v>
          </cell>
          <cell r="S291" t="str">
            <v>可持续效益≥1年</v>
          </cell>
          <cell r="T291" t="str">
            <v>受益巩固脱贫人口满意度≥95%</v>
          </cell>
          <cell r="U291" t="str">
            <v>县农业农村委</v>
          </cell>
          <cell r="V291" t="str">
            <v>通城镇人民政府</v>
          </cell>
          <cell r="W291">
            <v>2023</v>
          </cell>
          <cell r="X291" t="str">
            <v>是 </v>
          </cell>
          <cell r="Y291">
            <v>2023.1</v>
          </cell>
          <cell r="Z291">
            <v>2023.12</v>
          </cell>
          <cell r="AA291">
            <v>361</v>
          </cell>
          <cell r="AB291">
            <v>361</v>
          </cell>
        </row>
        <row r="291">
          <cell r="AF291">
            <v>100</v>
          </cell>
          <cell r="AG291">
            <v>10</v>
          </cell>
          <cell r="AH291" t="str">
            <v>否</v>
          </cell>
          <cell r="AI291" t="str">
            <v>否</v>
          </cell>
          <cell r="AJ291" t="str">
            <v>否</v>
          </cell>
          <cell r="AK291" t="str">
            <v>是</v>
          </cell>
          <cell r="AL291" t="str">
            <v>否</v>
          </cell>
          <cell r="AM291" t="str">
            <v>否</v>
          </cell>
          <cell r="AN291" t="str">
            <v>否</v>
          </cell>
          <cell r="AO291" t="str">
            <v>否</v>
          </cell>
          <cell r="AP291" t="str">
            <v>否</v>
          </cell>
          <cell r="AQ291" t="str">
            <v>张丕建</v>
          </cell>
          <cell r="AR291">
            <v>18883235345</v>
          </cell>
        </row>
        <row r="292">
          <cell r="C292" t="str">
            <v>巫溪县通城镇2023年清泉村晚李-蔬菜示范基地</v>
          </cell>
          <cell r="D292" t="str">
            <v>产业项目</v>
          </cell>
          <cell r="E292" t="str">
            <v>产业项目</v>
          </cell>
        </row>
        <row r="292">
          <cell r="G292" t="str">
            <v>打造晚李-蔬菜基地300亩，1.新建硬化0.8米宽田间便道1957米，新建硬化3米宽产业便道1025米，新建硬化2.5米宽产业便道580米，硬化2.5米宽产业便道195米，硬化3.5米宽产业路及排水沟485米，新建错车道9个；2.新建分选场200平方米；3.新建冻库200立方米；4.新建农产品展销摊位4个；5.新建农产品转运站650平方米；6.清林除杂39亩；7.太阳能杀虫灯30盏；8.晚李补植1638株等配套设施。</v>
          </cell>
          <cell r="H292" t="str">
            <v>新建</v>
          </cell>
          <cell r="I292" t="str">
            <v>通城镇清泉村</v>
          </cell>
          <cell r="J292" t="str">
            <v>通过实施晚李示范基地项目，提高晚李及蔬菜产业品质达到增产增量的效果，增加群众150人（其中脱贫人口20人）收入年增不低于500元。</v>
          </cell>
          <cell r="K292" t="str">
            <v>15人参与前期项目确定会议、决议，15人参与入库项目的选择，3人参与项目实施过程中施工质量和资金使用的监督，通过实施晚李示范基地项目，提高晚李及蔬菜产业品质达到增产增量的效果，增加群众150人（其中脱贫人口20人）收入年增不低于500元。</v>
          </cell>
          <cell r="L292" t="str">
            <v>完成 打造晚李-蔬菜基地300亩，1.新建硬化0.8米宽田间便道1957米，新建硬化3米宽产业便道1025米，新建硬化2.5米宽产业便道580米，硬化2.5米宽产业便道195米，硬化3.5米宽产业路及排水沟485米，新建错车道9个；2.新建分选场200平方米；3.新建冻库200立方米；4.新建农产品展销摊位4个；5.新建农产品转运站650平方米；6.清林除杂39亩；7.太阳能杀虫灯30盏；8.晚李补植1638株等配套设施。</v>
          </cell>
          <cell r="M292" t="str">
            <v>1.新建硬化0.8米宽田间便道1957米，新建硬化3米宽产业便道1025米，新建硬化2.5米宽产业便道580米，硬化2.5米宽产业便道195米，硬化3.5米宽产业路及排水沟485米，新建错车道9个；2.新建分选场200平方米；3.新建冻库200立方米；4.新建农产品展销摊位4个；5.新建农产品转运站650平方米；6.清林除杂39亩；7.太阳能杀虫灯30盏；8.晚李补植1638株等配套设施。</v>
          </cell>
          <cell r="N292" t="str">
            <v>项目验收合格率100%</v>
          </cell>
          <cell r="O292" t="str">
            <v>项目完成及时率100%</v>
          </cell>
          <cell r="P292">
            <v>313</v>
          </cell>
          <cell r="Q292" t="str">
            <v>年收入增加不低于500元。</v>
          </cell>
          <cell r="R292" t="str">
            <v>受益脱贫人口数≥20人</v>
          </cell>
          <cell r="S292" t="str">
            <v>可持续效益≥1年</v>
          </cell>
          <cell r="T292" t="str">
            <v>受益巩固脱贫人口满意度≥95%</v>
          </cell>
          <cell r="U292" t="str">
            <v>县农业农村委</v>
          </cell>
          <cell r="V292" t="str">
            <v>通城镇人民政府</v>
          </cell>
          <cell r="W292">
            <v>2023</v>
          </cell>
          <cell r="X292" t="str">
            <v>是 </v>
          </cell>
          <cell r="Y292">
            <v>2023.1</v>
          </cell>
          <cell r="Z292">
            <v>2023.12</v>
          </cell>
          <cell r="AA292">
            <v>313</v>
          </cell>
          <cell r="AB292">
            <v>313</v>
          </cell>
        </row>
        <row r="292">
          <cell r="AF292">
            <v>150</v>
          </cell>
          <cell r="AG292">
            <v>20</v>
          </cell>
          <cell r="AH292" t="str">
            <v>否</v>
          </cell>
          <cell r="AI292" t="str">
            <v>否</v>
          </cell>
          <cell r="AJ292" t="str">
            <v>否</v>
          </cell>
          <cell r="AK292" t="str">
            <v>是</v>
          </cell>
          <cell r="AL292" t="str">
            <v>否</v>
          </cell>
          <cell r="AM292" t="str">
            <v>否</v>
          </cell>
          <cell r="AN292" t="str">
            <v>否</v>
          </cell>
          <cell r="AO292" t="str">
            <v>否</v>
          </cell>
          <cell r="AP292" t="str">
            <v>否</v>
          </cell>
          <cell r="AQ292" t="str">
            <v>张丕建</v>
          </cell>
          <cell r="AR292">
            <v>18883235345</v>
          </cell>
        </row>
        <row r="293">
          <cell r="C293" t="str">
            <v>巫溪县通城镇2023年龙池村水果新品种示范基地建设项目</v>
          </cell>
          <cell r="D293" t="str">
            <v>产业项目</v>
          </cell>
        </row>
        <row r="293">
          <cell r="G293" t="str">
            <v>试种甜樱桃10亩。</v>
          </cell>
          <cell r="H293" t="str">
            <v>新建</v>
          </cell>
          <cell r="I293" t="str">
            <v>通城镇龙池村</v>
          </cell>
          <cell r="J293" t="str">
            <v>通过实施水果新品种示范基地建设项目 ，打造多品种产业联合发展，增加群众100人（其中脱贫人口20人）收入年增不低于500元。</v>
          </cell>
          <cell r="K293" t="str">
            <v>9人参与前期项目确定会议、决议，9人参与入库项目的选择，3人参与项目实施过程中施工质量和资金使用的监督，通过实施水果新品种示范基地建设项目 ，打造多品种产业联合发展，增加群众100人（其中脱贫人口20人）收入年增不低于500元。</v>
          </cell>
          <cell r="L293" t="str">
            <v>完成试种甜樱桃10亩。</v>
          </cell>
          <cell r="M293" t="str">
            <v> 1.试种甜樱桃10亩 </v>
          </cell>
          <cell r="N293" t="str">
            <v>项目验收合格率100%</v>
          </cell>
          <cell r="O293" t="str">
            <v>项目完成及时率100%</v>
          </cell>
          <cell r="P293">
            <v>10</v>
          </cell>
          <cell r="Q293" t="str">
            <v>年收入增加不低于500元。</v>
          </cell>
          <cell r="R293" t="str">
            <v>受益脱贫人口数≥20人</v>
          </cell>
          <cell r="S293" t="str">
            <v>可持续效益≥1年</v>
          </cell>
          <cell r="T293" t="str">
            <v>受益巩固脱贫人口满意度≥95%</v>
          </cell>
          <cell r="U293" t="str">
            <v>县农业农村委</v>
          </cell>
          <cell r="V293" t="str">
            <v>通城镇人民政府</v>
          </cell>
          <cell r="W293">
            <v>2023</v>
          </cell>
          <cell r="X293" t="str">
            <v>是 </v>
          </cell>
          <cell r="Y293">
            <v>2023.1</v>
          </cell>
          <cell r="Z293">
            <v>2023.12</v>
          </cell>
          <cell r="AA293">
            <v>10</v>
          </cell>
          <cell r="AB293">
            <v>10</v>
          </cell>
        </row>
        <row r="293">
          <cell r="AF293">
            <v>100</v>
          </cell>
          <cell r="AG293">
            <v>20</v>
          </cell>
          <cell r="AH293" t="str">
            <v>否</v>
          </cell>
          <cell r="AI293" t="str">
            <v>否</v>
          </cell>
          <cell r="AJ293" t="str">
            <v>否</v>
          </cell>
          <cell r="AK293" t="str">
            <v>是</v>
          </cell>
          <cell r="AL293" t="str">
            <v>否</v>
          </cell>
          <cell r="AM293" t="str">
            <v>否</v>
          </cell>
          <cell r="AN293" t="str">
            <v>否</v>
          </cell>
          <cell r="AO293" t="str">
            <v>否</v>
          </cell>
          <cell r="AP293" t="str">
            <v>否</v>
          </cell>
          <cell r="AQ293" t="str">
            <v>张丕建</v>
          </cell>
          <cell r="AR293">
            <v>18883235345</v>
          </cell>
        </row>
        <row r="294">
          <cell r="C294" t="str">
            <v>巫溪县通城镇2023年通城村新品种晚李示范基地建设项目</v>
          </cell>
          <cell r="D294" t="str">
            <v>产业项目</v>
          </cell>
          <cell r="E294" t="str">
            <v>产业项目</v>
          </cell>
        </row>
        <row r="294">
          <cell r="G294" t="str">
            <v>新建基地100亩，清杂、土地平整、苗木采购、农产品转运站等。</v>
          </cell>
          <cell r="H294" t="str">
            <v>新建</v>
          </cell>
          <cell r="I294" t="str">
            <v>通城通城村</v>
          </cell>
          <cell r="J294" t="str">
            <v>通过实施新品种晚李示范基地建设项目 ，打造多品种产业联合发展，增加群众200人（其中脱贫人口22人）收入年增不低于500元。</v>
          </cell>
          <cell r="K294" t="str">
            <v>9人参与前期项目确定会议、决议，9人参与入库项目的选择，3人参与项目实施过程中施工质量和资金使用的监督，通过实施晚李示范基地建设项目 ，打造多品种产业联合发展，增加群众200人（其中脱贫人口22人）收入年增不低于500元。</v>
          </cell>
          <cell r="L294" t="str">
            <v>完成新建基地100亩，清杂、土地平整、苗木采购、农产品转运站等。 。 </v>
          </cell>
          <cell r="M294" t="str">
            <v> 新建基地100亩。</v>
          </cell>
          <cell r="N294" t="str">
            <v>项目验收合格率100%</v>
          </cell>
          <cell r="O294" t="str">
            <v>项目完成及时率100%</v>
          </cell>
          <cell r="P294">
            <v>200</v>
          </cell>
          <cell r="Q294" t="str">
            <v>年收入增加不低于500元。</v>
          </cell>
          <cell r="R294" t="str">
            <v>受益脱贫人口数≥22人</v>
          </cell>
          <cell r="S294" t="str">
            <v>可持续效益≥1年</v>
          </cell>
          <cell r="T294" t="str">
            <v>受益巩固脱贫人口满意度≥95%</v>
          </cell>
          <cell r="U294" t="str">
            <v>县农业农村委</v>
          </cell>
          <cell r="V294" t="str">
            <v>通城镇人民政府</v>
          </cell>
          <cell r="W294">
            <v>2023</v>
          </cell>
          <cell r="X294" t="str">
            <v>是 </v>
          </cell>
          <cell r="Y294">
            <v>2023.1</v>
          </cell>
          <cell r="Z294">
            <v>2023.12</v>
          </cell>
          <cell r="AA294">
            <v>200</v>
          </cell>
          <cell r="AB294">
            <v>200</v>
          </cell>
        </row>
        <row r="294">
          <cell r="AF294">
            <v>200</v>
          </cell>
          <cell r="AG294">
            <v>22</v>
          </cell>
          <cell r="AH294" t="str">
            <v>否</v>
          </cell>
          <cell r="AI294" t="str">
            <v>否</v>
          </cell>
          <cell r="AJ294" t="str">
            <v>否</v>
          </cell>
          <cell r="AK294" t="str">
            <v>是</v>
          </cell>
          <cell r="AL294" t="str">
            <v>否</v>
          </cell>
          <cell r="AM294" t="str">
            <v>否</v>
          </cell>
          <cell r="AN294" t="str">
            <v>否</v>
          </cell>
          <cell r="AO294" t="str">
            <v>否</v>
          </cell>
          <cell r="AP294" t="str">
            <v>否</v>
          </cell>
          <cell r="AQ294" t="str">
            <v>张丕建</v>
          </cell>
          <cell r="AR294">
            <v>18883235345</v>
          </cell>
        </row>
        <row r="295">
          <cell r="C295" t="str">
            <v>巫溪县通城镇2023年魔芋产业建设项目</v>
          </cell>
          <cell r="D295" t="str">
            <v>产业项目</v>
          </cell>
          <cell r="E295" t="str">
            <v>产业项目</v>
          </cell>
        </row>
        <row r="295">
          <cell r="G295" t="str">
            <v>组织脱贫户、监测户种植魔芋150亩，每亩补助3000元种子费。1.整修蓄水池1座；2.新建硬化3米宽产业便道1628米，硬化3米宽产业便道250米，新建错车道7个；5.改造分选场200平方米；6.新建种子储存库200立方米；7.新建生产大棚10亩；8.魔芋种植补助300亩等。</v>
          </cell>
          <cell r="H295" t="str">
            <v>新建</v>
          </cell>
          <cell r="I295" t="str">
            <v>通城镇楼门</v>
          </cell>
          <cell r="J295" t="str">
            <v>通过发展魔芋产业 ，可提高周围群众收入，受益人口300人（其中脱贫人口30人），年收入不低于500元。</v>
          </cell>
          <cell r="K295" t="str">
            <v>15人参与前期项目确定会议、决议，15人参与入库项目的选择，3人参与项目实施过程中施工质量和资金使用的监督，通过发展魔芋产业 ，可提高周围群众收入，受益人口300人（其中脱贫人口30人），年收入不低于500元。</v>
          </cell>
          <cell r="L295" t="str">
            <v>完成组织脱贫户、监测户种植魔芋150亩，每亩补助3000元种子费。1.整修蓄水池1座；2.新建硬化3米宽产业便道1628米，硬化3米宽产业便道250米，新建错车道7个；5.改造分选场200平方米；6.新建种子储存库200立方米；7.新建生产大棚10亩；8.魔芋种植补助300亩等。</v>
          </cell>
          <cell r="M295" t="str">
            <v>组织脱贫户、监测户种植魔芋150亩，每亩补助3000元种子费，1.整修蓄水池1座；2.新建硬化3米宽产业便道1628米，硬化3米宽产业便道250米，新建错车道7个；5.改造分选场200平方米；6.新建种子储存库200立方米；7.新建生产大棚10亩；8.魔芋种植补助300亩等。</v>
          </cell>
          <cell r="N295" t="str">
            <v>项目验收合格率100%</v>
          </cell>
          <cell r="O295" t="str">
            <v>项目完成及时率100%</v>
          </cell>
          <cell r="P295">
            <v>319</v>
          </cell>
          <cell r="Q295" t="str">
            <v>年收入增加不低于500元。</v>
          </cell>
          <cell r="R295" t="str">
            <v>受益脱贫人口数≥30人</v>
          </cell>
          <cell r="S295" t="str">
            <v>可持续效益≥3年</v>
          </cell>
          <cell r="T295" t="str">
            <v>受益巩固脱贫人口满意度≥95%</v>
          </cell>
          <cell r="U295" t="str">
            <v>县农业农村委</v>
          </cell>
          <cell r="V295" t="str">
            <v>通城镇人民政府</v>
          </cell>
          <cell r="W295">
            <v>2023</v>
          </cell>
          <cell r="X295" t="str">
            <v>是 </v>
          </cell>
          <cell r="Y295">
            <v>2023.1</v>
          </cell>
          <cell r="Z295">
            <v>2023.12</v>
          </cell>
          <cell r="AA295">
            <v>319</v>
          </cell>
          <cell r="AB295">
            <v>319</v>
          </cell>
        </row>
        <row r="295">
          <cell r="AF295">
            <v>300</v>
          </cell>
          <cell r="AG295">
            <v>30</v>
          </cell>
          <cell r="AH295" t="str">
            <v>否</v>
          </cell>
          <cell r="AI295" t="str">
            <v>否</v>
          </cell>
          <cell r="AJ295" t="str">
            <v>否</v>
          </cell>
          <cell r="AK295" t="str">
            <v>是</v>
          </cell>
          <cell r="AL295" t="str">
            <v>否</v>
          </cell>
          <cell r="AM295" t="str">
            <v>否</v>
          </cell>
          <cell r="AN295" t="str">
            <v>否</v>
          </cell>
          <cell r="AO295" t="str">
            <v>否</v>
          </cell>
          <cell r="AP295" t="str">
            <v>否</v>
          </cell>
          <cell r="AQ295" t="str">
            <v>张丕建</v>
          </cell>
          <cell r="AR295">
            <v>18883235345</v>
          </cell>
        </row>
        <row r="296">
          <cell r="C296" t="str">
            <v>巫溪县通城镇2023年通城村高山生态蔬菜种植基地</v>
          </cell>
          <cell r="D296" t="str">
            <v>产业项目</v>
          </cell>
        </row>
        <row r="296">
          <cell r="G296" t="str">
            <v>通城村与龙池结界处到盘岩，打造300亩高山生态蔬菜种植基地。建设育苗大棚5亩，生产设施大棚60亩、生产道、蓄水池2个、水肥一体化系统等。并结合产业景观化打造等。 </v>
          </cell>
          <cell r="H296" t="str">
            <v>新建</v>
          </cell>
          <cell r="I296" t="str">
            <v>通城镇通城村 </v>
          </cell>
          <cell r="J296" t="str">
            <v>通过发展高山生态蔬菜种植 ，可提高周围农户收入，项目建设后，受益人口240人（其中脱贫人口80人），年收入不低于1000元。</v>
          </cell>
          <cell r="K296" t="str">
            <v>15人参与前期项目确定会议、决议，15人参与入库项目的选择，3人参与项目实施过程中施工质量和资金使用的监督，通过发展高山生态蔬菜种植 ，可提高周围农户收入，项目建设后，受益人口400人（其中脱贫人口80人），年收入不低于1000元。</v>
          </cell>
          <cell r="L296" t="str">
            <v>完成通城村与龙池结界处到盘岩，打造300亩高山生态蔬菜种植基地。建设育苗大棚5亩，生产设施大棚60亩、生产道、蓄水池2个、水肥一体化系统等。并结合产业景观化打造等。 </v>
          </cell>
          <cell r="M296" t="str">
            <v>通城村与龙池结界处到盘岩，打造300亩高山生态蔬菜种植基地。建设育苗大棚5亩，生产设施大棚60亩、生产道、蓄水池2个、水肥一体化系统等。并结合产业景观化打造等。 </v>
          </cell>
          <cell r="N296" t="str">
            <v>项目验收合格率100%</v>
          </cell>
          <cell r="O296" t="str">
            <v>项目完成及时率100%</v>
          </cell>
          <cell r="P296">
            <v>750</v>
          </cell>
          <cell r="Q296" t="str">
            <v>年收入增加不低于1000元。</v>
          </cell>
          <cell r="R296" t="str">
            <v>受益脱贫人口数≥80人</v>
          </cell>
          <cell r="S296" t="str">
            <v>可持续效益≥3年</v>
          </cell>
          <cell r="T296" t="str">
            <v>受益巩固脱贫人口满意度≥95%</v>
          </cell>
          <cell r="U296" t="str">
            <v>县农业农村委</v>
          </cell>
          <cell r="V296" t="str">
            <v>通城镇人民政府</v>
          </cell>
          <cell r="W296">
            <v>2023</v>
          </cell>
          <cell r="X296" t="str">
            <v>是 </v>
          </cell>
          <cell r="Y296">
            <v>2023.1</v>
          </cell>
          <cell r="Z296">
            <v>2023.12</v>
          </cell>
          <cell r="AA296">
            <v>750</v>
          </cell>
          <cell r="AB296">
            <v>750</v>
          </cell>
        </row>
        <row r="296">
          <cell r="AF296">
            <v>400</v>
          </cell>
          <cell r="AG296">
            <v>80</v>
          </cell>
          <cell r="AH296" t="str">
            <v>否</v>
          </cell>
          <cell r="AI296" t="str">
            <v>否</v>
          </cell>
          <cell r="AJ296" t="str">
            <v>否</v>
          </cell>
          <cell r="AK296" t="str">
            <v>是</v>
          </cell>
          <cell r="AL296" t="str">
            <v>否</v>
          </cell>
          <cell r="AM296" t="str">
            <v>否</v>
          </cell>
          <cell r="AN296" t="str">
            <v>否</v>
          </cell>
          <cell r="AO296" t="str">
            <v>否</v>
          </cell>
          <cell r="AP296" t="str">
            <v>否</v>
          </cell>
          <cell r="AQ296" t="str">
            <v>张丕建</v>
          </cell>
          <cell r="AR296">
            <v>18883235345</v>
          </cell>
        </row>
        <row r="297">
          <cell r="C297" t="str">
            <v>巫溪县通城镇2023年长桂村高山生态蔬菜种植基地</v>
          </cell>
          <cell r="D297" t="str">
            <v>产业项目</v>
          </cell>
          <cell r="E297" t="str">
            <v>产业项目</v>
          </cell>
        </row>
        <row r="297">
          <cell r="G297" t="str">
            <v>建设蔬菜基地200亩，1. 新建排水沟52米；2.新建蓄水池2000立方米；3.改建2.5米宽产业道423米，改建3.5米宽产业道288米；4.新建错车道1个；5.新建蔬菜大棚20亩；6.新建分选场100平方米；7.新建太阳能杀虫灯10盏等其他配套设施。</v>
          </cell>
          <cell r="H297" t="str">
            <v>新建</v>
          </cell>
          <cell r="I297" t="str">
            <v>通城镇通长桂村</v>
          </cell>
          <cell r="J297" t="str">
            <v>通过发展高山生态蔬菜种植 ，可提高周围农户收入，项目建设后，受益人口200人（其中脱贫人口70人），年收入不低于1000元。</v>
          </cell>
          <cell r="K297" t="str">
            <v>15人参与前期项目确定会议、决议，15人参与入库项目的选择，3人参与项目实施过程中施工质量和资金使用的监督，通过发展高山生态蔬菜种植 ，可提高周围农户收入，项目建设后，受益人口200人（其中脱贫人口70人），年收入不低于1000元。</v>
          </cell>
          <cell r="L297" t="str">
            <v>完成建设蔬菜基地200亩，1. 新建排水沟52米；2.新建蓄水池2000立方米；3.改建2.5米宽产业道423米，改建3.5米宽产业道288米；4.新建错车道1个；5.新建蔬菜大棚20亩；6.新建分选场100平方米；7.新建太阳能杀虫灯10盏等其他配套设施。</v>
          </cell>
          <cell r="M297" t="str">
            <v>建设蔬菜基地200亩，1. 新建排水沟52米；2.新建蓄水池2000立方米；3.改建2.5米宽产业道423米，改建3.5米宽产业道288米；4.新建错车道1个；5.新建蔬菜大棚20亩；6.新建分选场100平方米；7.新建太阳能杀虫灯10盏等其他配套设施。</v>
          </cell>
          <cell r="N297" t="str">
            <v>项目验收合格率100%</v>
          </cell>
          <cell r="O297" t="str">
            <v>项目完成及时率100%</v>
          </cell>
          <cell r="P297">
            <v>250</v>
          </cell>
          <cell r="Q297" t="str">
            <v>年收入增加不低于1000元。</v>
          </cell>
          <cell r="R297" t="str">
            <v>受益脱贫人口数≥70人</v>
          </cell>
          <cell r="S297" t="str">
            <v>可持续效益≥3年</v>
          </cell>
          <cell r="T297" t="str">
            <v>受益巩固脱贫人口满意度≥95%</v>
          </cell>
          <cell r="U297" t="str">
            <v>县农业农村委</v>
          </cell>
          <cell r="V297" t="str">
            <v>通城镇人民政府</v>
          </cell>
          <cell r="W297">
            <v>2023</v>
          </cell>
          <cell r="X297" t="str">
            <v>是 </v>
          </cell>
          <cell r="Y297">
            <v>2023.1</v>
          </cell>
          <cell r="Z297">
            <v>2023.12</v>
          </cell>
          <cell r="AA297">
            <v>250</v>
          </cell>
          <cell r="AB297">
            <v>250</v>
          </cell>
        </row>
        <row r="297">
          <cell r="AF297">
            <v>200</v>
          </cell>
          <cell r="AG297">
            <v>70</v>
          </cell>
          <cell r="AH297" t="str">
            <v>否</v>
          </cell>
          <cell r="AI297" t="str">
            <v>否</v>
          </cell>
          <cell r="AJ297" t="str">
            <v>否</v>
          </cell>
          <cell r="AK297" t="str">
            <v>是</v>
          </cell>
          <cell r="AL297" t="str">
            <v>否</v>
          </cell>
          <cell r="AM297" t="str">
            <v>否</v>
          </cell>
          <cell r="AN297" t="str">
            <v>否</v>
          </cell>
          <cell r="AO297" t="str">
            <v>否</v>
          </cell>
          <cell r="AP297" t="str">
            <v>否</v>
          </cell>
          <cell r="AQ297" t="str">
            <v>张丕建</v>
          </cell>
          <cell r="AR297">
            <v>18883235345</v>
          </cell>
        </row>
        <row r="298">
          <cell r="C298" t="str">
            <v>巫溪县通城镇晚李清杂及补植补造项目</v>
          </cell>
          <cell r="D298" t="str">
            <v>产业项目</v>
          </cell>
          <cell r="E298" t="str">
            <v>产业项目</v>
          </cell>
        </row>
        <row r="298">
          <cell r="G298" t="str">
            <v>对长桂、云台、楼门、青梅等村晚李产业进行清杂、补植补造1000亩。</v>
          </cell>
          <cell r="H298" t="str">
            <v>新建</v>
          </cell>
          <cell r="I298" t="str">
            <v>通城镇云台、、楼门、青梅、长桂、凉风村</v>
          </cell>
          <cell r="J298" t="str">
            <v>项目实施可提高晚李产量，增加农户收入，受益人口500人（其中脱贫人口100人）。</v>
          </cell>
          <cell r="K298" t="str">
            <v>15人参与前期项目确定会议、决议，15人参与入库项目的选择，3人参与项目实施过程中施工质量和资金使用的监督，项目实施可提高晚李产量，增加农户收入，受益人口500人（其中脱贫人口100人）。</v>
          </cell>
          <cell r="L298" t="str">
            <v>完成对长桂、云台、楼门、青梅等村晚李产业进行清杂、补植补造1000亩。</v>
          </cell>
          <cell r="M298" t="str">
            <v>1000亩</v>
          </cell>
          <cell r="N298" t="str">
            <v>项目验收合格率100%</v>
          </cell>
          <cell r="O298" t="str">
            <v>项目完成及时率100%</v>
          </cell>
          <cell r="P298">
            <v>200</v>
          </cell>
          <cell r="Q298" t="str">
            <v>年收入增加不低于500元。</v>
          </cell>
          <cell r="R298" t="str">
            <v>受益脱贫人口数≥100人</v>
          </cell>
          <cell r="S298" t="str">
            <v>可持续效益≥3年</v>
          </cell>
          <cell r="T298" t="str">
            <v>受益巩固脱贫人口满意度≥95%</v>
          </cell>
          <cell r="U298" t="str">
            <v>县农业农村委</v>
          </cell>
          <cell r="V298" t="str">
            <v>通城镇人民政府</v>
          </cell>
          <cell r="W298">
            <v>2023</v>
          </cell>
          <cell r="X298" t="str">
            <v>是 </v>
          </cell>
          <cell r="Y298">
            <v>2023.1</v>
          </cell>
          <cell r="Z298">
            <v>2023.12</v>
          </cell>
          <cell r="AA298">
            <v>200</v>
          </cell>
          <cell r="AB298">
            <v>200</v>
          </cell>
        </row>
        <row r="298">
          <cell r="AF298">
            <v>500</v>
          </cell>
          <cell r="AG298">
            <v>100</v>
          </cell>
          <cell r="AH298" t="str">
            <v>否</v>
          </cell>
          <cell r="AI298" t="str">
            <v>否</v>
          </cell>
          <cell r="AJ298" t="str">
            <v>否</v>
          </cell>
          <cell r="AK298" t="str">
            <v>是</v>
          </cell>
          <cell r="AL298" t="str">
            <v>否</v>
          </cell>
          <cell r="AM298" t="str">
            <v>否</v>
          </cell>
          <cell r="AN298" t="str">
            <v>否</v>
          </cell>
          <cell r="AO298" t="str">
            <v>否</v>
          </cell>
          <cell r="AP298" t="str">
            <v>否</v>
          </cell>
          <cell r="AQ298" t="str">
            <v>张丕建</v>
          </cell>
          <cell r="AR298">
            <v>18883235345</v>
          </cell>
        </row>
        <row r="299">
          <cell r="C299" t="str">
            <v>巫溪县通城镇云台村冬梨产业配套设施建设项目</v>
          </cell>
          <cell r="D299" t="str">
            <v>产业项目</v>
          </cell>
          <cell r="E299" t="str">
            <v>产业项目</v>
          </cell>
        </row>
        <row r="299">
          <cell r="G299" t="str">
            <v>打造冬梨产业200亩，1.新建排水沟864米；2.新建硬化3米宽产业便道365米，新建硬化2.5米宽产业便道1336米；3.清林除杂74亩；4.新建冻库300立方米等。</v>
          </cell>
          <cell r="H299" t="str">
            <v>新建</v>
          </cell>
          <cell r="I299" t="str">
            <v>通城镇玉泉村</v>
          </cell>
          <cell r="J299" t="str">
            <v>项目实施三年后可促进120人增收，其中脱贫人口45人，村集体年收入5万元以上。</v>
          </cell>
          <cell r="K299" t="str">
            <v> 5人参与前期项目确定会议、决议， 5人参与入库项目的选择，3人参与项目实施过程中施工质量和资金使用的监督， 项目实施三年后可促进120人增收，其中脱贫人口45人，村集体年收入5万元以上。</v>
          </cell>
          <cell r="L299" t="str">
            <v>完成 打造冬梨产业200亩，1.新建排水沟864米；2.新建硬化3米宽产业便道365米，新建硬化2.5米宽产业便道1336米；3.清林除杂74亩；4.新建冻库300立方米等。 </v>
          </cell>
          <cell r="M299" t="str">
            <v> 打造冬梨产业200亩，1.新建排水沟864米；2.新建硬化3米宽产业便道365米，新建硬化2.5米宽产业便道1336米；3.清林除杂74亩；4.新建冻库300立方米等。 </v>
          </cell>
          <cell r="N299" t="str">
            <v>项目验收合格率100%</v>
          </cell>
          <cell r="O299" t="str">
            <v>项目完成及时率100%</v>
          </cell>
          <cell r="P299">
            <v>204</v>
          </cell>
          <cell r="Q299" t="str">
            <v>村集体年收入5万元以上。</v>
          </cell>
          <cell r="R299" t="str">
            <v>受益脱贫人口数≥45人</v>
          </cell>
          <cell r="S299" t="str">
            <v>可持续效益≥3年</v>
          </cell>
          <cell r="T299" t="str">
            <v>受益巩固脱贫人口满意度≥95%</v>
          </cell>
          <cell r="U299" t="str">
            <v>县农业农村委</v>
          </cell>
          <cell r="V299" t="str">
            <v>通城镇人民政府</v>
          </cell>
          <cell r="W299">
            <v>2023</v>
          </cell>
          <cell r="X299" t="str">
            <v>是 </v>
          </cell>
          <cell r="Y299">
            <v>2023.1</v>
          </cell>
          <cell r="Z299">
            <v>2023.12</v>
          </cell>
          <cell r="AA299">
            <v>204</v>
          </cell>
          <cell r="AB299">
            <v>204</v>
          </cell>
        </row>
        <row r="299">
          <cell r="AF299">
            <v>120</v>
          </cell>
          <cell r="AG299">
            <v>45</v>
          </cell>
          <cell r="AH299" t="str">
            <v>否</v>
          </cell>
          <cell r="AI299" t="str">
            <v>否</v>
          </cell>
          <cell r="AJ299" t="str">
            <v>否</v>
          </cell>
          <cell r="AK299" t="str">
            <v>是</v>
          </cell>
          <cell r="AL299" t="str">
            <v>否</v>
          </cell>
          <cell r="AM299" t="str">
            <v>否</v>
          </cell>
          <cell r="AN299" t="str">
            <v>否</v>
          </cell>
          <cell r="AO299" t="str">
            <v>是 </v>
          </cell>
          <cell r="AP299" t="str">
            <v>否</v>
          </cell>
          <cell r="AQ299" t="str">
            <v>张丕建</v>
          </cell>
          <cell r="AR299">
            <v>18883235345</v>
          </cell>
        </row>
        <row r="300">
          <cell r="C300" t="str">
            <v>巫溪县通城镇通城村辣椒加工厂建设项目</v>
          </cell>
          <cell r="D300" t="str">
            <v>产业项目</v>
          </cell>
          <cell r="E300" t="str">
            <v>产业项目</v>
          </cell>
        </row>
        <row r="300">
          <cell r="G300" t="str">
            <v>建设辣椒加工厂房2700平方米等。</v>
          </cell>
          <cell r="H300" t="str">
            <v>新建</v>
          </cell>
          <cell r="I300" t="str">
            <v>通城镇通城村 </v>
          </cell>
          <cell r="J300" t="str">
            <v>项目实施后，可增加辣椒的销售渠道，增加农户收入，受益人口600人（其中脱贫人口100人），农户年收入不低于500元。</v>
          </cell>
          <cell r="K300" t="str">
            <v>7人参与前期项目确定会议、决议， 7人参与入库项目的选择，3人参与项目实施过程中施工质量和资金使用的监督， 项目实施后，可增加辣椒的销售渠道，增加农户收入，受益人口600人（其中脱贫人口100人），农户年收入不低于500元。</v>
          </cell>
          <cell r="L300" t="str">
            <v>完成建设辣椒加工厂房2700平方米等。</v>
          </cell>
          <cell r="M300" t="str">
            <v>辣椒加工厂房2700平方米等。</v>
          </cell>
          <cell r="N300" t="str">
            <v>项目验收合格率100%</v>
          </cell>
          <cell r="O300" t="str">
            <v>项目完成及时率100%</v>
          </cell>
          <cell r="P300">
            <v>450</v>
          </cell>
          <cell r="Q300" t="str">
            <v>农户年收入不低于500元。</v>
          </cell>
          <cell r="R300" t="str">
            <v>受益脱贫人口数≥100人</v>
          </cell>
          <cell r="S300" t="str">
            <v>可持续效益≥3年</v>
          </cell>
          <cell r="T300" t="str">
            <v>受益巩固脱贫人口满意度≥95%</v>
          </cell>
          <cell r="U300" t="str">
            <v>县农业农村委</v>
          </cell>
          <cell r="V300" t="str">
            <v>通城镇人民政府</v>
          </cell>
          <cell r="W300">
            <v>2023</v>
          </cell>
          <cell r="X300" t="str">
            <v>是 </v>
          </cell>
          <cell r="Y300">
            <v>2023.1</v>
          </cell>
          <cell r="Z300">
            <v>2023.12</v>
          </cell>
          <cell r="AA300">
            <v>450</v>
          </cell>
          <cell r="AB300">
            <v>450</v>
          </cell>
        </row>
        <row r="300">
          <cell r="AF300">
            <v>600</v>
          </cell>
          <cell r="AG300">
            <v>100</v>
          </cell>
          <cell r="AH300" t="str">
            <v>否</v>
          </cell>
          <cell r="AI300" t="str">
            <v>否</v>
          </cell>
          <cell r="AJ300" t="str">
            <v>否</v>
          </cell>
          <cell r="AK300" t="str">
            <v>是</v>
          </cell>
          <cell r="AL300" t="str">
            <v>否</v>
          </cell>
          <cell r="AM300" t="str">
            <v>否</v>
          </cell>
          <cell r="AN300" t="str">
            <v>否</v>
          </cell>
          <cell r="AO300" t="str">
            <v>否</v>
          </cell>
          <cell r="AP300" t="str">
            <v>否</v>
          </cell>
          <cell r="AQ300" t="str">
            <v>张丕建</v>
          </cell>
          <cell r="AR300">
            <v>18883235345</v>
          </cell>
        </row>
        <row r="301">
          <cell r="C301" t="str">
            <v>巫溪县通城镇2023年蚕桑产业项目</v>
          </cell>
          <cell r="D301" t="str">
            <v>产业项目</v>
          </cell>
          <cell r="E301" t="str">
            <v>产业项目</v>
          </cell>
        </row>
        <row r="301">
          <cell r="G301" t="str">
            <v>①新建桑园200亩；②桑园补植提质增效500亩；③厂房车间及辅助用房建设面积2200㎡；④3.0智能养蚕生产线（含中蚕设备）两条。</v>
          </cell>
          <cell r="H301" t="str">
            <v>新建</v>
          </cell>
          <cell r="I301" t="str">
            <v>通城镇凉风村</v>
          </cell>
          <cell r="J301" t="str">
            <v>项目实施可提高蚕桑产量，增加农户收入，农户年收入不低于2000元，受益人口200人（其中脱贫人口20人）。</v>
          </cell>
          <cell r="K301" t="str">
            <v>5人参与前期项目确定会议、决议， 5人参与入库项目的选择，3人参与项目实施过程中施工质量和资金使用的监督， 项目实施可提高蚕桑产量，增加农户收入，农户年收入不低于2000元，受益人口200人（其中脱贫人口20人）。</v>
          </cell>
          <cell r="L301" t="str">
            <v>完成①新建桑园200亩；②桑园补植提质增效500亩；③厂房车间及辅助用房建设面积2200㎡；④3.0智能养蚕生产线（含中蚕设备）两条。</v>
          </cell>
          <cell r="M301" t="str">
            <v>①新建桑园200亩；②桑园补植提质增效500亩；③厂房车间及辅助用房建设面积2200㎡；④3.0智能养蚕生产线（含中蚕设备）两条。</v>
          </cell>
          <cell r="N301" t="str">
            <v>项目验收合格率100%</v>
          </cell>
          <cell r="O301" t="str">
            <v>项目完成及时率100%</v>
          </cell>
          <cell r="P301">
            <v>596.5</v>
          </cell>
          <cell r="Q301" t="str">
            <v>农户年收入不低于500元。</v>
          </cell>
          <cell r="R301" t="str">
            <v>受益脱贫人口数≥20人</v>
          </cell>
          <cell r="S301" t="str">
            <v>可持续效益≥3年</v>
          </cell>
          <cell r="T301" t="str">
            <v>受益巩固脱贫人口满意度≥95%</v>
          </cell>
          <cell r="U301" t="str">
            <v>县农业农村委</v>
          </cell>
          <cell r="V301" t="str">
            <v>通城镇人民政府</v>
          </cell>
          <cell r="W301">
            <v>2023</v>
          </cell>
          <cell r="X301" t="str">
            <v>是 </v>
          </cell>
          <cell r="Y301">
            <v>2023.1</v>
          </cell>
          <cell r="Z301">
            <v>2023.12</v>
          </cell>
          <cell r="AA301">
            <v>596.5</v>
          </cell>
          <cell r="AB301">
            <v>596.5</v>
          </cell>
        </row>
        <row r="301">
          <cell r="AF301">
            <v>200</v>
          </cell>
          <cell r="AG301">
            <v>10</v>
          </cell>
          <cell r="AH301" t="str">
            <v>否</v>
          </cell>
          <cell r="AI301" t="str">
            <v>否</v>
          </cell>
          <cell r="AJ301" t="str">
            <v>否</v>
          </cell>
          <cell r="AK301" t="str">
            <v>是</v>
          </cell>
          <cell r="AL301" t="str">
            <v>否</v>
          </cell>
          <cell r="AM301" t="str">
            <v>否</v>
          </cell>
          <cell r="AN301" t="str">
            <v>否</v>
          </cell>
          <cell r="AO301" t="str">
            <v>否</v>
          </cell>
          <cell r="AP301" t="str">
            <v>否</v>
          </cell>
          <cell r="AQ301" t="str">
            <v>张丕建</v>
          </cell>
          <cell r="AR301">
            <v>18883235345</v>
          </cell>
        </row>
        <row r="302">
          <cell r="C302" t="str">
            <v>巫溪县通城镇玉泉村烟叶示范基地建设项目</v>
          </cell>
          <cell r="D302" t="str">
            <v>产业项目</v>
          </cell>
          <cell r="E302" t="str">
            <v>产业项目</v>
          </cell>
        </row>
        <row r="302">
          <cell r="G302" t="str">
            <v>打造烟叶产业600亩， 1.新建0.4*0.6排水沟660米，新建0.4*0.8排水沟220米，整修蓄水池2座；2.新建及硬化3米宽产业便道262米，硬化3米宽产业便道520米，新修硬化2.5米宽产业便道5577米，硬化2.5米宽产业便道1280米，新建错车道120个；3.太阳能杀虫灯50盏等。</v>
          </cell>
          <cell r="H302" t="str">
            <v>新建</v>
          </cell>
          <cell r="I302" t="str">
            <v>通城镇玉泉村</v>
          </cell>
          <cell r="J302" t="str">
            <v>项目实施可提高烟叶产量及产质，增加农户收入，受益人口250人（其中脱贫人口30人）。</v>
          </cell>
          <cell r="K302" t="str">
            <v>6人参与前期项目确定会议、决议， 6人参与入库项目的选择，3人参与项目实施过程中施工质量和资金使用的监督，项目实施可提高烟叶产量及产质，增加农户收入，受益人口250人（其中脱贫人口30人）。</v>
          </cell>
          <cell r="L302" t="str">
            <v>完成打造烟叶产业600亩， 1.新建0.4*0.6排水沟660米，新建0.4*0.8排水沟220米，整修蓄水池2座；2.新建及硬化3米宽产业便道262米，硬化3米宽产业便道520米，新修硬化2.5米宽产业便道5577米，硬化2.5米宽产业便道1280米，新建错车道120个；3.太阳能杀虫灯50盏等。</v>
          </cell>
          <cell r="M302" t="str">
            <v>打造烟叶产业600亩， 1.新建0.4*0.6排水沟660米，新建0.4*0.8排水沟220米，整修蓄水池2座；2.新建及硬化3米宽产业便道262米，硬化3米宽产业便道520米，新修硬化2.5米宽产业便道5577米，硬化2.5米宽产业便道1280米，新建错车道120个；3.太阳能杀虫灯50盏等。</v>
          </cell>
          <cell r="N302" t="str">
            <v>项目验收合格率100%</v>
          </cell>
          <cell r="O302" t="str">
            <v>项目完成及时率100%</v>
          </cell>
          <cell r="P302">
            <v>400</v>
          </cell>
          <cell r="Q302" t="str">
            <v>农户年收入不低于500元。</v>
          </cell>
          <cell r="R302" t="str">
            <v>受益脱贫人口数≥30人</v>
          </cell>
          <cell r="S302" t="str">
            <v>可持续效益≥3年</v>
          </cell>
          <cell r="T302" t="str">
            <v>受益巩固脱贫人口满意度≥95%</v>
          </cell>
          <cell r="U302" t="str">
            <v>县农业农村委</v>
          </cell>
          <cell r="V302" t="str">
            <v>通城镇人民政府</v>
          </cell>
          <cell r="W302">
            <v>2023</v>
          </cell>
          <cell r="X302" t="str">
            <v>是 </v>
          </cell>
          <cell r="Y302">
            <v>2023.1</v>
          </cell>
          <cell r="Z302">
            <v>2023.12</v>
          </cell>
          <cell r="AA302">
            <v>400</v>
          </cell>
          <cell r="AB302">
            <v>400</v>
          </cell>
        </row>
        <row r="302">
          <cell r="AF302">
            <v>250</v>
          </cell>
          <cell r="AG302">
            <v>30</v>
          </cell>
          <cell r="AH302" t="str">
            <v>否</v>
          </cell>
          <cell r="AI302" t="str">
            <v>否</v>
          </cell>
          <cell r="AJ302" t="str">
            <v>否</v>
          </cell>
          <cell r="AK302" t="str">
            <v>是</v>
          </cell>
          <cell r="AL302" t="str">
            <v>否</v>
          </cell>
          <cell r="AM302" t="str">
            <v>否</v>
          </cell>
          <cell r="AN302" t="str">
            <v>否</v>
          </cell>
          <cell r="AO302" t="str">
            <v>否</v>
          </cell>
          <cell r="AP302" t="str">
            <v>否</v>
          </cell>
          <cell r="AQ302" t="str">
            <v>张丕建</v>
          </cell>
          <cell r="AR302">
            <v>18883235345</v>
          </cell>
        </row>
        <row r="303">
          <cell r="C303" t="str">
            <v>巫溪县通城镇2023年青梅村产业道路建设项目</v>
          </cell>
          <cell r="D303" t="str">
            <v>产业项目</v>
          </cell>
          <cell r="E303" t="str">
            <v>村基础设施</v>
          </cell>
        </row>
        <row r="303">
          <cell r="G303" t="str">
            <v>新修公路，全长3708m，线路1实施起点蔡家垭口，止点邓万波屋场长2351m；线路2实施起点九龙观，止点巫山界1357m设计时速15km/h，路基宽度3.5米，路面宽3.5米。路面结构为：C25水泥混凝土面层(20cm)+5cm厚石渣调平层+15cm厚片石底基层。</v>
          </cell>
          <cell r="H303" t="str">
            <v>新建</v>
          </cell>
          <cell r="I303" t="str">
            <v>通城镇青梅村</v>
          </cell>
          <cell r="J303" t="str">
            <v>通过实施该项目，可改善300人（其中脱贫人口50人）通行及产业发展条件，降低运输成本，项目过程中可带动临时务工人员3人以上，人均收入增加1000元以上。</v>
          </cell>
          <cell r="K303" t="str">
            <v>7人参与前期项目确定会议、决议， 7人参与入库项目的选择，3人参与项目实施过程中施工质量和资金使用的监督，通过实施该项目，可改善300人（其中脱贫人口50人）通行及产业发展条件，降低运输成本，项目过程中可带动临时务工人员5人以上，人均收入增加1000元以上。</v>
          </cell>
          <cell r="L303" t="str">
            <v>完成该项目属新修公路，全长3708m，线路1实施起点蔡家垭口，止点邓万波屋场长2351m【K0+000-K2+351】；线路2实施起点九龙观，止点巫山界1357m【K0+000-K1+357】。设计时速15km/h，路基宽度3.5米，路面宽3.5米。本项目路面结构为：C25水泥混凝土面层(20cm)+5cm厚石渣调平层+15cm厚片石底基层。主要建设内容包括：路基土石方开挖68943.58m³、路基填方3319.20m³、M7.5浆砌片石挡土墙3017.73m³、15cm厚片石底基层15110.30㎡、5cm厚石渣调平层15110.30㎡、20cm厚C25混凝土路面15110.30㎡、M7.5浆砌片石边沟背坎370.80m³、M10砂浆铺底1483.20㎡、钢筋砼盖板涵4.0m、钢筋砼圆管涵40.5m等内容。</v>
          </cell>
          <cell r="M303" t="str">
            <v>3708m</v>
          </cell>
          <cell r="N303" t="str">
            <v>项目验收合格率100%</v>
          </cell>
          <cell r="O303" t="str">
            <v>项目完成及时率100%</v>
          </cell>
          <cell r="P303" t="str">
            <v>补助标准142万元/公里</v>
          </cell>
          <cell r="Q303" t="str">
            <v>带动产业发展，同时带动临时务工人员收入不低于1000余元。</v>
          </cell>
          <cell r="R303" t="str">
            <v>受益脱贫人口数≥50人</v>
          </cell>
          <cell r="S303" t="str">
            <v>工程设计使用年限5年</v>
          </cell>
          <cell r="T303" t="str">
            <v>受益巩固脱贫人口满意度≥95%</v>
          </cell>
          <cell r="U303" t="str">
            <v>县乡村振兴局</v>
          </cell>
          <cell r="V303" t="str">
            <v>通城镇人民政府</v>
          </cell>
          <cell r="W303">
            <v>2023</v>
          </cell>
          <cell r="X303" t="str">
            <v>是 </v>
          </cell>
          <cell r="Y303">
            <v>2023.1</v>
          </cell>
          <cell r="Z303">
            <v>2023.12</v>
          </cell>
          <cell r="AA303">
            <v>486.9</v>
          </cell>
          <cell r="AB303">
            <v>486.9</v>
          </cell>
        </row>
        <row r="303">
          <cell r="AF303">
            <v>300</v>
          </cell>
          <cell r="AG303">
            <v>50</v>
          </cell>
          <cell r="AH303" t="str">
            <v>否</v>
          </cell>
          <cell r="AI303" t="str">
            <v>否</v>
          </cell>
          <cell r="AJ303" t="str">
            <v>否</v>
          </cell>
          <cell r="AK303" t="str">
            <v>是</v>
          </cell>
          <cell r="AL303" t="str">
            <v>否</v>
          </cell>
          <cell r="AM303" t="str">
            <v>否</v>
          </cell>
          <cell r="AN303" t="str">
            <v>否</v>
          </cell>
          <cell r="AO303" t="str">
            <v>否</v>
          </cell>
          <cell r="AP303" t="str">
            <v>否</v>
          </cell>
          <cell r="AQ303" t="str">
            <v>张丕建</v>
          </cell>
          <cell r="AR303">
            <v>18883235345</v>
          </cell>
        </row>
        <row r="304">
          <cell r="C304" t="str">
            <v>巫溪县通城镇中兴村产业道路建设项目</v>
          </cell>
          <cell r="D304" t="str">
            <v>产业项目</v>
          </cell>
          <cell r="E304" t="str">
            <v>村基础设施</v>
          </cell>
        </row>
        <row r="304">
          <cell r="G304" t="str">
            <v>1.硬化产业道路长2.5km,宽3.5m，路面结构：C20砼。2.硬化产业道路长0.3km，宽1.5m，路面结构：具体以设计为准。</v>
          </cell>
          <cell r="H304" t="str">
            <v>新建</v>
          </cell>
          <cell r="I304" t="str">
            <v>通城镇中兴村</v>
          </cell>
          <cell r="J304" t="str">
            <v>通过实施该项目，可改善280人（其中脱贫人口40人）通行及产业发展条件，降低运输成本，项目过程中可带动临时务工人员6人以上，人均收入增加1000元以上。</v>
          </cell>
          <cell r="K304" t="str">
            <v>7人参与前期项目确定会议、决议， 7人参与入库项目的选择，3人参与项目实施过程中施工质量和资金使用的监督，通过实施该项目，可改善280人（其中脱贫人口40人）通行及产业发展条件，降低运输成本，项目过程中可带动临时务工人员6人以上，人均收入增加1000元以上。</v>
          </cell>
          <cell r="L304" t="str">
            <v>完成1.硬化产业道路长2.5km,宽3.5m，路面结构：C20砼。2.硬化产业道路长0.3km，宽1.5m，路面结构：具体以设计为准。</v>
          </cell>
          <cell r="M304" t="str">
            <v>2800m</v>
          </cell>
          <cell r="N304" t="str">
            <v>项目验收合格率100%</v>
          </cell>
          <cell r="O304" t="str">
            <v>项目完成及时率100%</v>
          </cell>
          <cell r="P304" t="str">
            <v>补助标准71万元/公里</v>
          </cell>
          <cell r="Q304" t="str">
            <v>降低运输成本，项目过程中可带动临时务工人员6人以上，人均收入增加1000元以上。</v>
          </cell>
          <cell r="R304" t="str">
            <v>受益脱贫人口数≥40人</v>
          </cell>
          <cell r="S304" t="str">
            <v>工程设计使用年限5年</v>
          </cell>
          <cell r="T304" t="str">
            <v>受益巩固脱贫人口满意度≥95%</v>
          </cell>
          <cell r="U304" t="str">
            <v>县乡村振兴局</v>
          </cell>
          <cell r="V304" t="str">
            <v>通城镇人民政府</v>
          </cell>
          <cell r="W304">
            <v>2023</v>
          </cell>
          <cell r="X304" t="str">
            <v>是 </v>
          </cell>
          <cell r="Y304">
            <v>2023.1</v>
          </cell>
          <cell r="Z304">
            <v>2023.12</v>
          </cell>
          <cell r="AA304">
            <v>181.6</v>
          </cell>
          <cell r="AB304">
            <v>181.6</v>
          </cell>
        </row>
        <row r="304">
          <cell r="AF304">
            <v>280</v>
          </cell>
          <cell r="AG304">
            <v>40</v>
          </cell>
          <cell r="AH304" t="str">
            <v>否</v>
          </cell>
          <cell r="AI304" t="str">
            <v>否</v>
          </cell>
          <cell r="AJ304" t="str">
            <v>否</v>
          </cell>
          <cell r="AK304" t="str">
            <v>是</v>
          </cell>
          <cell r="AL304" t="str">
            <v>否</v>
          </cell>
          <cell r="AM304" t="str">
            <v>否</v>
          </cell>
          <cell r="AN304" t="str">
            <v>否</v>
          </cell>
          <cell r="AO304" t="str">
            <v>否</v>
          </cell>
          <cell r="AP304" t="str">
            <v>否</v>
          </cell>
          <cell r="AQ304" t="str">
            <v>张丕建</v>
          </cell>
          <cell r="AR304">
            <v>18883235345</v>
          </cell>
        </row>
        <row r="305">
          <cell r="C305" t="str">
            <v>巫溪县通城镇清泉村晚李产业路建设项目</v>
          </cell>
          <cell r="D305" t="str">
            <v>产业项目</v>
          </cell>
          <cell r="E305" t="str">
            <v>村基础设施</v>
          </cell>
        </row>
        <row r="305">
          <cell r="G305" t="str">
            <v>改扩建道路长0.85km，路面宽5.5m，路面结构：沥青混泥土（含挡土墙、排水沟、涵洞等）。</v>
          </cell>
          <cell r="H305" t="str">
            <v>新建</v>
          </cell>
          <cell r="I305" t="str">
            <v>通城镇清泉村</v>
          </cell>
          <cell r="J305" t="str">
            <v>通过实施该项目，可改善170人（其中脱贫人口30人）通行及产业发展条件，降低运输成本，项目过程中可带动临时务工人员6人以上，人均收入增加1000元以上。</v>
          </cell>
          <cell r="K305" t="str">
            <v>7人参与前期项目确定会议、决议， 7人参与入库项目的选择，3人参与项目实施过程中施工质量和资金使用的监督，通过实施该项目，可改善170人（其中脱贫人口30人）通行及产业发展条件，降低运输成本，项目过程中可带动临时务工人员6人以上，人均收入增加1000元以上。</v>
          </cell>
          <cell r="L305" t="str">
            <v>完成改扩建道路长0.85km，路面宽5.5m，路面结构：沥青混泥土（含挡土墙、排水沟、涵洞等）。</v>
          </cell>
          <cell r="M305" t="str">
            <v>850m</v>
          </cell>
          <cell r="N305" t="str">
            <v>项目验收合格率100%</v>
          </cell>
          <cell r="O305" t="str">
            <v>项目完成及时率100%</v>
          </cell>
          <cell r="P305" t="str">
            <v>补助标准235万元/公里</v>
          </cell>
          <cell r="Q305" t="str">
            <v>降低运输成本，项目过程中可带动临时务工人员6人以上，人均收入增加1000元以上。</v>
          </cell>
          <cell r="R305" t="str">
            <v>受益脱贫人口数≥30人</v>
          </cell>
          <cell r="S305" t="str">
            <v>工程设计使用年限5年</v>
          </cell>
          <cell r="T305" t="str">
            <v>受益巩固脱贫人口满意度≥95%</v>
          </cell>
          <cell r="U305" t="str">
            <v>县乡村振兴局</v>
          </cell>
          <cell r="V305" t="str">
            <v>通城镇人民政府</v>
          </cell>
          <cell r="W305">
            <v>2023</v>
          </cell>
          <cell r="X305" t="str">
            <v>是 </v>
          </cell>
          <cell r="Y305">
            <v>2023.1</v>
          </cell>
          <cell r="Z305">
            <v>2023.12</v>
          </cell>
          <cell r="AA305">
            <v>200</v>
          </cell>
          <cell r="AB305">
            <v>200</v>
          </cell>
        </row>
        <row r="305">
          <cell r="AF305">
            <v>170</v>
          </cell>
          <cell r="AG305">
            <v>30</v>
          </cell>
          <cell r="AH305" t="str">
            <v>否</v>
          </cell>
          <cell r="AI305" t="str">
            <v>否</v>
          </cell>
          <cell r="AJ305" t="str">
            <v>否</v>
          </cell>
          <cell r="AK305" t="str">
            <v>是</v>
          </cell>
          <cell r="AL305" t="str">
            <v>否</v>
          </cell>
          <cell r="AM305" t="str">
            <v>否</v>
          </cell>
          <cell r="AN305" t="str">
            <v>否</v>
          </cell>
          <cell r="AO305" t="str">
            <v>否</v>
          </cell>
          <cell r="AP305" t="str">
            <v>否</v>
          </cell>
          <cell r="AQ305" t="str">
            <v>张丕建</v>
          </cell>
          <cell r="AR305">
            <v>18883235345</v>
          </cell>
        </row>
        <row r="306">
          <cell r="C306" t="str">
            <v>巫溪县通城镇龙池村2023年冬梨产业道路建设项目</v>
          </cell>
          <cell r="D306" t="str">
            <v>产业项目</v>
          </cell>
          <cell r="E306" t="str">
            <v>村基础设施</v>
          </cell>
        </row>
        <row r="306">
          <cell r="G306" t="str">
            <v>改扩建冬梨产业道路长1.5km，路面按照宜宽则宽的原则扩宽至6.5m；路面结构采用沥青混泥土油化。</v>
          </cell>
          <cell r="H306" t="str">
            <v>改扩建</v>
          </cell>
          <cell r="I306" t="str">
            <v>通城镇龙池村</v>
          </cell>
          <cell r="J306" t="str">
            <v>通过改扩建产业路1.5公里，可改善200人（其中脱贫人口50人）通行及产业发展条件，降低运输成本，项目过程中可带动临时务工人员8人以上，人均收入增加1000元以上。</v>
          </cell>
          <cell r="K306" t="str">
            <v>5人参与前期项目确定会议、决议， 5人参与入库项目的选择，3人参与项目实施过程中施工质量和资金使用的监督，通过改扩建产业路1.5公里，可改善200人（其中脱贫人口50人）通行及产业发展条件，降低运输成本，项目过程中可带动临时务工人员8人以上，人均收入增加1000元以上。</v>
          </cell>
          <cell r="L306" t="str">
            <v>改扩建冬梨产业道路长1.5km，路面按照宜宽则宽的原则扩宽至6.5m；路面结构采用沥青混泥土油化。</v>
          </cell>
          <cell r="M306" t="str">
            <v>1.5m</v>
          </cell>
          <cell r="N306" t="str">
            <v>项目验收合格率100%</v>
          </cell>
          <cell r="O306" t="str">
            <v>项目完成及时率100%</v>
          </cell>
          <cell r="P306" t="str">
            <v>补助标准235万元/公里</v>
          </cell>
          <cell r="Q306" t="str">
            <v>降低运输成本，项目过程中可带动临时务工人员8人以上，人均收入增加1000元以上。</v>
          </cell>
          <cell r="R306" t="str">
            <v>受益脱贫人口数≥50人</v>
          </cell>
          <cell r="S306" t="str">
            <v>工程设计使用年限5年</v>
          </cell>
          <cell r="T306" t="str">
            <v>受益巩固脱贫人口满意度≥95%</v>
          </cell>
          <cell r="U306" t="str">
            <v>县乡村振兴局</v>
          </cell>
          <cell r="V306" t="str">
            <v>通城镇人民政府</v>
          </cell>
          <cell r="W306">
            <v>2023</v>
          </cell>
          <cell r="X306" t="str">
            <v>是 </v>
          </cell>
          <cell r="Y306">
            <v>2023.1</v>
          </cell>
          <cell r="Z306">
            <v>2023.12</v>
          </cell>
          <cell r="AA306">
            <v>350</v>
          </cell>
          <cell r="AB306">
            <v>350</v>
          </cell>
        </row>
        <row r="306">
          <cell r="AF306">
            <v>200</v>
          </cell>
          <cell r="AG306">
            <v>50</v>
          </cell>
          <cell r="AH306" t="str">
            <v>否</v>
          </cell>
          <cell r="AI306" t="str">
            <v>否</v>
          </cell>
          <cell r="AJ306" t="str">
            <v>否</v>
          </cell>
          <cell r="AK306" t="str">
            <v>是</v>
          </cell>
          <cell r="AL306" t="str">
            <v>否</v>
          </cell>
          <cell r="AM306" t="str">
            <v>否</v>
          </cell>
          <cell r="AN306" t="str">
            <v>否</v>
          </cell>
          <cell r="AO306" t="str">
            <v>否</v>
          </cell>
          <cell r="AP306" t="str">
            <v>否</v>
          </cell>
          <cell r="AQ306" t="str">
            <v>张丕建</v>
          </cell>
          <cell r="AR306">
            <v>18883235345</v>
          </cell>
        </row>
        <row r="307">
          <cell r="C307" t="str">
            <v>巫溪县通城镇2023年长安村范叙述门口至一社张自财猪场旁产业道路改建工程</v>
          </cell>
          <cell r="D307" t="str">
            <v>产业项目</v>
          </cell>
          <cell r="E307" t="str">
            <v>村基础设施</v>
          </cell>
        </row>
        <row r="307">
          <cell r="G307" t="str">
            <v>整修硬化道路长2.5km，宽4.5m，路面结构：C25砼。含路基、边沟、错车道、涵管等。</v>
          </cell>
          <cell r="H307" t="str">
            <v>改扩建</v>
          </cell>
          <cell r="I307" t="str">
            <v>通城镇长安村</v>
          </cell>
          <cell r="J307" t="str">
            <v>通过改扩建产业路2.5公里，可改善150人（其中脱贫人口30人）通行及产业发展条件，降低运输成本，项目过程中可带动临时务工人员6人以上，人均收入增加1000元以上。</v>
          </cell>
          <cell r="K307" t="str">
            <v>7人参与前期项目确定会议、决议， 7人参与入库项目的选择，3人参与项目实施过程中施工质量和资金使用的监督，通过改扩建产业路2.5公里，可改善150人（其中脱贫人口30人）通行及产业发展条件，降低运输成本，项目过程中可带动临时务工人员6人以上，人均收入增加1000元以上。</v>
          </cell>
          <cell r="L307" t="str">
            <v>完成整修硬化道路长2.5km，宽4.5m，路面结构：C25砼。含路基、边沟、错车道、涵管等。</v>
          </cell>
          <cell r="M307" t="str">
            <v>2.5km</v>
          </cell>
          <cell r="N307" t="str">
            <v>项目验收合格率100%</v>
          </cell>
          <cell r="O307" t="str">
            <v>项目完成及时率100%</v>
          </cell>
          <cell r="P307" t="str">
            <v>补助标准80万元/公里</v>
          </cell>
          <cell r="Q307" t="str">
            <v>项目过程中可带动临时务工人员6人以上，人均收入增加1000元以上。</v>
          </cell>
          <cell r="R307" t="str">
            <v>受益脱贫人口数≥30人</v>
          </cell>
          <cell r="S307" t="str">
            <v>工程设计使用年限5年</v>
          </cell>
          <cell r="T307" t="str">
            <v>受益巩固脱贫人口满意度≥95%</v>
          </cell>
          <cell r="U307" t="str">
            <v>县乡村振兴局</v>
          </cell>
          <cell r="V307" t="str">
            <v>通城镇人民政府</v>
          </cell>
          <cell r="W307">
            <v>2023</v>
          </cell>
          <cell r="X307" t="str">
            <v>是 </v>
          </cell>
          <cell r="Y307">
            <v>2023.1</v>
          </cell>
          <cell r="Z307">
            <v>2023.12</v>
          </cell>
          <cell r="AA307">
            <v>200</v>
          </cell>
          <cell r="AB307">
            <v>200</v>
          </cell>
        </row>
        <row r="307">
          <cell r="AF307">
            <v>150</v>
          </cell>
          <cell r="AG307">
            <v>30</v>
          </cell>
          <cell r="AH307" t="str">
            <v>否</v>
          </cell>
          <cell r="AI307" t="str">
            <v>否</v>
          </cell>
          <cell r="AJ307" t="str">
            <v>否</v>
          </cell>
          <cell r="AK307" t="str">
            <v>是</v>
          </cell>
          <cell r="AL307" t="str">
            <v>否</v>
          </cell>
          <cell r="AM307" t="str">
            <v>否</v>
          </cell>
          <cell r="AN307" t="str">
            <v>否</v>
          </cell>
          <cell r="AO307" t="str">
            <v>否</v>
          </cell>
          <cell r="AP307" t="str">
            <v>否</v>
          </cell>
          <cell r="AQ307" t="str">
            <v>张丕建</v>
          </cell>
          <cell r="AR307">
            <v>18883235345</v>
          </cell>
        </row>
        <row r="309">
          <cell r="C309" t="str">
            <v>巫溪县通城镇2023年青梅村晚李示范基地</v>
          </cell>
          <cell r="D309" t="str">
            <v>产业项目</v>
          </cell>
        </row>
        <row r="309">
          <cell r="G309" t="str">
            <v>建设标准化晚李基地300亩。其中，清杂及补植补造55亩；新建道路宽3m长750m，新建道路宽0.8m长415m；硬化道路80m，原有老路铺设沥青路；新修水池2个，配套设施设备；等配套其他附属设施 。</v>
          </cell>
          <cell r="H309" t="str">
            <v>新建</v>
          </cell>
          <cell r="I309" t="str">
            <v>通城镇青梅村</v>
          </cell>
          <cell r="J309" t="str">
            <v>通过实施晚李示范基地项目，提高晚李产业品质达到增产增量的效果，增加群众100人（其中脱贫人口10人）收入年增不低于1000元。</v>
          </cell>
          <cell r="K309" t="str">
            <v>15人参与前期项目确定会议、决议，15人参与入库项目的选择，3人参与项目实施过程中施工质量和资金使用的监督，通过实施晚李示范基地项目，提高晚李产业品质达到增产增量的效果，增加群众100人（其中脱贫人口10人）收入年增不低于1000元。</v>
          </cell>
          <cell r="L309" t="str">
            <v>完成建设标准化晚李基地300亩。其中，清杂及补植补造55亩；新建道路宽3m长750m，新建道路宽0.8m长415m；硬化道路80m，原有老路铺设沥青路；新修水池2个，配套设施设备；等配套其他附属设施 。</v>
          </cell>
          <cell r="M309" t="str">
            <v>完成建设标准化晚李基地300亩。其中，清杂及补植补造55亩；新建道路宽3m长750m，新建道路宽0.8m长415m；硬化道路80m，原有老路铺设沥青路；新修水池2个，配套设施设备；等配套其他附属设施 。</v>
          </cell>
          <cell r="N309" t="str">
            <v>项目验收合格率100%</v>
          </cell>
          <cell r="O309" t="str">
            <v>项目完成及时率100%</v>
          </cell>
          <cell r="P309">
            <v>361</v>
          </cell>
          <cell r="Q309" t="str">
            <v>年收入增加不低于1000元。</v>
          </cell>
          <cell r="R309" t="str">
            <v>受益脱贫人口数≥10人</v>
          </cell>
          <cell r="S309" t="str">
            <v>可持续效益≥1年</v>
          </cell>
          <cell r="T309" t="str">
            <v>受益巩固脱贫人口满意度≥95%</v>
          </cell>
          <cell r="U309" t="str">
            <v>县农业农村委</v>
          </cell>
          <cell r="V309" t="str">
            <v>通城镇人民政府</v>
          </cell>
          <cell r="W309">
            <v>2023</v>
          </cell>
          <cell r="X309" t="str">
            <v>是 </v>
          </cell>
          <cell r="Y309">
            <v>2023.1</v>
          </cell>
          <cell r="Z309">
            <v>2023.12</v>
          </cell>
          <cell r="AA309">
            <v>361</v>
          </cell>
          <cell r="AB309">
            <v>361</v>
          </cell>
        </row>
        <row r="309">
          <cell r="AF309">
            <v>100</v>
          </cell>
          <cell r="AG309">
            <v>10</v>
          </cell>
          <cell r="AH309" t="str">
            <v>否</v>
          </cell>
          <cell r="AI309" t="str">
            <v>否</v>
          </cell>
          <cell r="AJ309" t="str">
            <v>否</v>
          </cell>
          <cell r="AK309" t="str">
            <v>是</v>
          </cell>
          <cell r="AL309" t="str">
            <v>否</v>
          </cell>
          <cell r="AM309" t="str">
            <v>否</v>
          </cell>
          <cell r="AN309" t="str">
            <v>否</v>
          </cell>
          <cell r="AO309" t="str">
            <v>否</v>
          </cell>
          <cell r="AP309" t="str">
            <v>否</v>
          </cell>
          <cell r="AQ309" t="str">
            <v>张丕建</v>
          </cell>
          <cell r="AR309">
            <v>18883235345</v>
          </cell>
          <cell r="AS309" t="str">
            <v>巫溪县通城镇青梅村民委员会</v>
          </cell>
          <cell r="AT309" t="str">
            <v>以工代赈劳务补助</v>
          </cell>
          <cell r="AU309" t="str">
            <v>项目补助到户</v>
          </cell>
        </row>
        <row r="310">
          <cell r="C310" t="str">
            <v>巫溪县通城镇2023年清泉村晚李示范基地</v>
          </cell>
          <cell r="D310" t="str">
            <v>产业项目</v>
          </cell>
          <cell r="E310" t="str">
            <v>产业项目</v>
          </cell>
        </row>
        <row r="310">
          <cell r="G310" t="str">
            <v>建设标准化晚李基地300亩。清林除杂39亩，补植晚李补植1638株，新建冻库200立方米；新建硬化0.8米宽田间便道1957米，新建硬化3米宽产业便道1025米，新建硬化2.5米宽产业便道580米，硬化2.5米宽产业便道195米，硬化3.5米宽产业路及排水沟485米；太阳能杀虫灯30盏等产业配套设施。</v>
          </cell>
          <cell r="H310" t="str">
            <v>新建</v>
          </cell>
          <cell r="I310" t="str">
            <v>通城镇清泉村</v>
          </cell>
          <cell r="J310" t="str">
            <v>通过实施晚李-蔬菜示范基地，提高晚李及蔬菜产业品质达到增产增量的效果，增加群众150人（其中脱贫人口20人）收入年增不低于1000元。</v>
          </cell>
          <cell r="K310" t="str">
            <v>15人参与前期项目确定会议、决议，15人参与入库项目的选择，3人参与项目实施过程中施工质量和资金使用的监督，通过实施晚李示范基地项目，提高晚李及蔬菜产业品质达到增产增量的效果，增加群众150人（其中脱贫人口20人）收入年增不低于1000元。</v>
          </cell>
          <cell r="L310" t="str">
            <v>完成 建设标准化晚李-蔬菜基地300亩。清林除杂39亩，补植晚李补植1638株，新建冻库200立方米；新建硬化0.8米宽田间便道1957米，新建硬化3米宽产业便道1025米，新建硬化2.5米宽产业便道580米，硬化2.5米宽产业便道195米，硬化3.5米宽产业路及排水沟485米；新建分选场200平方米；新建农产品展销摊位4个；太阳能杀虫灯30盏等产业配套设施。</v>
          </cell>
          <cell r="M310" t="str">
            <v> 建设标准化晚李-蔬菜基地300亩。清林除杂39亩，补植晚李补植1638株，新建冻库200立方米；新建硬化0.8米宽田间便道1957米，新建硬化3米宽产业便道1025米，新建硬化2.5米宽产业便道580米，硬化2.5米宽产业便道195米，硬化3.5米宽产业路及排水沟485米；新建分选场200平方米；新建农产品展销摊位4个；太阳能杀虫灯30盏等产业配套设施。</v>
          </cell>
          <cell r="N310" t="str">
            <v>项目验收合格率100%</v>
          </cell>
          <cell r="O310" t="str">
            <v>项目完成及时率100%</v>
          </cell>
          <cell r="P310">
            <v>313</v>
          </cell>
          <cell r="Q310" t="str">
            <v>年收入增加不低于1000元。</v>
          </cell>
          <cell r="R310" t="str">
            <v>受益脱贫人口数≥20人</v>
          </cell>
          <cell r="S310" t="str">
            <v>可持续效益≥1年</v>
          </cell>
          <cell r="T310" t="str">
            <v>受益巩固脱贫人口满意度≥95%</v>
          </cell>
          <cell r="U310" t="str">
            <v>县农业农村委</v>
          </cell>
          <cell r="V310" t="str">
            <v>通城镇人民政府</v>
          </cell>
          <cell r="W310">
            <v>2023</v>
          </cell>
          <cell r="X310" t="str">
            <v>是 </v>
          </cell>
          <cell r="Y310">
            <v>2023.1</v>
          </cell>
          <cell r="Z310">
            <v>2023.12</v>
          </cell>
          <cell r="AA310">
            <v>313</v>
          </cell>
          <cell r="AB310">
            <v>313</v>
          </cell>
        </row>
        <row r="310">
          <cell r="AF310">
            <v>150</v>
          </cell>
          <cell r="AG310">
            <v>20</v>
          </cell>
          <cell r="AH310" t="str">
            <v>否</v>
          </cell>
          <cell r="AI310" t="str">
            <v>否</v>
          </cell>
          <cell r="AJ310" t="str">
            <v>否</v>
          </cell>
          <cell r="AK310" t="str">
            <v>是</v>
          </cell>
          <cell r="AL310" t="str">
            <v>否</v>
          </cell>
          <cell r="AM310" t="str">
            <v>否</v>
          </cell>
          <cell r="AN310" t="str">
            <v>否</v>
          </cell>
          <cell r="AO310" t="str">
            <v>否</v>
          </cell>
          <cell r="AP310" t="str">
            <v>否</v>
          </cell>
          <cell r="AQ310" t="str">
            <v>张丕建</v>
          </cell>
          <cell r="AR310">
            <v>18883235345</v>
          </cell>
          <cell r="AS310" t="str">
            <v>巫溪县通城镇清泉村民委员会</v>
          </cell>
          <cell r="AT310" t="str">
            <v>到户补助、实施以工代赈务工就业</v>
          </cell>
          <cell r="AU310" t="str">
            <v>项目补助到户、村集体公益设施</v>
          </cell>
        </row>
        <row r="311">
          <cell r="C311" t="str">
            <v>巫溪县通城镇2023年甜樱桃示范基地建设项目</v>
          </cell>
          <cell r="D311" t="str">
            <v>产业项目</v>
          </cell>
        </row>
        <row r="311">
          <cell r="G311" t="str">
            <v>试种甜樱桃10亩。</v>
          </cell>
          <cell r="H311" t="str">
            <v>新建</v>
          </cell>
          <cell r="I311" t="str">
            <v>通城镇龙池村</v>
          </cell>
          <cell r="J311" t="str">
            <v>通过实施甜樱桃示范基地，打造多品种产业联合发展，增加群众100人（其中脱贫人口20人）收入年增不低于500元。</v>
          </cell>
          <cell r="K311" t="str">
            <v>9人参与前期项目确定会议、决议，9人参与入库项目的选择，3人参与项目实施过程中施工质量和资金使用的监督，通过实施甜樱桃示范基地，打造多品种产业联合发展，增加群众100人（其中脱贫人口20人）收入年增不低于500元。</v>
          </cell>
          <cell r="L311" t="str">
            <v>完成试种甜樱桃10亩。</v>
          </cell>
          <cell r="M311" t="str">
            <v> 1.试种甜樱桃10亩 </v>
          </cell>
          <cell r="N311" t="str">
            <v>项目验收合格率100%</v>
          </cell>
          <cell r="O311" t="str">
            <v>项目完成及时率100%</v>
          </cell>
          <cell r="P311">
            <v>10</v>
          </cell>
          <cell r="Q311" t="str">
            <v>年收入增加不低于500元。</v>
          </cell>
          <cell r="R311" t="str">
            <v>受益脱贫人口数≥20人</v>
          </cell>
          <cell r="S311" t="str">
            <v>可持续效益≥1年</v>
          </cell>
          <cell r="T311" t="str">
            <v>受益巩固脱贫人口满意度≥95%</v>
          </cell>
          <cell r="U311" t="str">
            <v>县农业农村委</v>
          </cell>
          <cell r="V311" t="str">
            <v>通城镇人民政府</v>
          </cell>
          <cell r="W311">
            <v>2023</v>
          </cell>
          <cell r="X311" t="str">
            <v>是 </v>
          </cell>
          <cell r="Y311">
            <v>2023.1</v>
          </cell>
          <cell r="Z311">
            <v>2023.12</v>
          </cell>
          <cell r="AA311">
            <v>10</v>
          </cell>
          <cell r="AB311">
            <v>10</v>
          </cell>
        </row>
        <row r="311">
          <cell r="AF311">
            <v>100</v>
          </cell>
          <cell r="AG311">
            <v>20</v>
          </cell>
          <cell r="AH311" t="str">
            <v>否</v>
          </cell>
          <cell r="AI311" t="str">
            <v>否</v>
          </cell>
          <cell r="AJ311" t="str">
            <v>否</v>
          </cell>
          <cell r="AK311" t="str">
            <v>是</v>
          </cell>
          <cell r="AL311" t="str">
            <v>否</v>
          </cell>
          <cell r="AM311" t="str">
            <v>否</v>
          </cell>
          <cell r="AN311" t="str">
            <v>否</v>
          </cell>
          <cell r="AO311" t="str">
            <v>否</v>
          </cell>
          <cell r="AP311" t="str">
            <v>否</v>
          </cell>
          <cell r="AQ311" t="str">
            <v>张丕建</v>
          </cell>
          <cell r="AR311">
            <v>18883235345</v>
          </cell>
          <cell r="AS311" t="str">
            <v>巫溪县五园果蔬种植农民专业合作社</v>
          </cell>
          <cell r="AT311" t="str">
            <v>土地流转、收益分红</v>
          </cell>
          <cell r="AU311" t="str">
            <v>项目补助到专业合作社</v>
          </cell>
        </row>
        <row r="312">
          <cell r="C312" t="str">
            <v>巫溪县通城镇2023年通城村新品种脆红李示范基地建设项目</v>
          </cell>
          <cell r="D312" t="str">
            <v>产业项目</v>
          </cell>
          <cell r="E312" t="str">
            <v>产业项目</v>
          </cell>
        </row>
        <row r="312">
          <cell r="G312" t="str">
            <v>新建脆红李基地100亩，清杂、土地平整100亩，苗木采购100亩，完善便道、排水沟等配套设施。</v>
          </cell>
          <cell r="H312" t="str">
            <v>新建</v>
          </cell>
          <cell r="I312" t="str">
            <v>通城通城村</v>
          </cell>
          <cell r="J312" t="str">
            <v>通过实施新品种晚李示范基地建设项目 ，打造多品种产业联合发展，增加群众200人（其中脱贫人口22人）收入年增不低于500元。</v>
          </cell>
          <cell r="K312" t="str">
            <v>9人参与前期项目确定会议、决议，9人参与入库项目的选择，3人参与项目实施过程中施工质量和资金使用的监督，通过实施晚李示范基地建设项目 ，打造多品种产业联合发展，增加群众200人（其中脱贫人口22人）收入年增不低于500元。</v>
          </cell>
          <cell r="L312" t="str">
            <v>完成新建基地100亩，清杂、土地平整、苗木采购、农产品转运站等。 </v>
          </cell>
          <cell r="M312" t="str">
            <v> 新建基地100亩。</v>
          </cell>
          <cell r="N312" t="str">
            <v>项目验收合格率100%</v>
          </cell>
          <cell r="O312" t="str">
            <v>项目完成及时率100%</v>
          </cell>
          <cell r="P312">
            <v>200</v>
          </cell>
          <cell r="Q312" t="str">
            <v>年收入增加不低于500元。</v>
          </cell>
          <cell r="R312" t="str">
            <v>受益脱贫人口数≥22人</v>
          </cell>
          <cell r="S312" t="str">
            <v>可持续效益≥1年</v>
          </cell>
          <cell r="T312" t="str">
            <v>受益巩固脱贫人口满意度≥95%</v>
          </cell>
          <cell r="U312" t="str">
            <v>县农业农村委</v>
          </cell>
          <cell r="V312" t="str">
            <v>通城镇人民政府</v>
          </cell>
          <cell r="W312">
            <v>2023</v>
          </cell>
          <cell r="X312" t="str">
            <v>是 </v>
          </cell>
          <cell r="Y312">
            <v>2023.1</v>
          </cell>
          <cell r="Z312">
            <v>2023.12</v>
          </cell>
          <cell r="AA312">
            <v>200</v>
          </cell>
          <cell r="AB312">
            <v>200</v>
          </cell>
        </row>
        <row r="312">
          <cell r="AF312">
            <v>200</v>
          </cell>
          <cell r="AG312">
            <v>22</v>
          </cell>
          <cell r="AH312" t="str">
            <v>否</v>
          </cell>
          <cell r="AI312" t="str">
            <v>否</v>
          </cell>
          <cell r="AJ312" t="str">
            <v>否</v>
          </cell>
          <cell r="AK312" t="str">
            <v>是</v>
          </cell>
          <cell r="AL312" t="str">
            <v>否</v>
          </cell>
          <cell r="AM312" t="str">
            <v>否</v>
          </cell>
          <cell r="AN312" t="str">
            <v>否</v>
          </cell>
          <cell r="AO312" t="str">
            <v>否</v>
          </cell>
          <cell r="AP312" t="str">
            <v>否</v>
          </cell>
          <cell r="AQ312" t="str">
            <v>张丕建</v>
          </cell>
          <cell r="AR312">
            <v>18883235345</v>
          </cell>
          <cell r="AS312" t="str">
            <v>巫溪县通城镇通城村民委员会</v>
          </cell>
          <cell r="AT312" t="str">
            <v>土地流转、收益分红</v>
          </cell>
          <cell r="AU312" t="str">
            <v>项目补助到专业合作社</v>
          </cell>
        </row>
        <row r="313">
          <cell r="C313" t="str">
            <v>巫溪县通城镇2023年楼门村魔芋产业基地建设项目</v>
          </cell>
          <cell r="D313" t="str">
            <v>产业项目</v>
          </cell>
          <cell r="E313" t="str">
            <v>产业项目</v>
          </cell>
        </row>
        <row r="313">
          <cell r="G313" t="str">
            <v>组织脱贫户、监测户种植魔芋150亩，每亩补助3000元种子费。整修蓄水池1座，新建硬化3米宽产业便道1628米，硬化3米宽产业便道250米，改造分选场200平方米，新建种子储存库200立方米，新建生产大棚10亩等。</v>
          </cell>
          <cell r="H313" t="str">
            <v>新建</v>
          </cell>
          <cell r="I313" t="str">
            <v>通城镇楼门</v>
          </cell>
          <cell r="J313" t="str">
            <v>通过发展魔芋产业 ，可提高周围群众收入，受益人口300人（其中脱贫人口30人），年收入不低于2000元。</v>
          </cell>
          <cell r="K313" t="str">
            <v>15人参与前期项目确定会议、决议，15人参与入库项目的选择，3人参与项目实施过程中施工质量和资金使用的监督，通过发展魔芋产业 ，可提高周围群众收入，受益人口300人（其中脱贫人口30人），年收入不低于2000元。</v>
          </cell>
          <cell r="L313" t="str">
            <v>完成组织脱贫户、监测户种植魔芋150亩，每亩补助3000元种子费。整修蓄水池1座，新建硬化3米宽产业便道1628米，硬化3米宽产业便道250米，改造分选场200平方米，新建种子储存库200立方米，新建生产大棚10亩等。</v>
          </cell>
          <cell r="M313" t="str">
            <v>组织脱贫户、监测户种植魔芋150亩，每亩补助3000元种子费。整修蓄水池1座，新建硬化3米宽产业便道1628米，硬化3米宽产业便道250米，改造分选场200平方米，新建种子储存库200立方米，新建生产大棚10亩等。</v>
          </cell>
          <cell r="N313" t="str">
            <v>项目验收合格率100%</v>
          </cell>
          <cell r="O313" t="str">
            <v>项目完成及时率100%</v>
          </cell>
          <cell r="P313">
            <v>319</v>
          </cell>
          <cell r="Q313" t="str">
            <v>年收入增加不低于2000元。</v>
          </cell>
          <cell r="R313" t="str">
            <v>受益脱贫人口数≥30人</v>
          </cell>
          <cell r="S313" t="str">
            <v>可持续效益≥3年</v>
          </cell>
          <cell r="T313" t="str">
            <v>受益巩固脱贫人口满意度≥95%</v>
          </cell>
          <cell r="U313" t="str">
            <v>县农业农村委</v>
          </cell>
          <cell r="V313" t="str">
            <v>通城镇人民政府</v>
          </cell>
          <cell r="W313">
            <v>2023</v>
          </cell>
          <cell r="X313" t="str">
            <v>是 </v>
          </cell>
          <cell r="Y313">
            <v>2023.1</v>
          </cell>
          <cell r="Z313">
            <v>2023.12</v>
          </cell>
          <cell r="AA313">
            <v>319</v>
          </cell>
          <cell r="AB313">
            <v>319</v>
          </cell>
        </row>
        <row r="313">
          <cell r="AF313">
            <v>300</v>
          </cell>
          <cell r="AG313">
            <v>30</v>
          </cell>
          <cell r="AH313" t="str">
            <v>否</v>
          </cell>
          <cell r="AI313" t="str">
            <v>否</v>
          </cell>
          <cell r="AJ313" t="str">
            <v>否</v>
          </cell>
          <cell r="AK313" t="str">
            <v>是</v>
          </cell>
          <cell r="AL313" t="str">
            <v>否</v>
          </cell>
          <cell r="AM313" t="str">
            <v>否</v>
          </cell>
          <cell r="AN313" t="str">
            <v>否</v>
          </cell>
          <cell r="AO313" t="str">
            <v>否</v>
          </cell>
          <cell r="AP313" t="str">
            <v>否</v>
          </cell>
          <cell r="AQ313" t="str">
            <v>张丕建</v>
          </cell>
          <cell r="AR313">
            <v>18883235345</v>
          </cell>
          <cell r="AS313" t="str">
            <v>巫溪县通城镇楼门村村民委员会、农户</v>
          </cell>
        </row>
        <row r="313">
          <cell r="AU313" t="str">
            <v>村集体经济/到户补助</v>
          </cell>
        </row>
        <row r="314">
          <cell r="C314" t="str">
            <v>巫溪县通城镇2023年通城村高山生态蔬菜种植基地</v>
          </cell>
          <cell r="D314" t="str">
            <v>产业项目</v>
          </cell>
        </row>
        <row r="314">
          <cell r="G314" t="str">
            <v>建设300亩标准化高山生态蔬菜种植基地。建设设施大棚65亩、蓄水池2个、水肥一体化系统1套、堰塘湾至百亩平原水沟4千米等配套设施。</v>
          </cell>
          <cell r="H314" t="str">
            <v>新建</v>
          </cell>
          <cell r="I314" t="str">
            <v>通城镇通城村 </v>
          </cell>
          <cell r="J314" t="str">
            <v>通过发展高山生态蔬菜种植 ，可提高周围农户收入，项目建设后，受益人口240人（其中脱贫人口80人），年收入不低于2000元。</v>
          </cell>
          <cell r="K314" t="str">
            <v>9人参与前期项目确定会议、决议，9人参与入库项目的选择，3人参与项目实施过程中施工质量和资金使用的监督，通过发展高山生态蔬菜种植 ，可提高周围农户收入，项目建设后，受益人口240人（其中脱贫人口80人），年收入不低于2000元。</v>
          </cell>
          <cell r="L314" t="str">
            <v>完成建设300亩标准化高山生态蔬菜种植基地。建设设施大棚65亩、蓄水池2个、水肥一体化系统1套、堰塘湾至百亩平原水沟4千米等配套设施。</v>
          </cell>
          <cell r="M314" t="str">
            <v>建设300亩标准化高山生态蔬菜种植基地。建设设施大棚65亩、蓄水池2个、水肥一体化系统1套、堰塘湾至百亩平原水沟4千米等配套设施。</v>
          </cell>
          <cell r="N314" t="str">
            <v>项目验收合格率100%</v>
          </cell>
          <cell r="O314" t="str">
            <v>项目完成及时率100%</v>
          </cell>
          <cell r="P314">
            <v>900</v>
          </cell>
          <cell r="Q314" t="str">
            <v>年收入增加不低于2000元。</v>
          </cell>
          <cell r="R314" t="str">
            <v>受益脱贫人口数≥80人</v>
          </cell>
          <cell r="S314" t="str">
            <v>可持续效益≥3年</v>
          </cell>
          <cell r="T314" t="str">
            <v>受益巩固脱贫人口满意度≥95%</v>
          </cell>
          <cell r="U314" t="str">
            <v>县农业农村委</v>
          </cell>
          <cell r="V314" t="str">
            <v>通城镇人民政府</v>
          </cell>
          <cell r="W314">
            <v>2023</v>
          </cell>
          <cell r="X314" t="str">
            <v>是 </v>
          </cell>
          <cell r="Y314">
            <v>2023.1</v>
          </cell>
          <cell r="Z314">
            <v>2023.12</v>
          </cell>
          <cell r="AA314">
            <v>900</v>
          </cell>
          <cell r="AB314">
            <v>900</v>
          </cell>
        </row>
        <row r="314">
          <cell r="AF314">
            <v>240</v>
          </cell>
          <cell r="AG314">
            <v>80</v>
          </cell>
          <cell r="AH314" t="str">
            <v>否</v>
          </cell>
          <cell r="AI314" t="str">
            <v>否</v>
          </cell>
          <cell r="AJ314" t="str">
            <v>否</v>
          </cell>
          <cell r="AK314" t="str">
            <v>是</v>
          </cell>
          <cell r="AL314" t="str">
            <v>否</v>
          </cell>
          <cell r="AM314" t="str">
            <v>否</v>
          </cell>
          <cell r="AN314" t="str">
            <v>否</v>
          </cell>
          <cell r="AO314" t="str">
            <v>否</v>
          </cell>
          <cell r="AP314" t="str">
            <v>否</v>
          </cell>
          <cell r="AQ314" t="str">
            <v>张丕建</v>
          </cell>
          <cell r="AR314">
            <v>18883235345</v>
          </cell>
        </row>
        <row r="315">
          <cell r="C315" t="str">
            <v>巫溪县通城镇2023年长桂村高山生态蔬菜种植基地</v>
          </cell>
          <cell r="D315" t="str">
            <v>产业项目</v>
          </cell>
          <cell r="E315" t="str">
            <v>产业项目</v>
          </cell>
        </row>
        <row r="315">
          <cell r="G315" t="str">
            <v>建设标准化高山蔬菜基地200亩。新建排水沟52米、新建蓄水池2000立方米、改建2.5米宽产业道423米、改建3.5米宽产业道288米、新建蔬菜大棚20亩、新建分选场100平方米、新建太阳能杀虫灯10盏等配套设施。</v>
          </cell>
          <cell r="H315" t="str">
            <v>新建</v>
          </cell>
          <cell r="I315" t="str">
            <v>通城镇通长桂村</v>
          </cell>
          <cell r="J315" t="str">
            <v>通过发展高山生态蔬菜种植 ，可提高周围农户收入，项目建设后，受益人口200人（其中脱贫人口70人），年收入不低于1500元。</v>
          </cell>
          <cell r="K315" t="str">
            <v>15人参与前期项目确定会议、决议，15人参与入库项目的选择，3人参与项目实施过程中施工质量和资金使用的监督，通过发展高山生态蔬菜种植 ，可提高周围农户收入，项目建设后，受益人口200人（其中脱贫人口70人），年收入不低于1500元。</v>
          </cell>
          <cell r="L315" t="str">
            <v>完成建设标准化高山蔬菜基地200亩。新建排水沟52米、新建蓄水池2000立方米、改建2.5米宽产业道423米、改建3.5米宽产业道288米、新建蔬菜大棚20亩、新建分选场100平方米、新建太阳能杀虫灯10盏等配套设施。</v>
          </cell>
          <cell r="M315" t="str">
            <v>建设标准化高山蔬菜基地200亩。新建排水沟52米、新建蓄水池2000立方米、改建2.5米宽产业道423米、改建3.5米宽产业道288米、新建蔬菜大棚20亩、新建分选场100平方米、新建太阳能杀虫灯10盏等配套设施。</v>
          </cell>
          <cell r="N315" t="str">
            <v>项目验收合格率100%</v>
          </cell>
          <cell r="O315" t="str">
            <v>项目完成及时率100%</v>
          </cell>
          <cell r="P315">
            <v>250</v>
          </cell>
          <cell r="Q315" t="str">
            <v>年收入增加不低于1500元。</v>
          </cell>
          <cell r="R315" t="str">
            <v>受益脱贫人口数≥70人</v>
          </cell>
          <cell r="S315" t="str">
            <v>可持续效益≥3年</v>
          </cell>
          <cell r="T315" t="str">
            <v>受益巩固脱贫人口满意度≥95%</v>
          </cell>
          <cell r="U315" t="str">
            <v>县农业农村委</v>
          </cell>
          <cell r="V315" t="str">
            <v>通城镇人民政府</v>
          </cell>
          <cell r="W315">
            <v>2023</v>
          </cell>
          <cell r="X315" t="str">
            <v>是 </v>
          </cell>
          <cell r="Y315">
            <v>2023.1</v>
          </cell>
          <cell r="Z315">
            <v>2023.12</v>
          </cell>
          <cell r="AA315">
            <v>250</v>
          </cell>
          <cell r="AB315">
            <v>250</v>
          </cell>
        </row>
        <row r="315">
          <cell r="AF315">
            <v>200</v>
          </cell>
          <cell r="AG315">
            <v>70</v>
          </cell>
          <cell r="AH315" t="str">
            <v>否</v>
          </cell>
          <cell r="AI315" t="str">
            <v>否</v>
          </cell>
          <cell r="AJ315" t="str">
            <v>否</v>
          </cell>
          <cell r="AK315" t="str">
            <v>是</v>
          </cell>
          <cell r="AL315" t="str">
            <v>否</v>
          </cell>
          <cell r="AM315" t="str">
            <v>否</v>
          </cell>
          <cell r="AN315" t="str">
            <v>否</v>
          </cell>
          <cell r="AO315" t="str">
            <v>否</v>
          </cell>
          <cell r="AP315" t="str">
            <v>否</v>
          </cell>
          <cell r="AQ315" t="str">
            <v>张丕建</v>
          </cell>
          <cell r="AR315">
            <v>18883235345</v>
          </cell>
          <cell r="AS315" t="str">
            <v>巫溪县启辉农业发展有限公司</v>
          </cell>
          <cell r="AT315" t="str">
            <v>土地流转、收益分红</v>
          </cell>
          <cell r="AU315" t="str">
            <v>项目补助到企业</v>
          </cell>
        </row>
        <row r="316">
          <cell r="C316" t="str">
            <v>巫溪县通城镇2023年晚李清杂及补植补造项目</v>
          </cell>
          <cell r="D316" t="str">
            <v>产业项目</v>
          </cell>
          <cell r="E316" t="str">
            <v>产业项目</v>
          </cell>
        </row>
        <row r="316">
          <cell r="G316" t="str">
            <v>对长桂、云台、楼门、凉风等村晚李产业进行清杂、补植补造1000亩。</v>
          </cell>
          <cell r="H316" t="str">
            <v>新建</v>
          </cell>
          <cell r="I316" t="str">
            <v>通城镇云台、楼门、青梅、长桂、凉风村</v>
          </cell>
          <cell r="J316" t="str">
            <v>项目实施可提高晚李产量，增加农户收入，受益人口500人（其中脱贫人口100人）。</v>
          </cell>
          <cell r="K316" t="str">
            <v>15人参与前期项目确定会议、决议，15人参与入库项目的选择，3人参与项目实施过程中施工质量和资金使用的监督，项目实施可提高晚李产量，增加农户收入，受益人口500人（其中脱贫人口100人）。</v>
          </cell>
          <cell r="L316" t="str">
            <v>完成对长桂、云台、楼门、青梅、凉风等村晚李产业进行清杂、补植补造1000亩。</v>
          </cell>
          <cell r="M316" t="str">
            <v>1000亩</v>
          </cell>
          <cell r="N316" t="str">
            <v>项目验收合格率100%</v>
          </cell>
          <cell r="O316" t="str">
            <v>项目完成及时率100%</v>
          </cell>
          <cell r="P316">
            <v>200</v>
          </cell>
          <cell r="Q316" t="str">
            <v>年收入增加不低于500元。</v>
          </cell>
          <cell r="R316" t="str">
            <v>受益脱贫人口数≥100人</v>
          </cell>
          <cell r="S316" t="str">
            <v>可持续效益≥3年</v>
          </cell>
          <cell r="T316" t="str">
            <v>受益巩固脱贫人口满意度≥95%</v>
          </cell>
          <cell r="U316" t="str">
            <v>县农业农村委</v>
          </cell>
          <cell r="V316" t="str">
            <v>通城镇人民政府</v>
          </cell>
          <cell r="W316">
            <v>2023</v>
          </cell>
          <cell r="X316" t="str">
            <v>是 </v>
          </cell>
          <cell r="Y316">
            <v>2023.1</v>
          </cell>
          <cell r="Z316">
            <v>2023.12</v>
          </cell>
          <cell r="AA316">
            <v>200</v>
          </cell>
          <cell r="AB316">
            <v>200</v>
          </cell>
        </row>
        <row r="316">
          <cell r="AF316">
            <v>500</v>
          </cell>
          <cell r="AG316">
            <v>100</v>
          </cell>
          <cell r="AH316" t="str">
            <v>否</v>
          </cell>
          <cell r="AI316" t="str">
            <v>否</v>
          </cell>
          <cell r="AJ316" t="str">
            <v>否</v>
          </cell>
          <cell r="AK316" t="str">
            <v>是</v>
          </cell>
          <cell r="AL316" t="str">
            <v>否</v>
          </cell>
          <cell r="AM316" t="str">
            <v>否</v>
          </cell>
          <cell r="AN316" t="str">
            <v>否</v>
          </cell>
          <cell r="AO316" t="str">
            <v>否</v>
          </cell>
          <cell r="AP316" t="str">
            <v>否</v>
          </cell>
          <cell r="AQ316" t="str">
            <v>张丕建</v>
          </cell>
          <cell r="AR316">
            <v>18883235345</v>
          </cell>
        </row>
        <row r="317">
          <cell r="C317" t="str">
            <v>巫溪县通城镇2023年云台村冬梨产业基地建设项目</v>
          </cell>
          <cell r="D317" t="str">
            <v>产业项目</v>
          </cell>
          <cell r="E317" t="str">
            <v>产业项目</v>
          </cell>
        </row>
        <row r="317">
          <cell r="G317" t="str">
            <v>建设冬梨产业基地200亩，清林除杂74亩，新建排水沟864米、新建硬化3米宽产业便道365米、新建硬化2.5米宽产业便道1336米等配套建设。</v>
          </cell>
          <cell r="H317" t="str">
            <v>新建</v>
          </cell>
          <cell r="I317" t="str">
            <v>通城镇云台村</v>
          </cell>
          <cell r="J317" t="str">
            <v> 项目实施三年后可促进120人增收，其中脱贫人口45人，年收入不低于1000元。</v>
          </cell>
          <cell r="K317" t="str">
            <v> 5人参与前期项目确定会议、决议， 5人参与入库项目的选择，3人参与项目实施过程中施工质量和资金使用的监督，  项目实施三年后可促进120人增收，其中脱贫人口45人，年收入不低于1000元。</v>
          </cell>
          <cell r="L317" t="str">
            <v>完成 建设冬梨产业基地200亩，清林除杂74亩，新建排水沟864米、新建硬化3米宽产业便道365米、新建硬化2.5米宽产业便道1336米等配套建设。 </v>
          </cell>
          <cell r="M317" t="str">
            <v> 建设冬梨产业基地200亩，清林除杂74亩，新建排水沟864米、新建硬化3米宽产业便道365米、新建硬化2.5米宽产业便道1336米等配套建设。 </v>
          </cell>
          <cell r="N317" t="str">
            <v>项目验收合格率100%</v>
          </cell>
          <cell r="O317" t="str">
            <v>项目完成及时率100%</v>
          </cell>
          <cell r="P317">
            <v>204</v>
          </cell>
          <cell r="Q317" t="str">
            <v> 项目实施三年后可促进120人增收，其中脱贫人口45人，年收入不低于1000元。</v>
          </cell>
          <cell r="R317" t="str">
            <v>受益脱贫人口数≥45人</v>
          </cell>
          <cell r="S317" t="str">
            <v>可持续效益≥3年</v>
          </cell>
          <cell r="T317" t="str">
            <v>受益巩固脱贫人口满意度≥95%</v>
          </cell>
          <cell r="U317" t="str">
            <v>县农业农村委</v>
          </cell>
          <cell r="V317" t="str">
            <v>通城镇人民政府</v>
          </cell>
          <cell r="W317">
            <v>2023</v>
          </cell>
          <cell r="X317" t="str">
            <v>是 </v>
          </cell>
          <cell r="Y317">
            <v>2023.1</v>
          </cell>
          <cell r="Z317">
            <v>2023.12</v>
          </cell>
          <cell r="AA317">
            <v>204</v>
          </cell>
          <cell r="AB317">
            <v>204</v>
          </cell>
        </row>
        <row r="317">
          <cell r="AF317">
            <v>120</v>
          </cell>
          <cell r="AG317">
            <v>45</v>
          </cell>
          <cell r="AH317" t="str">
            <v>否</v>
          </cell>
          <cell r="AI317" t="str">
            <v>否</v>
          </cell>
          <cell r="AJ317" t="str">
            <v>否</v>
          </cell>
          <cell r="AK317" t="str">
            <v>是</v>
          </cell>
          <cell r="AL317" t="str">
            <v>否</v>
          </cell>
          <cell r="AM317" t="str">
            <v>否</v>
          </cell>
          <cell r="AN317" t="str">
            <v>否</v>
          </cell>
          <cell r="AO317" t="str">
            <v>是 </v>
          </cell>
          <cell r="AP317" t="str">
            <v>否</v>
          </cell>
          <cell r="AQ317" t="str">
            <v>张丕建</v>
          </cell>
          <cell r="AR317">
            <v>18883235345</v>
          </cell>
        </row>
        <row r="318">
          <cell r="C318" t="str">
            <v>巫溪县通城镇2023年通城村辣椒加工厂建设项目</v>
          </cell>
          <cell r="D318" t="str">
            <v>产业项目</v>
          </cell>
          <cell r="E318" t="str">
            <v>产业项目</v>
          </cell>
        </row>
        <row r="318">
          <cell r="G318" t="str">
            <v>建设辣椒加工厂房2700平方米等。</v>
          </cell>
          <cell r="H318" t="str">
            <v>新建</v>
          </cell>
          <cell r="I318" t="str">
            <v>通城镇通城村 </v>
          </cell>
          <cell r="J318" t="str">
            <v>项目实施后，可增加辣椒的销售渠道，增加农户收入，受益人口600人（其中脱贫人口100人），农户年收入不低于1500元。</v>
          </cell>
          <cell r="K318" t="str">
            <v>9人参与前期项目确定会议、决议， 9人参与入库项目的选择，3人参与项目实施过程中施工质量和资金使用的监督， 项目实施后，可增加辣椒的销售渠道，增加农户收入，受益人口600人（其中脱贫人口100人），农户年收入不低于1500元。</v>
          </cell>
          <cell r="L318" t="str">
            <v>完成建设辣椒加工厂房2700平方米等。</v>
          </cell>
          <cell r="M318" t="str">
            <v>辣椒加工厂房2700平方米等。</v>
          </cell>
          <cell r="N318" t="str">
            <v>项目验收合格率100%</v>
          </cell>
          <cell r="O318" t="str">
            <v>项目完成及时率100%</v>
          </cell>
          <cell r="P318">
            <v>450</v>
          </cell>
          <cell r="Q318" t="str">
            <v>农户年收入不低于1500元。</v>
          </cell>
          <cell r="R318" t="str">
            <v>受益脱贫人口数≥100人</v>
          </cell>
          <cell r="S318" t="str">
            <v>可持续效益≥3年</v>
          </cell>
          <cell r="T318" t="str">
            <v>受益巩固脱贫人口满意度≥95%</v>
          </cell>
          <cell r="U318" t="str">
            <v>县农业农村委</v>
          </cell>
          <cell r="V318" t="str">
            <v>通城镇人民政府</v>
          </cell>
          <cell r="W318">
            <v>2023</v>
          </cell>
          <cell r="X318" t="str">
            <v>是 </v>
          </cell>
          <cell r="Y318">
            <v>2023.1</v>
          </cell>
          <cell r="Z318">
            <v>2023.12</v>
          </cell>
          <cell r="AA318">
            <v>450</v>
          </cell>
          <cell r="AB318">
            <v>450</v>
          </cell>
        </row>
        <row r="318">
          <cell r="AF318">
            <v>600</v>
          </cell>
          <cell r="AG318">
            <v>100</v>
          </cell>
          <cell r="AH318" t="str">
            <v>否</v>
          </cell>
          <cell r="AI318" t="str">
            <v>否</v>
          </cell>
          <cell r="AJ318" t="str">
            <v>否</v>
          </cell>
          <cell r="AK318" t="str">
            <v>是</v>
          </cell>
          <cell r="AL318" t="str">
            <v>否</v>
          </cell>
          <cell r="AM318" t="str">
            <v>否</v>
          </cell>
          <cell r="AN318" t="str">
            <v>否</v>
          </cell>
          <cell r="AO318" t="str">
            <v>否</v>
          </cell>
          <cell r="AP318" t="str">
            <v>否</v>
          </cell>
          <cell r="AQ318" t="str">
            <v>张丕建</v>
          </cell>
          <cell r="AR318">
            <v>18883235345</v>
          </cell>
        </row>
        <row r="319">
          <cell r="C319" t="str">
            <v>巫溪县通城镇2023年凉风村蚕桑产业基地建设项目</v>
          </cell>
          <cell r="D319" t="str">
            <v>产业项目</v>
          </cell>
          <cell r="E319" t="str">
            <v>产业项目</v>
          </cell>
        </row>
        <row r="319">
          <cell r="G319" t="str">
            <v>①新建桑园200亩；②桑园补植提质增效500亩；③厂房车间及辅助用房建设面积2200㎡；④3.0智能养蚕生产线（含中蚕设备）两条。</v>
          </cell>
          <cell r="H319" t="str">
            <v>新建</v>
          </cell>
          <cell r="I319" t="str">
            <v>通城镇凉风村</v>
          </cell>
          <cell r="J319" t="str">
            <v>项目实施可提高蚕桑产量，增加农户收入，农户年收入不低于2000元，受益人口200人（其中脱贫人口20人）。</v>
          </cell>
          <cell r="K319" t="str">
            <v>5人参与前期项目确定会议、决议， 5人参与入库项目的选择，3人参与项目实施过程中施工质量和资金使用的监督， 项目实施可提高蚕桑产量，增加农户收入，农户年收入不低于2000元，受益人口200人（其中脱贫人口20人）。</v>
          </cell>
          <cell r="L319" t="str">
            <v>完成①新建桑园200亩；②桑园补植提质增效500亩；③厂房车间及辅助用房建设面积2200㎡；④3.0智能养蚕生产线（含中蚕设备）两条。</v>
          </cell>
          <cell r="M319" t="str">
            <v>①新建桑园200亩；②桑园补植提质增效500亩；③厂房车间及辅助用房建设面积2200㎡；④3.0智能养蚕生产线（含中蚕设备）两条。</v>
          </cell>
          <cell r="N319" t="str">
            <v>项目验收合格率100%</v>
          </cell>
          <cell r="O319" t="str">
            <v>项目完成及时率100%</v>
          </cell>
          <cell r="P319">
            <v>596.5</v>
          </cell>
          <cell r="Q319" t="str">
            <v>农户年收入不低于2000元。</v>
          </cell>
          <cell r="R319" t="str">
            <v>受益脱贫人口数≥20人</v>
          </cell>
          <cell r="S319" t="str">
            <v>可持续效益≥3年</v>
          </cell>
          <cell r="T319" t="str">
            <v>受益巩固脱贫人口满意度≥95%</v>
          </cell>
          <cell r="U319" t="str">
            <v>县农业农村委</v>
          </cell>
          <cell r="V319" t="str">
            <v>通城镇人民政府</v>
          </cell>
          <cell r="W319">
            <v>2023</v>
          </cell>
          <cell r="X319" t="str">
            <v>是 </v>
          </cell>
          <cell r="Y319">
            <v>2023.1</v>
          </cell>
          <cell r="Z319">
            <v>2023.12</v>
          </cell>
          <cell r="AA319">
            <v>596.5</v>
          </cell>
          <cell r="AB319">
            <v>596.5</v>
          </cell>
        </row>
        <row r="319">
          <cell r="AF319">
            <v>200</v>
          </cell>
          <cell r="AG319">
            <v>10</v>
          </cell>
          <cell r="AH319" t="str">
            <v>否</v>
          </cell>
          <cell r="AI319" t="str">
            <v>否</v>
          </cell>
          <cell r="AJ319" t="str">
            <v>否</v>
          </cell>
          <cell r="AK319" t="str">
            <v>是</v>
          </cell>
          <cell r="AL319" t="str">
            <v>否</v>
          </cell>
          <cell r="AM319" t="str">
            <v>否</v>
          </cell>
          <cell r="AN319" t="str">
            <v>否</v>
          </cell>
          <cell r="AO319" t="str">
            <v>否</v>
          </cell>
          <cell r="AP319" t="str">
            <v>否</v>
          </cell>
          <cell r="AQ319" t="str">
            <v>张丕建</v>
          </cell>
          <cell r="AR319">
            <v>18883235345</v>
          </cell>
        </row>
        <row r="320">
          <cell r="C320" t="str">
            <v>巫溪县通城镇2023年玉泉村烟叶示范基地建设项目</v>
          </cell>
          <cell r="D320" t="str">
            <v>产业项目</v>
          </cell>
          <cell r="E320" t="str">
            <v>产业项目</v>
          </cell>
        </row>
        <row r="320">
          <cell r="G320" t="str">
            <v>建设烟叶产业示范基地800亩。新建0.4*0.6排水沟660米，新建0.4*0.8排水沟220米，整修蓄水池2座；新建及硬化3米宽产业便道262米，硬化3米宽产业便道520米，新修硬化2.5米宽产业便道5577米，硬化2.5米宽产业便道1280米，太阳能杀虫灯50盏等。</v>
          </cell>
          <cell r="H320" t="str">
            <v>新建</v>
          </cell>
          <cell r="I320" t="str">
            <v>通城镇玉泉村</v>
          </cell>
          <cell r="J320" t="str">
            <v>项目实施可提高烟叶产量及产质，增加农户收入，受益人口250人（其中脱贫人口30人）。</v>
          </cell>
          <cell r="K320" t="str">
            <v>6人参与前期项目确定会议、决议， 6人参与入库项目的选择，3人参与项目实施过程中施工质量和资金使用的监督，项目实施可提高烟叶产量及产质，增加农户收入，受益人口250人（其中脱贫人口30人）。</v>
          </cell>
          <cell r="L320" t="str">
            <v>完成建设烟叶产业示范基地800亩。新建0.4*0.6排水沟660米，新建0.4*0.8排水沟220米，整修蓄水池2座；新建及硬化3米宽产业便道262米，硬化3米宽产业便道520米，新修硬化2.5米宽产业便道5577米，硬化2.5米宽产业便道1280米，太阳能杀虫灯50盏等。</v>
          </cell>
          <cell r="M320" t="str">
            <v>建设烟叶产业示范基地800亩。新建0.4*0.6排水沟660米，新建0.4*0.8排水沟220米，整修蓄水池2座；新建及硬化3米宽产业便道262米，硬化3米宽产业便道520米，新修硬化2.5米宽产业便道5577米，硬化2.5米宽产业便道1280米，太阳能杀虫灯50盏等。</v>
          </cell>
          <cell r="N320" t="str">
            <v>项目验收合格率100%</v>
          </cell>
          <cell r="O320" t="str">
            <v>项目完成及时率100%</v>
          </cell>
          <cell r="P320">
            <v>400</v>
          </cell>
          <cell r="Q320" t="str">
            <v>农户年收入不低于500元。</v>
          </cell>
          <cell r="R320" t="str">
            <v>受益脱贫人口数≥30人</v>
          </cell>
          <cell r="S320" t="str">
            <v>可持续效益≥3年</v>
          </cell>
          <cell r="T320" t="str">
            <v>受益巩固脱贫人口满意度≥95%</v>
          </cell>
          <cell r="U320" t="str">
            <v>县农业农村委</v>
          </cell>
          <cell r="V320" t="str">
            <v>通城镇人民政府</v>
          </cell>
          <cell r="W320">
            <v>2023</v>
          </cell>
          <cell r="X320" t="str">
            <v>是 </v>
          </cell>
          <cell r="Y320">
            <v>2023.1</v>
          </cell>
          <cell r="Z320">
            <v>2023.12</v>
          </cell>
          <cell r="AA320">
            <v>400</v>
          </cell>
          <cell r="AB320">
            <v>400</v>
          </cell>
        </row>
        <row r="320">
          <cell r="AF320">
            <v>250</v>
          </cell>
          <cell r="AG320">
            <v>30</v>
          </cell>
          <cell r="AH320" t="str">
            <v>否</v>
          </cell>
          <cell r="AI320" t="str">
            <v>否</v>
          </cell>
          <cell r="AJ320" t="str">
            <v>否</v>
          </cell>
          <cell r="AK320" t="str">
            <v>是</v>
          </cell>
          <cell r="AL320" t="str">
            <v>否</v>
          </cell>
          <cell r="AM320" t="str">
            <v>否</v>
          </cell>
          <cell r="AN320" t="str">
            <v>否</v>
          </cell>
          <cell r="AO320" t="str">
            <v>否</v>
          </cell>
          <cell r="AP320" t="str">
            <v>否</v>
          </cell>
          <cell r="AQ320" t="str">
            <v>张丕建</v>
          </cell>
          <cell r="AR320">
            <v>18883235345</v>
          </cell>
        </row>
        <row r="321">
          <cell r="C321" t="str">
            <v>巫溪县中兴村辣子坪道路改扩建项目</v>
          </cell>
          <cell r="D321" t="str">
            <v>村基础设施</v>
          </cell>
          <cell r="E321" t="str">
            <v>村基础设施</v>
          </cell>
        </row>
        <row r="321">
          <cell r="G321" t="str">
            <v>改扩建道路长2km，宽6.5m，路面结构：沥青混泥土。</v>
          </cell>
          <cell r="H321" t="str">
            <v>改扩建</v>
          </cell>
          <cell r="I321" t="str">
            <v>通城镇中兴村</v>
          </cell>
          <cell r="J321" t="str">
            <v>通过道路改扩建2公里，可改善120人（其中脱贫人口30人）出行问题，同时可带动周边产业发展；项目过程中可吸纳群众临时务工10人以上，人均务工收入增加1200元以上</v>
          </cell>
          <cell r="K321" t="str">
            <v>7人参与前期项目确定会议、决议， 7人参与入库项目的选择，3人参与项目实施过程中施工质量和资金使用的监督，通过道路改扩建2公里，可改善120人（其中脱贫人口30人）出行问题，同时可带动周边产业发展；项目过程中可吸纳群众临时务工10人以上，人均务工收入增加1000元以上</v>
          </cell>
          <cell r="L321" t="str">
            <v>完成改扩建道路长2km，宽6.5m，路面结构：沥青混泥土。</v>
          </cell>
          <cell r="M321" t="str">
            <v>2km</v>
          </cell>
          <cell r="N321" t="str">
            <v>项目验收合格率100%</v>
          </cell>
          <cell r="O321" t="str">
            <v>项目完成及时率100%</v>
          </cell>
          <cell r="P321" t="str">
            <v>补助标准100万元/公里</v>
          </cell>
          <cell r="Q321" t="str">
            <v>项目过程中可吸纳群众临时务工10人以上，人均务工收入增加1000元以上</v>
          </cell>
          <cell r="R321" t="str">
            <v>受益脱贫人口数≥30人</v>
          </cell>
          <cell r="S321" t="str">
            <v>工程设计使用年限5年</v>
          </cell>
          <cell r="T321" t="str">
            <v>受益巩固脱贫人口满意度≥95%</v>
          </cell>
          <cell r="U321" t="str">
            <v>县乡村振兴局</v>
          </cell>
          <cell r="V321" t="str">
            <v>通城镇人民政府</v>
          </cell>
          <cell r="W321">
            <v>2023</v>
          </cell>
          <cell r="X321" t="str">
            <v>是 </v>
          </cell>
          <cell r="Y321">
            <v>2023.1</v>
          </cell>
          <cell r="Z321">
            <v>2023.12</v>
          </cell>
          <cell r="AA321">
            <v>200</v>
          </cell>
          <cell r="AB321">
            <v>200</v>
          </cell>
        </row>
        <row r="321">
          <cell r="AF321">
            <v>120</v>
          </cell>
          <cell r="AG321">
            <v>30</v>
          </cell>
          <cell r="AH321" t="str">
            <v>否</v>
          </cell>
          <cell r="AI321" t="str">
            <v>否</v>
          </cell>
          <cell r="AJ321" t="str">
            <v>否</v>
          </cell>
          <cell r="AK321" t="str">
            <v>是</v>
          </cell>
          <cell r="AL321" t="str">
            <v>否</v>
          </cell>
          <cell r="AM321" t="str">
            <v>否</v>
          </cell>
          <cell r="AN321" t="str">
            <v>否</v>
          </cell>
          <cell r="AO321" t="str">
            <v>否</v>
          </cell>
          <cell r="AP321" t="str">
            <v>否</v>
          </cell>
          <cell r="AQ321" t="str">
            <v>张丕建</v>
          </cell>
          <cell r="AR321">
            <v>18883235345</v>
          </cell>
        </row>
        <row r="322">
          <cell r="C322" t="str">
            <v>巫溪县通城镇槐花坪至刘家垭子段公路改建工程</v>
          </cell>
          <cell r="D322" t="str">
            <v>村基础设施</v>
          </cell>
          <cell r="E322" t="str">
            <v>村基础设施</v>
          </cell>
        </row>
        <row r="322">
          <cell r="G322" t="str">
            <v>分两段实施：A段为改扩建，起点为槐花坪附近与现状公路平交，终点在兰英大峡谷景区大门处与原有道路相接，路线长度为2.152km，采用标准四级公路指标进行改扩建，设计时速20km/h，路基宽度6.5m，路面为沥青混凝土路面；B段为原路加铺路段，起点为槐花坪，沿既有道路布线，拟合既有道路平面，仅对路面进行处理后加铺沥青，终点接巫山，路线全长0.695Km。</v>
          </cell>
          <cell r="H322" t="str">
            <v>改扩建</v>
          </cell>
          <cell r="I322" t="str">
            <v>通城镇长红村</v>
          </cell>
          <cell r="J322" t="str">
            <v>通过道路改扩建道路，可改善500人（其中脱贫人口80人）出行问题，同时可带动周边产业发展；项目过程中可吸纳群众临时务工15人以上，人均务工收入增加1500元以上</v>
          </cell>
          <cell r="K322" t="str">
            <v>6人参与前期项目确定会议、决议，6人参与入库项目的选择，3人参与项目实施过程中施工质量和资金使用的监督，完成通过道路改扩建2公里，可改善500人（其中脱贫人口80人）出行问题，同时可带动周边产业发展；项目过程中可吸纳群众临时务工15人以上，人均务工收入增加1500元以上</v>
          </cell>
          <cell r="L322" t="str">
            <v>完成分两段实施：A段为改扩建，起点为槐花坪附近与现状公路平交，终点在兰英大峡谷景区大门处与原有道路相接，路线长度为2.152km，采用标准四级公路指标进行改扩建，设计时速20km/h，路基宽度6.5m，路面为沥青混凝土路面；B段为原路加铺路段，起点为槐花坪，沿既有道路布线，拟合既有道路平面，仅对路面进行处理后加铺沥青，终点接巫山，路线全长0.695Km。 </v>
          </cell>
          <cell r="M322" t="str">
            <v>2.847km</v>
          </cell>
          <cell r="N322" t="str">
            <v>项目验收合格率100%</v>
          </cell>
          <cell r="O322" t="str">
            <v>项目完成及时率100%</v>
          </cell>
          <cell r="P322" t="str">
            <v>补助标准351万元/公里</v>
          </cell>
          <cell r="Q322" t="str">
            <v>项目过程中可吸纳群众临时务工15人以上，人均务工收入增加1500元以上</v>
          </cell>
          <cell r="R322" t="str">
            <v>受益脱贫人口数≥80人</v>
          </cell>
          <cell r="S322" t="str">
            <v>工程设计使用年限5年</v>
          </cell>
          <cell r="T322" t="str">
            <v>受益巩固脱贫人口满意度≥95%</v>
          </cell>
          <cell r="U322" t="str">
            <v>县乡村振兴局</v>
          </cell>
          <cell r="V322" t="str">
            <v>通城镇人民政府</v>
          </cell>
          <cell r="W322">
            <v>2023</v>
          </cell>
          <cell r="X322" t="str">
            <v>是 </v>
          </cell>
          <cell r="Y322">
            <v>2023.1</v>
          </cell>
          <cell r="Z322">
            <v>2023.12</v>
          </cell>
          <cell r="AA322">
            <v>1000</v>
          </cell>
          <cell r="AB322">
            <v>1000</v>
          </cell>
        </row>
        <row r="322">
          <cell r="AF322">
            <v>500</v>
          </cell>
          <cell r="AG322">
            <v>80</v>
          </cell>
          <cell r="AH322" t="str">
            <v>否</v>
          </cell>
          <cell r="AI322" t="str">
            <v>否</v>
          </cell>
          <cell r="AJ322" t="str">
            <v>否</v>
          </cell>
          <cell r="AK322" t="str">
            <v>是</v>
          </cell>
          <cell r="AL322" t="str">
            <v>否</v>
          </cell>
          <cell r="AM322" t="str">
            <v>否</v>
          </cell>
          <cell r="AN322" t="str">
            <v>否</v>
          </cell>
          <cell r="AO322" t="str">
            <v>否</v>
          </cell>
          <cell r="AP322" t="str">
            <v>否</v>
          </cell>
          <cell r="AQ322" t="str">
            <v>张丕建</v>
          </cell>
          <cell r="AR322">
            <v>18883235345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库 (2)"/>
      <sheetName val="1011方案 (定稿)"/>
    </sheetNames>
    <sheetDataSet>
      <sheetData sheetId="0">
        <row r="3">
          <cell r="C3" t="str">
            <v>项目名称</v>
          </cell>
          <cell r="D3" t="str">
            <v>项目类型</v>
          </cell>
          <cell r="E3" t="str">
            <v>二级项目类型</v>
          </cell>
          <cell r="F3" t="str">
            <v>项目子类型</v>
          </cell>
          <cell r="G3" t="str">
            <v>建设任务</v>
          </cell>
          <cell r="H3" t="str">
            <v>建设性质</v>
          </cell>
          <cell r="I3" t="str">
            <v>实施地点</v>
          </cell>
          <cell r="J3" t="str">
            <v>绩效目标</v>
          </cell>
          <cell r="K3" t="str">
            <v>群众参与和利益联结机制</v>
          </cell>
          <cell r="L3" t="str">
            <v>绩效目标申报</v>
          </cell>
        </row>
        <row r="3">
          <cell r="U3" t="str">
            <v>实施单位</v>
          </cell>
        </row>
        <row r="3">
          <cell r="W3" t="str">
            <v>规划年度</v>
          </cell>
          <cell r="X3" t="str">
            <v>是否纳入年度项目实施计划</v>
          </cell>
          <cell r="Y3" t="str">
            <v>时间进度安排</v>
          </cell>
        </row>
        <row r="3">
          <cell r="AA3" t="str">
            <v>资金规模和筹资方式（万元）</v>
          </cell>
          <cell r="AB3" t="str">
            <v>财政资金</v>
          </cell>
        </row>
        <row r="3">
          <cell r="AF3" t="str">
            <v>受益对象（人）</v>
          </cell>
        </row>
        <row r="3">
          <cell r="AH3" t="str">
            <v>是否以工代赈方式实施项目</v>
          </cell>
          <cell r="AI3" t="str">
            <v>是否易地扶贫搬迁后扶项目</v>
          </cell>
          <cell r="AJ3" t="str">
            <v>项目归属</v>
          </cell>
        </row>
        <row r="3">
          <cell r="AL3" t="str">
            <v>是否贫困村提升工程</v>
          </cell>
          <cell r="AM3" t="str">
            <v>是否资产收益</v>
          </cell>
        </row>
        <row r="3">
          <cell r="AO3" t="str">
            <v>是否增加村集体经济收入</v>
          </cell>
        </row>
        <row r="3">
          <cell r="AQ3" t="str">
            <v>项目负责人</v>
          </cell>
          <cell r="AR3" t="str">
            <v>联系电话</v>
          </cell>
        </row>
        <row r="3">
          <cell r="AT3" t="str">
            <v>受益主体</v>
          </cell>
          <cell r="AU3" t="str">
            <v>利益联结方式</v>
          </cell>
          <cell r="AV3" t="str">
            <v>补助类型</v>
          </cell>
        </row>
        <row r="4">
          <cell r="L4" t="str">
            <v>年度总目标</v>
          </cell>
          <cell r="M4" t="str">
            <v>产出指标</v>
          </cell>
        </row>
        <row r="4">
          <cell r="Q4" t="str">
            <v>效益指标</v>
          </cell>
        </row>
        <row r="4">
          <cell r="T4" t="str">
            <v>满意度</v>
          </cell>
          <cell r="U4" t="str">
            <v>主管部门</v>
          </cell>
          <cell r="V4" t="str">
            <v>业主单位</v>
          </cell>
        </row>
        <row r="4">
          <cell r="Y4" t="str">
            <v>实施年月</v>
          </cell>
          <cell r="Z4" t="str">
            <v>完工年月</v>
          </cell>
        </row>
        <row r="4">
          <cell r="AB4" t="str">
            <v>衔接资金</v>
          </cell>
          <cell r="AC4" t="str">
            <v>其他财政涉农整合资金</v>
          </cell>
          <cell r="AD4" t="str">
            <v>其他财政资金</v>
          </cell>
          <cell r="AE4" t="str">
            <v>群众自筹等其他资金</v>
          </cell>
          <cell r="AF4" t="str">
            <v>受益总人口数</v>
          </cell>
          <cell r="AG4" t="str">
            <v>其中脱贫人口和监测对象人数</v>
          </cell>
        </row>
        <row r="4">
          <cell r="AJ4" t="str">
            <v>解决“两不愁三保障”项目</v>
          </cell>
          <cell r="AK4" t="str">
            <v>“巩固提升类”项目</v>
          </cell>
        </row>
        <row r="4">
          <cell r="AM4" t="str">
            <v>是否资产收益扶贫</v>
          </cell>
          <cell r="AN4" t="str">
            <v>资产收益分配方案（简述）</v>
          </cell>
          <cell r="AO4" t="str">
            <v>是否增加村集体经济收入</v>
          </cell>
          <cell r="AP4" t="str">
            <v>村集体经济收入分配方案（简述）</v>
          </cell>
        </row>
        <row r="5">
          <cell r="M5" t="str">
            <v>数量指标  </v>
          </cell>
          <cell r="N5" t="str">
            <v>质量指标 </v>
          </cell>
          <cell r="O5" t="str">
            <v>时效指标 </v>
          </cell>
          <cell r="P5" t="str">
            <v>成本指标</v>
          </cell>
          <cell r="Q5" t="str">
            <v>经济效益 </v>
          </cell>
          <cell r="R5" t="str">
            <v>社会效益 </v>
          </cell>
          <cell r="S5" t="str">
            <v>可持续效益</v>
          </cell>
        </row>
        <row r="6">
          <cell r="AA6">
            <v>17991.44</v>
          </cell>
          <cell r="AB6">
            <v>13417.44</v>
          </cell>
          <cell r="AC6">
            <v>3724</v>
          </cell>
          <cell r="AD6">
            <v>0</v>
          </cell>
          <cell r="AE6">
            <v>0</v>
          </cell>
        </row>
        <row r="7">
          <cell r="C7" t="str">
            <v>巫溪县2023年一二三产业融合贷款贴息建设项目</v>
          </cell>
          <cell r="D7" t="str">
            <v>产业发展</v>
          </cell>
          <cell r="E7" t="str">
            <v>金融保险配套项目</v>
          </cell>
          <cell r="F7" t="str">
            <v>新型经营主体贷款贴息</v>
          </cell>
          <cell r="G7" t="str">
            <v>一二三产业融合贷款贴息，以市农业担保公司提供的贷款名单为准，按银行贷款2023年基准利率（具体以2023年1月一年期贷款基础利率LPR为准）50%给予贴息。</v>
          </cell>
          <cell r="H7" t="str">
            <v>新建</v>
          </cell>
          <cell r="I7" t="str">
            <v>巫溪县</v>
          </cell>
          <cell r="J7" t="str">
            <v>通过贴息降低100户企业融资成本，鼓进一步励企业带动农户增收，可带动200户农户增收，其中脱贫户50户。</v>
          </cell>
          <cell r="K7" t="str">
            <v>支持一二三产业融合发展龙头企业贷款贴息，通过贴息降低100户企业融资成本，鼓进一步励企业带动农户增收，可带动200户农户增收，其中脱贫户50户。</v>
          </cell>
          <cell r="L7" t="str">
            <v>通过贴息降低100户企业融资成本，鼓进一步励企业带动农户增收，可带动200户农户增收，其中脱贫户50户。</v>
          </cell>
          <cell r="M7" t="str">
            <v>降低100户企业融资成本</v>
          </cell>
          <cell r="N7" t="str">
            <v>项目验收合格率100%</v>
          </cell>
          <cell r="O7" t="str">
            <v>项目完工及时率100%，补助资金使用及时率100%</v>
          </cell>
          <cell r="P7" t="str">
            <v>具体以2023年1月一年期贷款基础利率LPR为准的50%给予贴息。</v>
          </cell>
          <cell r="Q7" t="str">
            <v>降低农业生产成本≥250万元</v>
          </cell>
          <cell r="R7" t="str">
            <v>受益脱贫人口≥190人</v>
          </cell>
          <cell r="S7" t="str">
            <v>项目可持续≥1年</v>
          </cell>
          <cell r="T7" t="str">
            <v>受益农户满意度≥90%</v>
          </cell>
          <cell r="U7" t="str">
            <v>巫溪县农业农村委员会</v>
          </cell>
          <cell r="V7" t="str">
            <v>巫溪县农业农村委员会</v>
          </cell>
          <cell r="W7">
            <v>2023</v>
          </cell>
          <cell r="X7" t="str">
            <v>是</v>
          </cell>
          <cell r="Y7">
            <v>202301</v>
          </cell>
          <cell r="Z7">
            <v>202312</v>
          </cell>
          <cell r="AA7">
            <v>250</v>
          </cell>
          <cell r="AB7">
            <v>250</v>
          </cell>
        </row>
        <row r="7">
          <cell r="AF7">
            <v>200</v>
          </cell>
          <cell r="AG7">
            <v>190</v>
          </cell>
          <cell r="AH7" t="str">
            <v>否</v>
          </cell>
          <cell r="AI7" t="str">
            <v>否</v>
          </cell>
          <cell r="AJ7" t="str">
            <v>否</v>
          </cell>
          <cell r="AK7" t="str">
            <v>是</v>
          </cell>
          <cell r="AL7" t="str">
            <v>是</v>
          </cell>
          <cell r="AM7" t="str">
            <v>否</v>
          </cell>
          <cell r="AN7" t="str">
            <v>无</v>
          </cell>
          <cell r="AO7" t="str">
            <v>否</v>
          </cell>
          <cell r="AP7" t="str">
            <v>无</v>
          </cell>
          <cell r="AQ7" t="str">
            <v>宋祖武</v>
          </cell>
          <cell r="AR7">
            <v>15923402983</v>
          </cell>
          <cell r="AS7" t="str">
            <v>巫溪县农业农村委员会</v>
          </cell>
          <cell r="AT7" t="str">
            <v>涉农经营主体、大户、农民等</v>
          </cell>
        </row>
        <row r="8">
          <cell r="C8" t="str">
            <v>巫溪县2023年蒲莲镇老鹰茶加工项目</v>
          </cell>
          <cell r="D8" t="str">
            <v>产业发展</v>
          </cell>
          <cell r="E8" t="str">
            <v>加工流通项目</v>
          </cell>
          <cell r="F8" t="str">
            <v>产地初加工和精深加工</v>
          </cell>
          <cell r="G8" t="str">
            <v>在蒲莲镇桐元村建设老鹰茶加工厂房2000平方米，配套建设蓄水池500立方米及供水管网，购置老鹰茶生产设备1套，建设老鹰茶电商平台1个。</v>
          </cell>
          <cell r="H8" t="str">
            <v>新建</v>
          </cell>
          <cell r="I8" t="str">
            <v>巫溪县蒲莲桐元村</v>
          </cell>
          <cell r="J8" t="str">
            <v>通过建设老鹰茶加工厂房2000平方米，配套建设蓄水池500立方米及供水管网，购置老鹰茶生产设备1套，建设老鹰茶电商平台1个。项目建成，后年加工老鹰茶30吨，受益总人口500户1800人，其中脱贫户和监测对象230户690人，户均增收500元。</v>
          </cell>
          <cell r="K8" t="str">
            <v>全县茶叶产业有序发展，茶叶品质进一步提高，茶叶产品进一步丰富，茶农可通过产品销售和劳动务工获得收入，项目建成后年加工老鹰茶30吨，受益总人口500户1800人，其中脱贫户和监测对象230户690人，户均增收500元。</v>
          </cell>
          <cell r="L8" t="str">
            <v>通过建设老鹰茶加工厂房2000平方米，配套建设蓄水池500立方米及供水管网，购置老鹰茶生产设备1套，建设老鹰茶电商平台1个。项目建成，后年加工老鹰茶30吨，受益总人口500户1800人，其中脱贫户和监测对象230户690人，户均增收500元。</v>
          </cell>
          <cell r="M8" t="str">
            <v>建设老鹰茶加工厂房2000平方米，配套建设蓄水池500立方米及供水管网，购置老鹰茶生产设备1套，建设老鹰茶电商平台1个</v>
          </cell>
          <cell r="N8" t="str">
            <v>项目验收合格率100%</v>
          </cell>
          <cell r="O8" t="str">
            <v>项目完成及时率100%</v>
          </cell>
          <cell r="P8" t="str">
            <v>老鹰茶加工厂房1500元/平方米，蓄水池600元/立方米，设备一套250万元，电商平台30万元。</v>
          </cell>
          <cell r="Q8" t="str">
            <v>特色产业带动脱贫（监测）农户增加收入≥500元</v>
          </cell>
          <cell r="R8" t="str">
            <v>受益脱贫人口≥690人</v>
          </cell>
          <cell r="S8" t="str">
            <v>项目可持续性≥5年</v>
          </cell>
          <cell r="T8" t="str">
            <v>受益脱贫人口满意度≥95%</v>
          </cell>
          <cell r="U8" t="str">
            <v>巫溪县农业农村委员会</v>
          </cell>
          <cell r="V8" t="str">
            <v>巫溪县蒲莲镇人民政府</v>
          </cell>
          <cell r="W8">
            <v>2023</v>
          </cell>
          <cell r="X8" t="str">
            <v>是</v>
          </cell>
          <cell r="Y8">
            <v>202301</v>
          </cell>
          <cell r="Z8">
            <v>202312</v>
          </cell>
          <cell r="AA8">
            <v>550</v>
          </cell>
          <cell r="AB8">
            <v>550</v>
          </cell>
        </row>
        <row r="8">
          <cell r="AF8">
            <v>1800</v>
          </cell>
          <cell r="AG8">
            <v>690</v>
          </cell>
          <cell r="AH8" t="str">
            <v>否</v>
          </cell>
          <cell r="AI8" t="str">
            <v>否</v>
          </cell>
          <cell r="AJ8" t="str">
            <v>否</v>
          </cell>
          <cell r="AK8" t="str">
            <v>是</v>
          </cell>
          <cell r="AL8" t="str">
            <v>否</v>
          </cell>
          <cell r="AM8" t="str">
            <v>否</v>
          </cell>
          <cell r="AN8" t="str">
            <v>无</v>
          </cell>
          <cell r="AO8" t="str">
            <v>是</v>
          </cell>
          <cell r="AP8" t="str">
            <v>收入50%用于发展壮大村集体经济</v>
          </cell>
          <cell r="AQ8" t="str">
            <v>宋祖武</v>
          </cell>
          <cell r="AR8">
            <v>15923402983</v>
          </cell>
          <cell r="AS8" t="str">
            <v>蒲莲镇人民政府</v>
          </cell>
          <cell r="AT8" t="str">
            <v>桐元村</v>
          </cell>
          <cell r="AU8" t="str">
            <v>务工就业、租赁经营</v>
          </cell>
          <cell r="AV8" t="str">
            <v>项目补助村集体经济</v>
          </cell>
        </row>
        <row r="9">
          <cell r="C9" t="str">
            <v>巫溪县2023年红池坝镇茶叶加工项目</v>
          </cell>
          <cell r="D9" t="str">
            <v>产业发展</v>
          </cell>
          <cell r="E9" t="str">
            <v>生产项目</v>
          </cell>
          <cell r="F9" t="str">
            <v>种植业基地（村集体经济）</v>
          </cell>
          <cell r="G9" t="str">
            <v>购买红茶、白茶、黑茶、紧压茶生产设备4套。</v>
          </cell>
          <cell r="H9" t="str">
            <v>新建</v>
          </cell>
          <cell r="I9" t="str">
            <v>巫溪县红池坝镇</v>
          </cell>
          <cell r="J9" t="str">
            <v>通过购买红茶、白茶、黑茶、紧压茶生产设备4套，可实现年加工茶叶10吨，受益总人口1200户3600人，其中脱贫人口和监测对象400户1200人，户均增收500元。</v>
          </cell>
          <cell r="K9" t="str">
            <v>10名以上群众参与项目选择、过程监督，项目建成后，年加工茶叶10吨，受益总人口1200户3600人，其中脱贫人口和监测对象400户1200人，户均增收500元。</v>
          </cell>
          <cell r="L9" t="str">
            <v>通过购买红茶、白茶、黑茶、紧压茶生产设备4套，可实现年加工茶叶10吨，受益总人口1200户3600人，其中脱贫人口和监测对象400户1200人，户均增收500元。</v>
          </cell>
          <cell r="M9" t="str">
            <v>红茶、白茶、黑茶、紧压茶生产设备4套</v>
          </cell>
          <cell r="N9" t="str">
            <v>项目验收合格率100%</v>
          </cell>
          <cell r="O9" t="str">
            <v>项目完成及时率100%</v>
          </cell>
          <cell r="P9" t="str">
            <v>200万元/套</v>
          </cell>
          <cell r="Q9" t="str">
            <v>特色产业带动脱贫（监测）农户增加收入≥500元</v>
          </cell>
          <cell r="R9" t="str">
            <v>受益脱贫人口≥1200人</v>
          </cell>
          <cell r="S9" t="str">
            <v>项目可持续性≥5年</v>
          </cell>
          <cell r="T9" t="str">
            <v>受益脱贫人口满意度≥95%</v>
          </cell>
          <cell r="U9" t="str">
            <v>巫溪县农业农村委员会</v>
          </cell>
          <cell r="V9" t="str">
            <v>巫溪县红池坝镇人民政府</v>
          </cell>
          <cell r="W9">
            <v>2023</v>
          </cell>
          <cell r="X9" t="str">
            <v>是</v>
          </cell>
          <cell r="Y9">
            <v>202301</v>
          </cell>
          <cell r="Z9">
            <v>202312</v>
          </cell>
          <cell r="AA9">
            <v>200</v>
          </cell>
          <cell r="AB9">
            <v>200</v>
          </cell>
        </row>
        <row r="9">
          <cell r="AF9">
            <v>3600</v>
          </cell>
          <cell r="AG9">
            <v>1200</v>
          </cell>
          <cell r="AH9" t="str">
            <v>否</v>
          </cell>
          <cell r="AI9" t="str">
            <v>否</v>
          </cell>
          <cell r="AJ9" t="str">
            <v>否</v>
          </cell>
          <cell r="AK9" t="str">
            <v>是</v>
          </cell>
          <cell r="AL9" t="str">
            <v>是</v>
          </cell>
          <cell r="AM9" t="str">
            <v>否</v>
          </cell>
          <cell r="AN9" t="str">
            <v>无</v>
          </cell>
          <cell r="AO9" t="str">
            <v>是</v>
          </cell>
          <cell r="AP9" t="str">
            <v>按不低于6%分红壮大村集体经济</v>
          </cell>
          <cell r="AQ9" t="str">
            <v>宋祖武</v>
          </cell>
          <cell r="AR9">
            <v>15923402983</v>
          </cell>
          <cell r="AS9" t="str">
            <v>巫溪县红池坝镇人民政府</v>
          </cell>
          <cell r="AT9" t="str">
            <v>村集体</v>
          </cell>
          <cell r="AU9" t="str">
            <v>务工就业</v>
          </cell>
          <cell r="AV9" t="str">
            <v>项目补助企业</v>
          </cell>
        </row>
        <row r="10">
          <cell r="C10" t="str">
            <v>巫溪县2023年蒲莲镇老鹰茶示范基地建设项目</v>
          </cell>
          <cell r="D10" t="str">
            <v>产业发展</v>
          </cell>
          <cell r="E10" t="str">
            <v>生产项目</v>
          </cell>
          <cell r="F10" t="str">
            <v>种植业基地</v>
          </cell>
          <cell r="G10" t="str">
            <v>在蒲莲镇兴鹿村建设500亩老鹰茶标准示范园。</v>
          </cell>
          <cell r="H10" t="str">
            <v>新建</v>
          </cell>
          <cell r="I10" t="str">
            <v>巫溪县蒲莲镇兴鹿村</v>
          </cell>
          <cell r="J10" t="str">
            <v>项目建成后，预计年产老鹰茶10吨。受益总人口100户320人，其中脱贫人口和监测对象26户100人，户均增收500元。</v>
          </cell>
          <cell r="K10" t="str">
            <v>受益总人口100户320人，其中脱贫人口和监测对象26户100人，户均增收500元。</v>
          </cell>
          <cell r="L10" t="str">
            <v>建设500亩老鹰茶标准示范园。</v>
          </cell>
          <cell r="M10" t="str">
            <v>建设500亩老鹰茶标准示范园，年产老鹰茶10吨</v>
          </cell>
          <cell r="N10" t="str">
            <v>项目验收合格率100%</v>
          </cell>
          <cell r="O10" t="str">
            <v>项目完成及时率100%</v>
          </cell>
          <cell r="P10" t="str">
            <v>5300元/亩</v>
          </cell>
          <cell r="Q10" t="str">
            <v>年产老鹰茶10吨。</v>
          </cell>
          <cell r="R10" t="str">
            <v>受益总人口100户320人，其中脱贫人口和监测对象26户100人。</v>
          </cell>
          <cell r="S10" t="str">
            <v>项目可持续性≥5年</v>
          </cell>
          <cell r="T10" t="str">
            <v>满意度≥90%</v>
          </cell>
          <cell r="U10" t="str">
            <v>巫溪县林业局</v>
          </cell>
          <cell r="V10" t="str">
            <v>巫溪县蒲莲镇人民政府</v>
          </cell>
          <cell r="W10">
            <v>2023</v>
          </cell>
          <cell r="X10" t="str">
            <v>是</v>
          </cell>
          <cell r="Y10">
            <v>2023.1</v>
          </cell>
          <cell r="Z10">
            <v>2023.12</v>
          </cell>
          <cell r="AA10">
            <v>265</v>
          </cell>
          <cell r="AB10">
            <v>265</v>
          </cell>
          <cell r="AC10">
            <v>0</v>
          </cell>
          <cell r="AD10">
            <v>0</v>
          </cell>
          <cell r="AE10" t="str">
            <v>0</v>
          </cell>
          <cell r="AF10">
            <v>320</v>
          </cell>
          <cell r="AG10">
            <v>100</v>
          </cell>
          <cell r="AH10" t="str">
            <v>否</v>
          </cell>
          <cell r="AI10" t="str">
            <v>否</v>
          </cell>
          <cell r="AJ10" t="str">
            <v>否 </v>
          </cell>
          <cell r="AK10" t="str">
            <v>是</v>
          </cell>
          <cell r="AL10" t="str">
            <v>否</v>
          </cell>
          <cell r="AM10" t="str">
            <v>否</v>
          </cell>
          <cell r="AN10" t="str">
            <v>否</v>
          </cell>
          <cell r="AO10" t="str">
            <v>否</v>
          </cell>
          <cell r="AP10" t="str">
            <v>无</v>
          </cell>
          <cell r="AQ10" t="str">
            <v>陈组泽</v>
          </cell>
          <cell r="AR10">
            <v>18883507771</v>
          </cell>
          <cell r="AS10" t="str">
            <v>巫溪县蒲莲镇人民政府</v>
          </cell>
          <cell r="AT10" t="str">
            <v>兴鹿村</v>
          </cell>
          <cell r="AU10">
            <v>0</v>
          </cell>
          <cell r="AV10" t="str">
            <v>到户补助</v>
          </cell>
        </row>
        <row r="11">
          <cell r="C11" t="str">
            <v>巫溪县2023年蒲莲镇老鹰茶种苗基地建设</v>
          </cell>
          <cell r="D11" t="str">
            <v>产业发展</v>
          </cell>
          <cell r="E11" t="str">
            <v>生产项目</v>
          </cell>
          <cell r="F11" t="str">
            <v>种植业基地（新型主体培育）</v>
          </cell>
          <cell r="G11" t="str">
            <v>蒲莲镇兴鹿村建设老鹰茶育苗基地50亩。</v>
          </cell>
          <cell r="H11" t="str">
            <v>新建</v>
          </cell>
          <cell r="I11" t="str">
            <v>巫溪县蒲莲镇兴鹿村</v>
          </cell>
          <cell r="J11" t="str">
            <v>通过建设老鹰茶育苗基地50亩，项目建成后，预计年培育优质老鹰茶种苗20万株。受益人口10户25人，其中脱贫人口和监测对象3户9人，户均增收500元。</v>
          </cell>
          <cell r="K11" t="str">
            <v>群众参与项目规划入库，后期项目实施及资金监管。通过老鹰茶育苗基地50亩，预计年培育优质老鹰茶种苗20万株。受益人口10户25人，其中脱贫人口和监测对象3户9人，户均增收500元。</v>
          </cell>
          <cell r="L11" t="str">
            <v>通过建设老鹰茶育苗基地50亩，项目建成后，预计年培育优质老鹰茶种苗20万株。受益人口10户25人，其中脱贫人口和监测对象3户9人，户均增收500元。</v>
          </cell>
          <cell r="M11" t="str">
            <v>老鹰茶育苗基地50亩</v>
          </cell>
          <cell r="N11" t="str">
            <v>项目验收合格率100%</v>
          </cell>
          <cell r="O11" t="str">
            <v>项目完成及时率100%</v>
          </cell>
          <cell r="P11" t="str">
            <v>10000元/亩</v>
          </cell>
          <cell r="Q11" t="str">
            <v>特色产业带动脱贫（监测）农户增加收入≥500元</v>
          </cell>
          <cell r="R11" t="str">
            <v>受益脱贫人口≥9人</v>
          </cell>
          <cell r="S11" t="str">
            <v>项目可持续性≥5年</v>
          </cell>
          <cell r="T11" t="str">
            <v>受益脱贫人口满意度≥95%</v>
          </cell>
          <cell r="U11" t="str">
            <v>巫溪县林业局</v>
          </cell>
          <cell r="V11" t="str">
            <v>巫溪县蒲莲镇人民政府</v>
          </cell>
          <cell r="W11">
            <v>2023</v>
          </cell>
          <cell r="X11" t="str">
            <v>是</v>
          </cell>
          <cell r="Y11">
            <v>202301</v>
          </cell>
          <cell r="Z11">
            <v>202312</v>
          </cell>
          <cell r="AA11">
            <v>50</v>
          </cell>
          <cell r="AB11">
            <v>50</v>
          </cell>
        </row>
        <row r="11">
          <cell r="AF11">
            <v>25</v>
          </cell>
          <cell r="AG11">
            <v>9</v>
          </cell>
          <cell r="AH11" t="str">
            <v>否</v>
          </cell>
          <cell r="AI11" t="str">
            <v>否</v>
          </cell>
          <cell r="AJ11" t="str">
            <v>否</v>
          </cell>
          <cell r="AK11" t="str">
            <v>是</v>
          </cell>
          <cell r="AL11" t="str">
            <v>否</v>
          </cell>
          <cell r="AM11" t="str">
            <v>否</v>
          </cell>
          <cell r="AN11" t="str">
            <v>无</v>
          </cell>
          <cell r="AO11" t="str">
            <v>否</v>
          </cell>
          <cell r="AP11" t="str">
            <v>无</v>
          </cell>
          <cell r="AQ11" t="str">
            <v>宋祖武</v>
          </cell>
          <cell r="AR11">
            <v>15923402983</v>
          </cell>
          <cell r="AS11" t="str">
            <v>红池坝镇人民政府</v>
          </cell>
          <cell r="AT11" t="str">
            <v>村集体</v>
          </cell>
          <cell r="AU11" t="str">
            <v>土地流转、务工就业</v>
          </cell>
          <cell r="AV11" t="str">
            <v>项目补助企业</v>
          </cell>
        </row>
        <row r="12">
          <cell r="C12" t="str">
            <v>巫溪县2023年老鹰茶基地建设项目</v>
          </cell>
          <cell r="D12" t="str">
            <v>产业发展</v>
          </cell>
          <cell r="E12" t="str">
            <v>生产项目</v>
          </cell>
          <cell r="F12" t="str">
            <v>种植业基地（到户产业补助）</v>
          </cell>
          <cell r="G12" t="str">
            <v>蒲莲镇等乡镇发展老鹰茶“庭院经济”10000亩（含种苗补助、土地整治等）。</v>
          </cell>
          <cell r="H12" t="str">
            <v>新建</v>
          </cell>
          <cell r="I12" t="str">
            <v>巫溪县蒲莲镇等相关乡镇</v>
          </cell>
          <cell r="J12" t="str">
            <v>通过发展老鹰茶“庭院经济”10000亩，项目建成后，预计年产茶叶50吨。受益人口5000户15000人，其中脱贫人口和监测对象1000户2000人，户均增收500元。</v>
          </cell>
          <cell r="K12" t="str">
            <v>群众参与项目规划入库，后期项目实施及资金监管。通过发展老鹰茶“庭院经济”10000亩，项目建成后，预计年产茶叶50吨。受益人口5000户15000人，其中脱贫人口和监测对象1000户2000人，户均增收500元。</v>
          </cell>
          <cell r="L12" t="str">
            <v>通过发展老鹰茶“庭院经济”10000亩，项目建成后，预计年产茶叶50吨。受益人口5000户15000人，其中脱贫人口和监测对象1000户2000人，户均增收500元。</v>
          </cell>
          <cell r="M12" t="str">
            <v>发展老鹰茶“庭院经济”10000亩</v>
          </cell>
          <cell r="N12" t="str">
            <v>项目验收合格率100%</v>
          </cell>
          <cell r="O12" t="str">
            <v>项目完成及时率100%</v>
          </cell>
          <cell r="P12" t="str">
            <v>600元/亩</v>
          </cell>
          <cell r="Q12" t="str">
            <v>特色产业带动脱贫（监测）农户增加收入≥500元</v>
          </cell>
          <cell r="R12" t="str">
            <v>受益脱贫人口≥2000人</v>
          </cell>
          <cell r="S12" t="str">
            <v>项目可持续性≥5年</v>
          </cell>
          <cell r="T12" t="str">
            <v>受益脱贫人口满意度≥95%</v>
          </cell>
          <cell r="U12" t="str">
            <v>巫溪县林业局</v>
          </cell>
          <cell r="V12" t="str">
            <v>巫溪县蒲莲镇等相关乡镇</v>
          </cell>
          <cell r="W12">
            <v>2023</v>
          </cell>
          <cell r="X12" t="str">
            <v>是</v>
          </cell>
          <cell r="Y12">
            <v>202301</v>
          </cell>
          <cell r="Z12">
            <v>202312</v>
          </cell>
          <cell r="AA12">
            <v>600</v>
          </cell>
          <cell r="AB12">
            <v>600</v>
          </cell>
        </row>
        <row r="12">
          <cell r="AF12">
            <v>15000</v>
          </cell>
          <cell r="AG12">
            <v>2000</v>
          </cell>
          <cell r="AH12" t="str">
            <v>否</v>
          </cell>
          <cell r="AI12" t="str">
            <v>否</v>
          </cell>
          <cell r="AJ12" t="str">
            <v>否</v>
          </cell>
          <cell r="AK12" t="str">
            <v>是</v>
          </cell>
          <cell r="AL12" t="str">
            <v>否</v>
          </cell>
          <cell r="AM12" t="str">
            <v>否</v>
          </cell>
          <cell r="AN12" t="str">
            <v>无</v>
          </cell>
          <cell r="AO12" t="str">
            <v>否</v>
          </cell>
          <cell r="AP12" t="str">
            <v>无</v>
          </cell>
          <cell r="AQ12" t="str">
            <v>宋祖武</v>
          </cell>
          <cell r="AR12">
            <v>15923402983</v>
          </cell>
          <cell r="AS12" t="str">
            <v>巫溪县蒲莲镇等相关乡镇</v>
          </cell>
          <cell r="AT12" t="str">
            <v>老鹰茶种植主体（含农户）</v>
          </cell>
          <cell r="AU12" t="str">
            <v>务工就业、产品代销</v>
          </cell>
          <cell r="AV12" t="str">
            <v>项目补助到户产业</v>
          </cell>
        </row>
        <row r="13">
          <cell r="C13" t="str">
            <v>巫溪县2023年中药材产业园区建设项目</v>
          </cell>
          <cell r="D13" t="str">
            <v>产业发展</v>
          </cell>
          <cell r="E13" t="str">
            <v>生产项目</v>
          </cell>
          <cell r="F13" t="str">
            <v>种植业基地（村集体经济、到户产业补助）</v>
          </cell>
          <cell r="G13" t="str">
            <v>建设产业基地3800亩，分选场200平方米，加工房300平方米，简易仓库200平方米，配套完善产业道路2000米、水池500立方米、灌溉系统等基础设施，烘干房5座，以及相关生产配套设备等。</v>
          </cell>
          <cell r="H13" t="str">
            <v>续建</v>
          </cell>
          <cell r="I13" t="str">
            <v>巫溪县兰英乡、双阳乡、通城镇、等乡镇</v>
          </cell>
          <cell r="J13" t="str">
            <v>通过新建产业基地3800亩及配套初加工场地，项目建成后，可新增中药材烘干加工及仓储能力500吨，带动农户500人参与中药材种植，其中脱贫户及监测户105人，实现人均增收1000元。为脱贫户提供就业岗位70个，增加工资性收入1000元/人 /年。产业发展可持续5年以上，受益对象满意度达95%以上。</v>
          </cell>
          <cell r="K13" t="str">
            <v>38人参与前期项目确定会议、决议，25人参与入库项目的选择，10人参与项目实施过程中施工质量和资金使用的监督，为脱贫户提供就业岗位70个，增加工资性收入1000元/人 /年。</v>
          </cell>
          <cell r="L13" t="str">
            <v>通过新建产业基地3800亩及配套初加工场地，项目建成后，可新增中药材烘干加工及仓储能力500吨，带动农户500人参与中药材种植，其中脱贫户及监测户105人，实现人均增收1000元。为脱贫户提供就业岗位70个，增加工资性收入1000元/人 /年。产业发展可持续5年以上，受益对象满意度达95%以上。</v>
          </cell>
          <cell r="M13" t="str">
            <v>产业基地3800亩，分选场200平方米，加工房300平方米，简易仓库200平方米，产业道路2000米、水池500立方米，烘干房5座</v>
          </cell>
          <cell r="N13" t="str">
            <v>项目验收合格率100%</v>
          </cell>
          <cell r="O13" t="str">
            <v>项目（工程）完成及时率100%</v>
          </cell>
          <cell r="P13" t="str">
            <v>产业基地500元/亩，分选场1500元/平方米，加工房3000/平方米，简易仓库2000元/平方米；产业道路750元/米、水池250/立方米，烘干房8.5万元/座</v>
          </cell>
          <cell r="Q13" t="str">
            <v>特色产业带动增加巩固脱贫人口户均收入≥1万元</v>
          </cell>
          <cell r="R13" t="str">
            <v>受益脱贫人口≥105人</v>
          </cell>
          <cell r="S13" t="str">
            <v>项目可持续≥1年</v>
          </cell>
          <cell r="T13" t="str">
            <v>受益脱贫人口满意度≥95%</v>
          </cell>
          <cell r="U13" t="str">
            <v>巫溪县农业农村委员会</v>
          </cell>
          <cell r="V13" t="str">
            <v>巫溪县兰英乡、双阳乡、通城镇、等乡镇人民政府</v>
          </cell>
          <cell r="W13">
            <v>2023</v>
          </cell>
          <cell r="X13" t="str">
            <v>是</v>
          </cell>
          <cell r="Y13">
            <v>202301</v>
          </cell>
          <cell r="Z13">
            <v>202312</v>
          </cell>
          <cell r="AA13">
            <v>900</v>
          </cell>
          <cell r="AB13">
            <v>900</v>
          </cell>
        </row>
        <row r="13">
          <cell r="AF13">
            <v>500</v>
          </cell>
          <cell r="AG13">
            <v>105</v>
          </cell>
          <cell r="AH13" t="str">
            <v>否</v>
          </cell>
          <cell r="AI13" t="str">
            <v>否</v>
          </cell>
          <cell r="AJ13" t="str">
            <v>否</v>
          </cell>
          <cell r="AK13" t="str">
            <v>是</v>
          </cell>
          <cell r="AL13" t="str">
            <v>是</v>
          </cell>
          <cell r="AM13" t="str">
            <v>否</v>
          </cell>
          <cell r="AN13" t="str">
            <v>无</v>
          </cell>
          <cell r="AO13" t="str">
            <v>是</v>
          </cell>
          <cell r="AP13" t="str">
            <v>按不低于6%分红壮大村集体经济</v>
          </cell>
          <cell r="AQ13" t="str">
            <v>张德鑫</v>
          </cell>
          <cell r="AR13">
            <v>13658265900</v>
          </cell>
          <cell r="AS13" t="str">
            <v>兰英乡、双阳乡、通城镇、等乡镇人民政府</v>
          </cell>
          <cell r="AT13" t="str">
            <v>村集体、中药材种植主体</v>
          </cell>
          <cell r="AU13" t="str">
            <v>土地流转、务工就业</v>
          </cell>
          <cell r="AV13" t="str">
            <v>村集体经济/到户产业</v>
          </cell>
        </row>
        <row r="14">
          <cell r="C14" t="str">
            <v>巫溪县2023年中药材加工项目</v>
          </cell>
          <cell r="D14" t="str">
            <v>产业发展</v>
          </cell>
          <cell r="E14" t="str">
            <v>加工流通项目</v>
          </cell>
          <cell r="F14" t="str">
            <v>产地初加工和精深加工</v>
          </cell>
          <cell r="G14" t="str">
            <v>建设中药材原材料处理车间2000平方米；新建中药材加工生产线4条；购买除尘、粉碎、包装等设备，新建污水沉淀池360立方米；配套智能设备、电商销售设备设施。新建加工场地1000平方米，阳光晒场600平方米，采购中药生产设备10台。</v>
          </cell>
          <cell r="H14" t="str">
            <v>新建</v>
          </cell>
          <cell r="I14" t="str">
            <v>巫溪县尖山镇工业园区、凤凰镇工业园区</v>
          </cell>
          <cell r="J14" t="str">
            <v>通过建设建设中药材原材料处理车间2000平方米及完善配套初加工等设备，项目建成后，中药材初加工产量达到4000吨以上，销售巫溪原药材1100吨、300吨饮片、药食同源10吨，年综合产值5000万元以上；涉及农户400人，其中脱贫人口100人，年务工收入5000元以上。</v>
          </cell>
          <cell r="K14" t="str">
            <v>10人参与前期项目确定会议、决议，5人参与入库项目的选择，5人参与项目实施过程中施工质量和资金使用的监督，项目建成后，中药材初加工产量达到4000吨以上，销售巫溪原药材1100吨、300吨饮片、药食同源10吨，年综合产值5000万元以上；涉及农户400人，其中脱贫人口100人，年务工收入5000元以上。</v>
          </cell>
          <cell r="L14" t="str">
            <v>通过建设建设中药材原材料处理车间2000平方米及完善配套初加工等设备，项目建成后，中药材初加工产量达到4000吨以上，销售巫溪原药材1100吨、300吨饮片、药食同源10吨，年综合产值5000万元以上；涉及农户400人，其中脱贫人口100人，年务工收入5000元以上。</v>
          </cell>
          <cell r="M14" t="str">
            <v>中药材原材料处理车间2000平方米；中药材加工生产线4条，污水沉淀池360立方米，加工场地1000平方米，阳光晒场600平方米，中药生产设备10台。</v>
          </cell>
          <cell r="N14" t="str">
            <v>项目（工程）验收合格率100%</v>
          </cell>
          <cell r="O14" t="str">
            <v>补贴资金在规定时间内支付到位率100%</v>
          </cell>
          <cell r="P14" t="str">
            <v>中药材原材料前处理车间120万，新建中药材加工生产线3条225万，购买除尘、粉碎、包装等设备，新建污水沉淀池等配套设施60万。建设一条药食同源产品生产线221万。趁鲜加工场地750元/㎡,阳光晒场400/㎡，气象色谱仪1台，烘干房4套，切片机3台，全自动洗药生产线1套，移动式洗药机1台185万元。</v>
          </cell>
          <cell r="Q14" t="str">
            <v>特色产业带动脱贫（监测）农户增加务工收入≥5000元</v>
          </cell>
          <cell r="R14" t="str">
            <v>受益脱贫人口≥100人</v>
          </cell>
          <cell r="S14" t="str">
            <v>工程设计使用年限≥5年</v>
          </cell>
          <cell r="T14" t="str">
            <v>受益人口满意度≥90%</v>
          </cell>
          <cell r="U14" t="str">
            <v>巫溪县农业农村委员会</v>
          </cell>
          <cell r="V14" t="str">
            <v>巫溪县农业农村委</v>
          </cell>
          <cell r="W14">
            <v>2023</v>
          </cell>
          <cell r="X14" t="str">
            <v>是</v>
          </cell>
          <cell r="Y14">
            <v>202301</v>
          </cell>
          <cell r="Z14">
            <v>202312</v>
          </cell>
          <cell r="AA14">
            <v>550</v>
          </cell>
          <cell r="AB14">
            <v>550</v>
          </cell>
        </row>
        <row r="14">
          <cell r="AF14">
            <v>400</v>
          </cell>
          <cell r="AG14">
            <v>100</v>
          </cell>
          <cell r="AH14" t="str">
            <v>否</v>
          </cell>
          <cell r="AI14" t="str">
            <v>否</v>
          </cell>
          <cell r="AJ14" t="str">
            <v>否</v>
          </cell>
          <cell r="AK14" t="str">
            <v>是</v>
          </cell>
          <cell r="AL14" t="str">
            <v>否</v>
          </cell>
          <cell r="AM14" t="str">
            <v>否</v>
          </cell>
          <cell r="AN14" t="str">
            <v>无</v>
          </cell>
          <cell r="AO14" t="str">
            <v>否</v>
          </cell>
          <cell r="AP14" t="str">
            <v>无</v>
          </cell>
          <cell r="AQ14" t="str">
            <v>陈永春</v>
          </cell>
          <cell r="AR14">
            <v>13896943996</v>
          </cell>
          <cell r="AS14" t="str">
            <v>巫溪县农业农村委</v>
          </cell>
          <cell r="AT14" t="str">
            <v>工业园区中药材加工企业</v>
          </cell>
          <cell r="AU14" t="str">
            <v>务工就业</v>
          </cell>
          <cell r="AV14" t="str">
            <v>补贴经营主体</v>
          </cell>
        </row>
        <row r="15">
          <cell r="C15" t="str">
            <v>巫溪县2023年田坝镇中药材基地建设项目</v>
          </cell>
          <cell r="D15" t="str">
            <v>产业发展</v>
          </cell>
          <cell r="E15" t="str">
            <v>生产项目</v>
          </cell>
          <cell r="F15" t="str">
            <v>种植业基地（村集体经济）</v>
          </cell>
          <cell r="G15" t="str">
            <v>发展中药材2000亩，新建烤房一座，烤房及清洗池配套，占地1000平方米，新修产业变道宽3公里，宽2米，厚0.15米。</v>
          </cell>
          <cell r="H15" t="str">
            <v>新建</v>
          </cell>
          <cell r="I15" t="str">
            <v>巫溪县田坝镇</v>
          </cell>
          <cell r="J15" t="str">
            <v>通过发展中药材2000亩，新建烤房一座，烤房及清洗池配套，占地1000平方米，新修产业变道宽3公里，宽2米，厚0.15米，项目建成后，可带动289人（其中脱贫户102人）增加红药材种植面积200亩，实现户均收入10000元，产业发展可持续5年以上，受益对象满意度不低于95%以上。</v>
          </cell>
          <cell r="K15" t="str">
            <v>10人参与前期项目确定会议、决议，5人参与入库项目的选择，2人参与项目实施过程中施工质量和资金使用的监督，通过发展中药材2000亩，新建烤房一座，烤房及清洗池配套，占地1000平方米，新修产业变道宽3公里，宽2米，厚0.15米，项目建成后，可带动289人（其中脱贫户102人）增加红药材种植面积200亩，实现户均收入10000元，产业发展可持续5年以上，受益对象满意度不低于95%以上。</v>
          </cell>
          <cell r="L15" t="str">
            <v>通过发展中药材2000亩，新建烤房一座，烤房及清洗池配套，占地1000平方米，新修产业变道宽3公里，宽2米，厚0.15米。，项目建成后，可带动289人（其中脱贫户102人）增加红药材种植面积200亩，实现户均收入10000元，产业发展可持续5年以上，受益对象满意度不低于95%以上。</v>
          </cell>
          <cell r="M15" t="str">
            <v>发展中药材2000亩及配套基础设施，烤房1座，新修产业变道宽3公里。</v>
          </cell>
          <cell r="N15" t="str">
            <v>项目验收合格率100%</v>
          </cell>
          <cell r="O15" t="str">
            <v>项目完工及时率100%</v>
          </cell>
          <cell r="P15" t="str">
            <v>中药材800元/亩，烤房，仓库，清洗池建设220万元，新修便道40万/公里</v>
          </cell>
          <cell r="Q15" t="str">
            <v>特色产业带动脱贫（监测）农户增加务工收入≥3000元</v>
          </cell>
          <cell r="R15" t="str">
            <v>受益脱贫人口≥102人</v>
          </cell>
          <cell r="S15" t="str">
            <v>项目可持续≥1年</v>
          </cell>
          <cell r="T15" t="str">
            <v>受益脱贫人口满意度≥95%</v>
          </cell>
          <cell r="U15" t="str">
            <v>巫溪县农业农村委员会</v>
          </cell>
          <cell r="V15" t="str">
            <v>巫溪县田坝镇人民政府</v>
          </cell>
          <cell r="W15">
            <v>2023</v>
          </cell>
          <cell r="X15" t="str">
            <v>是</v>
          </cell>
          <cell r="Y15">
            <v>202301</v>
          </cell>
          <cell r="Z15">
            <v>202312</v>
          </cell>
          <cell r="AA15">
            <v>500</v>
          </cell>
          <cell r="AB15">
            <v>500</v>
          </cell>
        </row>
        <row r="15">
          <cell r="AF15">
            <v>289</v>
          </cell>
          <cell r="AG15">
            <v>102</v>
          </cell>
          <cell r="AH15" t="str">
            <v>否</v>
          </cell>
          <cell r="AI15" t="str">
            <v>否</v>
          </cell>
          <cell r="AJ15" t="str">
            <v>否</v>
          </cell>
          <cell r="AK15" t="str">
            <v>是</v>
          </cell>
          <cell r="AL15" t="str">
            <v>否</v>
          </cell>
          <cell r="AM15" t="str">
            <v>否</v>
          </cell>
          <cell r="AN15" t="str">
            <v>无</v>
          </cell>
          <cell r="AO15" t="str">
            <v>是</v>
          </cell>
          <cell r="AP15" t="str">
            <v>村集体资产出租收取租金5万元以上</v>
          </cell>
          <cell r="AQ15" t="str">
            <v>谭仁斌</v>
          </cell>
          <cell r="AR15">
            <v>13627649933</v>
          </cell>
          <cell r="AS15" t="str">
            <v>田坝镇人民政府</v>
          </cell>
          <cell r="AT15" t="str">
            <v>村集体</v>
          </cell>
          <cell r="AU15" t="str">
            <v/>
          </cell>
          <cell r="AV15" t="str">
            <v/>
          </cell>
        </row>
        <row r="16">
          <cell r="C16" t="str">
            <v>巫溪县2023年培育渔业经营主体项目</v>
          </cell>
          <cell r="D16" t="str">
            <v>产业发展</v>
          </cell>
          <cell r="E16" t="str">
            <v>生产项目</v>
          </cell>
          <cell r="F16" t="str">
            <v>养殖业基地（新型主体培育）</v>
          </cell>
          <cell r="G16" t="str">
            <v>培育水产渔业经营主体4家以上。支持改扩建鱼池40亩，以及配套设施、水产品加工、尾水处理、生产资料购买补助等。</v>
          </cell>
          <cell r="H16" t="str">
            <v>新建</v>
          </cell>
          <cell r="I16" t="str">
            <v>巫溪县</v>
          </cell>
          <cell r="J16" t="str">
            <v>通过培育水产渔业经营主体4家以上，鱼池40亩，完善配套基础设施，项目达产达效后可年产水产品50吨，可带动农户100人，其中脱贫户20人 ，实现年增收1000元以上。</v>
          </cell>
          <cell r="K16" t="str">
            <v>8人参与前期项目确定会议、决议，3人参与入库项目的选择，3人参与项目实施过程中施工质量和资金使用的监督，项目达产达效后可年产水产品50吨，可带动农户100人，其中脱贫户20人 ，实现年增收1000元以上。</v>
          </cell>
          <cell r="L16" t="str">
            <v>通过培育水产渔业经营主体4家以上，鱼池40亩，完善配套基础设施，项目达产达效后可年产水产品50吨，可带动农户100人，其中脱贫户20人 ，实现年增收1000元以上。</v>
          </cell>
          <cell r="M16" t="str">
            <v>水产渔业经营主体4家以上，鱼池40亩</v>
          </cell>
          <cell r="N16" t="str">
            <v>项目验收合格率100%</v>
          </cell>
          <cell r="O16" t="str">
            <v>项目完工及时率100%。</v>
          </cell>
          <cell r="P16" t="str">
            <v>培育水产渔业经营主体4家以上。主要用于改扩建鱼池及配套设施、水产品加工、尾水处理、生产资料补助等补助20-200万元/个。</v>
          </cell>
          <cell r="Q16" t="str">
            <v>特色产业带动脱贫（监测）农户增加收入≥1000元</v>
          </cell>
          <cell r="R16" t="str">
            <v>受益脱贫人口数≥20人</v>
          </cell>
          <cell r="S16" t="str">
            <v>项目可持续≥1年</v>
          </cell>
          <cell r="T16" t="str">
            <v>受益脱贫人口满意度≥90%</v>
          </cell>
          <cell r="U16" t="str">
            <v>巫溪县农业农村委员会</v>
          </cell>
          <cell r="V16" t="str">
            <v>巫溪县相关渔业经营主体</v>
          </cell>
          <cell r="W16">
            <v>2023</v>
          </cell>
          <cell r="X16" t="str">
            <v>是</v>
          </cell>
          <cell r="Y16">
            <v>202301</v>
          </cell>
          <cell r="Z16">
            <v>202312</v>
          </cell>
          <cell r="AA16">
            <v>500</v>
          </cell>
        </row>
        <row r="16">
          <cell r="AC16">
            <v>500</v>
          </cell>
        </row>
        <row r="16">
          <cell r="AF16">
            <v>100</v>
          </cell>
          <cell r="AG16">
            <v>20</v>
          </cell>
          <cell r="AH16" t="str">
            <v>否</v>
          </cell>
          <cell r="AI16" t="str">
            <v>否</v>
          </cell>
          <cell r="AJ16" t="str">
            <v>否</v>
          </cell>
          <cell r="AK16" t="str">
            <v>是</v>
          </cell>
          <cell r="AL16" t="str">
            <v>是</v>
          </cell>
          <cell r="AM16" t="str">
            <v>否</v>
          </cell>
          <cell r="AN16" t="str">
            <v>无</v>
          </cell>
          <cell r="AO16" t="str">
            <v>否</v>
          </cell>
          <cell r="AP16" t="str">
            <v>无</v>
          </cell>
          <cell r="AQ16" t="str">
            <v>杨亚</v>
          </cell>
          <cell r="AR16">
            <v>17754927593</v>
          </cell>
          <cell r="AS16" t="str">
            <v>各渔业经营主体</v>
          </cell>
          <cell r="AT16" t="str">
            <v>水产经营主体</v>
          </cell>
          <cell r="AU16" t="str">
            <v>土地流转、务工就业</v>
          </cell>
          <cell r="AV16" t="str">
            <v>项目补助企业</v>
          </cell>
        </row>
        <row r="17">
          <cell r="C17" t="str">
            <v>巫溪县2023年山区稻渔综合种养示范基地建设</v>
          </cell>
          <cell r="D17" t="str">
            <v>产业发展</v>
          </cell>
          <cell r="E17" t="str">
            <v>生产项目</v>
          </cell>
          <cell r="F17" t="str">
            <v>养殖业基地（村集体经济）</v>
          </cell>
          <cell r="G17" t="str">
            <v>新建稻渔综合种养内循环生态养殖基地1000亩，每10亩稻田配备1个循环圆形养殖高位池等100套现代养殖设施设备等。</v>
          </cell>
          <cell r="H17" t="str">
            <v>新建</v>
          </cell>
          <cell r="I17" t="str">
            <v>巫溪县塘坊镇、古路镇等乡镇</v>
          </cell>
          <cell r="J17" t="str">
            <v>通过新建稻渔综合种养内循环生态养殖基地1000亩，每10亩稻田配备1个循环圆形养殖高位池等100套现代养殖设施设备等项目建成后，预计年产水稻500吨以上、水产品150吨以上。可实现养殖水体种养结合内循环，减少水稻生产化肥用量、农药用量30%以上。可带动农户850人，其中脱贫户230人，预计可实现年均增收1000元以上。</v>
          </cell>
          <cell r="K17" t="str">
            <v>群众参与项目选择、实施和监督，项目建成后，预计年产水稻500吨以上、水产品150吨以上。可实现养殖水体种养结合内循环，减少水稻生产化肥用量、农药用量30%以上。可带动农户850人，其中脱贫户230人，预计可实现年均增收1000元以上。</v>
          </cell>
          <cell r="L17" t="str">
            <v>通过新建稻渔综合种养内循环生态养殖基地1000亩，每10亩稻田配备1个循环圆形养殖高位池等100套现代养殖设施设备等项目建成后，预计年产水稻500吨以上、水产品150吨以上。可实现养殖水体种养结合内循环，减少水稻生产化肥用量、农药用量30%以上。可带动农户850人，其中脱贫户230人，预计可实现年均增收1000元以上。</v>
          </cell>
          <cell r="M17" t="str">
            <v>循环生态养殖基地1000亩，循环圆形养殖高位池100套。</v>
          </cell>
          <cell r="N17" t="str">
            <v>项目验收合格率100%</v>
          </cell>
          <cell r="O17" t="str">
            <v>项目完工及时率100%。</v>
          </cell>
          <cell r="P17" t="str">
            <v>高位池建设12.5万元/个，稻田改造0.25元/亩。</v>
          </cell>
          <cell r="Q17" t="str">
            <v>特色产业带动脱贫（监测）农户增加收入≥1000元</v>
          </cell>
          <cell r="R17" t="str">
            <v>受益脱贫人口≥230人</v>
          </cell>
          <cell r="S17" t="str">
            <v>项目可持续≥5年</v>
          </cell>
          <cell r="T17" t="str">
            <v>受益脱贫人口满意度≥95%</v>
          </cell>
          <cell r="U17" t="str">
            <v>巫溪县农业农村委员会</v>
          </cell>
          <cell r="V17" t="str">
            <v>巫溪县相关乡镇人民政府</v>
          </cell>
          <cell r="W17">
            <v>2023</v>
          </cell>
          <cell r="X17" t="str">
            <v>是</v>
          </cell>
          <cell r="Y17">
            <v>202301</v>
          </cell>
          <cell r="Z17">
            <v>202312</v>
          </cell>
          <cell r="AA17">
            <v>1500</v>
          </cell>
          <cell r="AB17">
            <v>1500</v>
          </cell>
        </row>
        <row r="17">
          <cell r="AF17">
            <v>850</v>
          </cell>
          <cell r="AG17">
            <v>230</v>
          </cell>
          <cell r="AH17" t="str">
            <v>否</v>
          </cell>
          <cell r="AI17" t="str">
            <v>否</v>
          </cell>
          <cell r="AJ17" t="str">
            <v>否</v>
          </cell>
          <cell r="AK17" t="str">
            <v>是</v>
          </cell>
          <cell r="AL17" t="str">
            <v>是</v>
          </cell>
          <cell r="AM17" t="str">
            <v>否</v>
          </cell>
          <cell r="AN17" t="str">
            <v>无</v>
          </cell>
          <cell r="AO17" t="str">
            <v>是</v>
          </cell>
          <cell r="AP17" t="str">
            <v>按不低于6%分红壮大村集体经济</v>
          </cell>
          <cell r="AQ17" t="str">
            <v>杨亚</v>
          </cell>
          <cell r="AR17">
            <v>17754927593</v>
          </cell>
          <cell r="AS17" t="str">
            <v>相关乡镇</v>
          </cell>
          <cell r="AT17" t="str">
            <v>村集体</v>
          </cell>
          <cell r="AU17" t="str">
            <v>土地流转、租赁经营、务工就业</v>
          </cell>
          <cell r="AV17" t="str">
            <v>项目补助村集体经济</v>
          </cell>
        </row>
        <row r="18">
          <cell r="C18" t="str">
            <v>巫溪县2023年尖山镇马铃薯现代农业产业园区建设项目</v>
          </cell>
          <cell r="D18" t="str">
            <v>产业发展</v>
          </cell>
          <cell r="E18" t="str">
            <v>生产项目</v>
          </cell>
          <cell r="F18" t="str">
            <v>种植业基地（新型主体培育、到户产业补助、村集体经济）</v>
          </cell>
          <cell r="G18" t="str">
            <v>建设马铃薯园区1000亩（薯菜套作），新建大棚10万平方米，蓄水池2000立方米；硬化产业路3公里；新建供水管网及排水沟1000米；智慧农业系统1套；园区围栏5km；初加工厂房、库房1500平方米及设备；农产品直播基地100平方米；50户庭院经济建设；培育经营主体20个以上，园区生产附属设施设备等。</v>
          </cell>
          <cell r="H18" t="str">
            <v>新建</v>
          </cell>
          <cell r="I18" t="str">
            <v>巫溪县尖山镇大包村等村</v>
          </cell>
          <cell r="J18" t="str">
            <v>通过建设马铃薯园区1000亩（薯菜套作），新建大棚10平方米，蓄水池2000立方米；硬化产业路3公里；新建供水管网及排水沟1000米；智慧农业系统1套；园区围栏5km；初加工厂房、库房1500平方米及设备；农产品直播基地100平方米；50户庭院经济建设；培育经营主体20个以上，园区生产附属设施设备等，达产达效后，可年产马铃薯2000吨、蔬菜2000吨，受益总人口200户750人，其中脱贫人口和监测对象80户250人，户均增收500元。</v>
          </cell>
          <cell r="K18" t="str">
            <v>群众参与项目选择、实施和监督，达产达效后，年产马铃薯2000吨、蔬菜2000吨，受益总人口200户750人，其中脱贫人口和监测对象80户250人，户均增收500元。</v>
          </cell>
          <cell r="L18" t="str">
            <v>通过建设马铃薯园区1000亩（薯菜套作），新建大棚10平方米，蓄水池2000立方米；硬化产业路3公里；新建供水管网及排水沟1000米；智慧农业系统1套；园区围栏5km；初加工厂房、库房1500平方米及设备；农产品直播基地100平方米；50户庭院经济建设；培育经营主体20个以上，园区生产附属设施设备等，达产达效后，可年产马铃薯2000吨、蔬菜2000吨，受益总人口200户750人，其中脱贫人口和监测对象80户250人，户均增收500元。</v>
          </cell>
          <cell r="M18" t="str">
            <v>建设马铃薯园区1000亩，新建大棚10平方米，新建大棚10平方米，蓄水池2000立方米；硬化产业路3公里；新建供水管网及排水沟1000米；智慧农业系统1套；园区围栏5km；初加工厂房、库房1500平方米及设备；农产品直播基地100平方米；50户庭院经济建设；培育经营主体20个以上</v>
          </cell>
          <cell r="N18" t="str">
            <v>项目验收合格率100%</v>
          </cell>
          <cell r="O18" t="str">
            <v>项目完成及时率100%</v>
          </cell>
          <cell r="P18" t="str">
            <v>建设马铃薯园区1000亩（薯菜套作），新建大棚60元/平方米，智慧农业系统1套；园区围栏5km；初加工厂房、库房1500㎡及设备；农产品直播基地100㎡；50户庭院经济建设；培育经营主体20个以上，园区生产附属设施设备等。</v>
          </cell>
          <cell r="Q18" t="str">
            <v>特色产业带动脱贫（监测）农户增加收入≥500元</v>
          </cell>
          <cell r="R18" t="str">
            <v>受益脱贫人口≥250人</v>
          </cell>
          <cell r="S18" t="str">
            <v>项目可持续≥1年</v>
          </cell>
          <cell r="T18" t="str">
            <v>受益群众满意度≥91%</v>
          </cell>
          <cell r="U18" t="str">
            <v>巫溪县农业农村委员会</v>
          </cell>
          <cell r="V18" t="str">
            <v>巫溪县尖山镇人民政府及相关经营主体</v>
          </cell>
          <cell r="W18">
            <v>2023</v>
          </cell>
          <cell r="X18" t="str">
            <v>是</v>
          </cell>
          <cell r="Y18">
            <v>202301</v>
          </cell>
          <cell r="Z18">
            <v>202312</v>
          </cell>
          <cell r="AA18">
            <v>1600</v>
          </cell>
          <cell r="AB18">
            <v>1600</v>
          </cell>
        </row>
        <row r="18">
          <cell r="AF18">
            <v>750</v>
          </cell>
          <cell r="AG18">
            <v>250</v>
          </cell>
          <cell r="AH18" t="str">
            <v>否</v>
          </cell>
          <cell r="AI18" t="str">
            <v>否</v>
          </cell>
          <cell r="AJ18" t="str">
            <v>否</v>
          </cell>
          <cell r="AK18" t="str">
            <v>是</v>
          </cell>
          <cell r="AL18" t="str">
            <v>否</v>
          </cell>
          <cell r="AM18" t="str">
            <v>否</v>
          </cell>
          <cell r="AN18" t="str">
            <v>无</v>
          </cell>
          <cell r="AO18" t="str">
            <v>是</v>
          </cell>
          <cell r="AP18" t="str">
            <v>按不低于6%分红壮大村集体经济</v>
          </cell>
          <cell r="AQ18" t="str">
            <v>李美述</v>
          </cell>
          <cell r="AR18">
            <v>13657634008</v>
          </cell>
          <cell r="AS18" t="str">
            <v>尖山镇及相关经营主体</v>
          </cell>
          <cell r="AT18" t="str">
            <v>村集体</v>
          </cell>
          <cell r="AU18" t="str">
            <v>土地流转、租赁经营、务工就业、产品代销</v>
          </cell>
          <cell r="AV18" t="str">
            <v>项目补助企业、到户、村集体经济。</v>
          </cell>
        </row>
        <row r="19">
          <cell r="C19" t="str">
            <v>巫溪县2023年胜利乡蔬菜产业示范园建设项目</v>
          </cell>
          <cell r="D19" t="str">
            <v>产业发展</v>
          </cell>
          <cell r="E19" t="str">
            <v>生产项目</v>
          </cell>
          <cell r="F19" t="str">
            <v>种植业基地（村集体经济）</v>
          </cell>
          <cell r="G19" t="str">
            <v>新建蔬菜大棚4万平方米；新建3口蓄水池5000立方米，提水设备1套，500亩供水管网系统和排水系统；分拣场4000平方米；智慧农业设施设备1套；太阳能杀虫灯200盏；30户庭院经济建设；电商直播平台；农业废弃物回收箱1批等。</v>
          </cell>
          <cell r="H19" t="str">
            <v>新建</v>
          </cell>
          <cell r="I19" t="str">
            <v>巫溪县胜利乡等乡镇。</v>
          </cell>
          <cell r="J19" t="str">
            <v>通过新建蔬菜大棚4万平方米；新建3口蓄水池5000立方米，提水设备1套，500亩供水管网系统和排水系统；分拣场4000平方米；智慧农业设施设备1套；太阳能杀虫灯200盏；30户庭院经济建设；电商直播平台；园区道路3公里；农业废弃物回收箱1批等，达产达效后，年产蔬菜750吨，受益总人口150户420人，其中脱贫人口和监测对象50户120人，户均增收500元。</v>
          </cell>
          <cell r="K19" t="str">
            <v>群众参与项目选择、实施和监督，达产达效后，年产蔬菜750吨，受益总人口150户420人，其中脱贫人口和监测对象50户120人，户均增收500元。</v>
          </cell>
          <cell r="L19" t="str">
            <v>通过新建蔬菜大棚4万平方米；新建3口蓄水池5000立方米，提水设备1套，500亩供水管网系统和排水系统；分拣场4000平方米；智慧农业设施设备1套；太阳能杀虫灯200盏；30户庭院经济建设；电商直播平台；园区道路3公里；农业废弃物回收箱1批等，达产达效后，年产蔬菜750吨，受益总人口150户420人，其中脱贫人口和监测对象50户120人，户均增收500元。</v>
          </cell>
          <cell r="M19" t="str">
            <v>新建蔬菜大棚4万平方米；新建3口蓄水池5000立方米，提水设备1套，500亩供水管网系统和排水系统；分拣场4000平方米，智慧农业设施设备1套；太阳能杀虫灯200盏；30户庭院经济建设，园区道路3公里</v>
          </cell>
          <cell r="N19" t="str">
            <v>项目验收合格率100%</v>
          </cell>
          <cell r="O19" t="str">
            <v>项目完成及时率100%</v>
          </cell>
          <cell r="P19" t="str">
            <v>蔬菜大棚60元/平方米；蓄水池600元/立方米；提灌设备100万元/套；分拣场500元/平方米；排水沟200元/米</v>
          </cell>
          <cell r="Q19" t="str">
            <v>特色产业带动脱贫（监测）农户增加收入≥500元</v>
          </cell>
          <cell r="R19" t="str">
            <v>受益脱贫人口≥120人</v>
          </cell>
          <cell r="S19" t="str">
            <v>项目可持续性≥5年</v>
          </cell>
          <cell r="T19" t="str">
            <v>受益脱贫人口满意度≥95%</v>
          </cell>
          <cell r="U19" t="str">
            <v>巫溪县农业农村委员会</v>
          </cell>
          <cell r="V19" t="str">
            <v>巫溪县胜利乡等人民政府</v>
          </cell>
          <cell r="W19">
            <v>2023</v>
          </cell>
          <cell r="X19" t="str">
            <v>是</v>
          </cell>
          <cell r="Y19">
            <v>202301</v>
          </cell>
          <cell r="Z19">
            <v>202312</v>
          </cell>
          <cell r="AA19">
            <v>1200</v>
          </cell>
          <cell r="AB19">
            <v>1200</v>
          </cell>
        </row>
        <row r="19">
          <cell r="AF19">
            <v>420</v>
          </cell>
          <cell r="AG19">
            <v>120</v>
          </cell>
          <cell r="AH19" t="str">
            <v>否</v>
          </cell>
          <cell r="AI19" t="str">
            <v>否</v>
          </cell>
          <cell r="AJ19" t="str">
            <v>否</v>
          </cell>
          <cell r="AK19" t="str">
            <v>是</v>
          </cell>
          <cell r="AL19" t="str">
            <v>是</v>
          </cell>
          <cell r="AM19" t="str">
            <v>否</v>
          </cell>
          <cell r="AN19" t="str">
            <v>无</v>
          </cell>
          <cell r="AO19" t="str">
            <v>是</v>
          </cell>
          <cell r="AP19" t="str">
            <v>按不低于6%分红壮大村集体经济</v>
          </cell>
          <cell r="AQ19" t="str">
            <v>谭国龙</v>
          </cell>
          <cell r="AR19">
            <v>15870466966</v>
          </cell>
          <cell r="AS19" t="str">
            <v>胜利乡人民政府</v>
          </cell>
          <cell r="AT19" t="str">
            <v>村集体</v>
          </cell>
          <cell r="AU19" t="str">
            <v>土地流转、租赁经营、务工就业</v>
          </cell>
          <cell r="AV19" t="str">
            <v>项目补助村集体经济。</v>
          </cell>
        </row>
        <row r="20">
          <cell r="C20" t="str">
            <v>巫溪县2023年文峰镇农业融合发展项目</v>
          </cell>
          <cell r="D20" t="str">
            <v>产业发展</v>
          </cell>
          <cell r="E20" t="str">
            <v>生产项目</v>
          </cell>
          <cell r="F20" t="str">
            <v>种植业基地（到户产业补助、村集体经济）</v>
          </cell>
          <cell r="G20" t="str">
            <v>种植加工丝瓜200亩；种植改良葡萄、梨等优质特色水果300亩；升级改造智慧大棚2000平方米。土地综合整治400亩，整治主沟渠800米，次沟渠2公里，道路升级改造2公里。</v>
          </cell>
          <cell r="H20" t="str">
            <v>新建</v>
          </cell>
          <cell r="I20" t="str">
            <v>巫溪县文峰镇三宝村、长兴村等村</v>
          </cell>
          <cell r="J20" t="str">
            <v>通过种植加工丝瓜200亩；种植改良葡萄、梨等优质特色水果300亩；升级改造智慧大棚2000平方米。土地综合整治400亩，整治主沟渠800米，次沟渠2公里，道路升级改造2公里，进一步提升片区农业产业融合发展水平，提升400亩土地耕作条件及排水抗旱能力，改善片区耕作条件，带动农户250人，其中脱贫人口50人，年均增收2000元以上。</v>
          </cell>
          <cell r="K20" t="str">
            <v>群众参与项目选择、实施和监督，通过项目实施，进一步提升片区农业产业融合发展水平，提升400亩土地耕作条件及排水抗旱能力，改善片区耕作条件，带动农户250人，其中脱贫人口50人，年均增收2000元以上。</v>
          </cell>
          <cell r="L20" t="str">
            <v>通过种植加工丝瓜200亩；种植改良葡萄、梨等优质特色水果300亩；升级改造智慧大棚2000平方米。土地综合整治400亩，整治主沟渠800米，次沟渠2公里，道路升级改造2公里，进一步提升片区农业产业融合发展水平，提升400亩土地耕作条件及排水抗旱能力，改善片区耕作条件，带动农户250人，其中脱贫人口50人，年均增收2000元以上。</v>
          </cell>
          <cell r="M20" t="str">
            <v>丝瓜200亩；特色水果300亩；智慧大棚2000平方米；土地综合整治400亩，整治主沟渠800米，次沟渠2公里，道路升级改造2公里</v>
          </cell>
          <cell r="N20" t="str">
            <v>工程验收合格率100%</v>
          </cell>
          <cell r="O20" t="str">
            <v>工程完成及时率100%</v>
          </cell>
          <cell r="P20" t="str">
            <v>丝瓜、优质水果每亩5000元，土地综合整治5000元每亩，道路改造170元每平方米，智慧大棚150元每平方米。甘蓝示范基地1000元/亩。</v>
          </cell>
          <cell r="Q20" t="str">
            <v>特色产业带动脱贫（监测）农户增加收入≥2000元</v>
          </cell>
          <cell r="R20" t="str">
            <v>受益脱贫人口≥50人</v>
          </cell>
          <cell r="S20" t="str">
            <v>项目可持续≥1年</v>
          </cell>
          <cell r="T20" t="str">
            <v>受益脱贫人口满意度≥95%</v>
          </cell>
          <cell r="U20" t="str">
            <v>巫溪县农业农村委员会</v>
          </cell>
          <cell r="V20" t="str">
            <v>巫溪县文峰镇人民政府</v>
          </cell>
          <cell r="W20">
            <v>2023</v>
          </cell>
          <cell r="X20" t="str">
            <v>是</v>
          </cell>
          <cell r="Y20">
            <v>202301</v>
          </cell>
          <cell r="Z20">
            <v>202312</v>
          </cell>
          <cell r="AA20">
            <v>900</v>
          </cell>
          <cell r="AB20">
            <v>900</v>
          </cell>
          <cell r="AC20">
            <v>0</v>
          </cell>
        </row>
        <row r="20">
          <cell r="AF20">
            <v>250</v>
          </cell>
          <cell r="AG20">
            <v>50</v>
          </cell>
          <cell r="AH20" t="str">
            <v>否</v>
          </cell>
          <cell r="AI20" t="str">
            <v>否</v>
          </cell>
          <cell r="AJ20" t="str">
            <v>否</v>
          </cell>
          <cell r="AK20" t="str">
            <v>是</v>
          </cell>
          <cell r="AL20" t="str">
            <v>否</v>
          </cell>
          <cell r="AM20" t="str">
            <v>否</v>
          </cell>
          <cell r="AN20" t="str">
            <v>无</v>
          </cell>
          <cell r="AO20" t="str">
            <v>是</v>
          </cell>
          <cell r="AP20" t="str">
            <v>进入村集体经济联合社分配</v>
          </cell>
          <cell r="AQ20" t="str">
            <v>刘勋贵</v>
          </cell>
          <cell r="AR20">
            <v>15823045160</v>
          </cell>
          <cell r="AS20" t="str">
            <v>文峰镇人民政府</v>
          </cell>
          <cell r="AT20" t="str">
            <v>村集体</v>
          </cell>
          <cell r="AU20" t="str">
            <v>土地流转、租赁经营、务工就业</v>
          </cell>
          <cell r="AV20" t="str">
            <v>项目补助村集体经济。</v>
          </cell>
        </row>
        <row r="21">
          <cell r="C21" t="str">
            <v>巫溪县2023年土城镇魔芋产业项目</v>
          </cell>
          <cell r="D21" t="str">
            <v>产业发展</v>
          </cell>
          <cell r="E21" t="str">
            <v>生产项目</v>
          </cell>
          <cell r="F21" t="str">
            <v>种植业基地（村集体经济）</v>
          </cell>
          <cell r="G21" t="str">
            <v>新建魔芋种芋通风库房6000立方米，硬化地面3000平方米；钢棚架堆场900平方米，蓄水池500立方米，魔芋基地3000亩。</v>
          </cell>
          <cell r="H21" t="str">
            <v>新建</v>
          </cell>
          <cell r="I21" t="str">
            <v>巫溪县土城镇等乡镇</v>
          </cell>
          <cell r="J21" t="str">
            <v>通过新建魔芋种芋通风库房6000立方米，硬化地面3000平方米；钢棚架堆场900平方米，蓄水池500立方米，魔芋基地3000亩，达产达效后，年产魔芋4500吨，受益总人口1850户5400人，其中脱贫人口和监测对象450户1350人，户均增收500元。</v>
          </cell>
          <cell r="K21" t="str">
            <v>群众参与项目选择、实施和监督，达产达效后，年产魔芋4500吨，受益总人口1850户5400人，其中脱贫人口和监测对象450户1350人，户均增收500元。</v>
          </cell>
          <cell r="L21" t="str">
            <v>通过新建魔芋种芋通风库房6000立方米，硬化地面3000平方米；钢棚架堆场900平方米，蓄水池500立方米，魔芋基地3000亩，达产达效后，年产魔芋4500吨，受益总人口1850户5400人，其中脱贫人口和监测对象450户1350人，户均增收500元。</v>
          </cell>
          <cell r="M21" t="str">
            <v>种芋通风库房6000立方米，硬化地面3000平方米；钢棚架堆场900平方米，蓄水池500立方米，魔芋基地3000亩</v>
          </cell>
          <cell r="N21" t="str">
            <v>项目验收合格率100%</v>
          </cell>
          <cell r="O21" t="str">
            <v>项目完成及时率100%</v>
          </cell>
          <cell r="P21" t="str">
            <v>魔芋种芋通风库房250元/立方米，硬化地面140元/平方米；围墙元400/米，钢棚架堆场  700元/平方米，蓄水池700元/立方米，魔芋基地1500元/亩。</v>
          </cell>
          <cell r="Q21" t="str">
            <v>特色产业带动脱贫（监测）农户增加收入≥500元</v>
          </cell>
          <cell r="R21" t="str">
            <v>受益脱贫人口≥1350人。</v>
          </cell>
          <cell r="S21" t="str">
            <v>项目可持续≥5年</v>
          </cell>
          <cell r="T21" t="str">
            <v>受益脱贫人口满意度≥95%</v>
          </cell>
          <cell r="U21" t="str">
            <v>巫溪县农业农村委员会</v>
          </cell>
          <cell r="V21" t="str">
            <v>巫溪县土城镇等人民政府</v>
          </cell>
          <cell r="W21">
            <v>2023</v>
          </cell>
          <cell r="X21" t="str">
            <v>是</v>
          </cell>
          <cell r="Y21">
            <v>202301</v>
          </cell>
          <cell r="Z21">
            <v>202312</v>
          </cell>
          <cell r="AA21">
            <v>800</v>
          </cell>
          <cell r="AB21">
            <v>800</v>
          </cell>
        </row>
        <row r="21">
          <cell r="AF21">
            <v>5400</v>
          </cell>
          <cell r="AG21">
            <v>1350</v>
          </cell>
          <cell r="AH21" t="str">
            <v>否</v>
          </cell>
          <cell r="AI21" t="str">
            <v>否</v>
          </cell>
          <cell r="AJ21" t="str">
            <v>否</v>
          </cell>
          <cell r="AK21" t="str">
            <v>是</v>
          </cell>
          <cell r="AL21" t="str">
            <v>是</v>
          </cell>
          <cell r="AM21" t="str">
            <v>否</v>
          </cell>
          <cell r="AN21" t="str">
            <v>无</v>
          </cell>
          <cell r="AO21" t="str">
            <v>是</v>
          </cell>
          <cell r="AP21" t="str">
            <v>按不低于6%分红壮大村集体经济</v>
          </cell>
          <cell r="AQ21" t="str">
            <v>陈昌海</v>
          </cell>
          <cell r="AR21">
            <v>18423278987</v>
          </cell>
          <cell r="AS21" t="str">
            <v>巫溪县土城镇人民政府</v>
          </cell>
          <cell r="AT21" t="str">
            <v>村集体、魔芋种植主体</v>
          </cell>
          <cell r="AU21" t="str">
            <v>土地流转、租赁经营、务工就业</v>
          </cell>
          <cell r="AV21" t="str">
            <v>项目补助村集体经济。</v>
          </cell>
        </row>
        <row r="22">
          <cell r="C22" t="str">
            <v>巫溪县2023年通城镇蚕桑产业化基地建设项目</v>
          </cell>
          <cell r="D22" t="str">
            <v>产业发展</v>
          </cell>
          <cell r="E22" t="str">
            <v>生产项目</v>
          </cell>
          <cell r="F22" t="str">
            <v>种植业基地（到户产业补助、农产品加工设施建设）</v>
          </cell>
          <cell r="G22" t="str">
            <v>新植桑园200亩、桑树提质增效500亩；新建智能养蚕生产厂房1座（1900㎡/座）</v>
          </cell>
          <cell r="H22" t="str">
            <v>新建</v>
          </cell>
          <cell r="I22" t="str">
            <v>巫溪县通城镇凉风村</v>
          </cell>
          <cell r="J22" t="str">
            <v>通过桑园建设700亩（其中：新植桑园200亩，提质增效500亩；新建智能养蚕生产厂房1座（1900㎡/座），可实现100人（其中脱贫人口10人）年户均增收1000元以上</v>
          </cell>
          <cell r="K22" t="str">
            <v>群众参与项目规划入库，后期项目实施及资金监管。通过桑园建设700亩（其中：新植桑园200亩，提质增效500亩；新建智能养蚕生产厂房1座（1900㎡/座），可实现100人（其中脱贫人口10人）年户均增收1000元以上</v>
          </cell>
          <cell r="L22" t="str">
            <v>通过桑园建设700亩（其中：新植桑园200亩，提质增效500亩；新建智能养蚕生产厂房1座（1900㎡/座），可实现100人（其中脱贫人口10人）年户均增收1000元以上</v>
          </cell>
          <cell r="M22" t="str">
            <v>新植桑园200亩、桑树提质增效500亩；新建智能养蚕生产厂房1座（1900㎡/座）</v>
          </cell>
          <cell r="N22" t="str">
            <v>项目验收合格率≧90%</v>
          </cell>
          <cell r="O22" t="str">
            <v>项目（工程）完成及时率100%</v>
          </cell>
          <cell r="P22" t="str">
            <v>新植桑园：1000元/亩，桑树提质增效200元/亩，智能养蚕厂房2000元/㎡</v>
          </cell>
          <cell r="Q22" t="str">
            <v>特色产业带动增加巩固脱贫人口户均收入≥1000元</v>
          </cell>
          <cell r="R22" t="str">
            <v>受益巩固脱贫人口≥10人</v>
          </cell>
          <cell r="S22" t="str">
            <v>项目可持续≥1年</v>
          </cell>
          <cell r="T22" t="str">
            <v>受益脱贫人口满意度≥90%</v>
          </cell>
          <cell r="U22" t="str">
            <v>巫溪县林业局</v>
          </cell>
          <cell r="V22" t="str">
            <v>巫溪县通城镇人民政府</v>
          </cell>
          <cell r="W22">
            <v>2023</v>
          </cell>
          <cell r="X22" t="str">
            <v>是</v>
          </cell>
          <cell r="Y22">
            <v>202301</v>
          </cell>
          <cell r="Z22">
            <v>202312</v>
          </cell>
          <cell r="AA22">
            <v>410</v>
          </cell>
        </row>
        <row r="22">
          <cell r="AC22">
            <v>410</v>
          </cell>
        </row>
        <row r="22">
          <cell r="AF22">
            <v>100</v>
          </cell>
          <cell r="AG22">
            <v>10</v>
          </cell>
          <cell r="AH22" t="str">
            <v>否</v>
          </cell>
          <cell r="AI22" t="str">
            <v>否</v>
          </cell>
          <cell r="AJ22" t="str">
            <v>否</v>
          </cell>
          <cell r="AK22" t="str">
            <v>是</v>
          </cell>
          <cell r="AL22" t="str">
            <v>否</v>
          </cell>
          <cell r="AM22" t="str">
            <v>否</v>
          </cell>
          <cell r="AN22" t="str">
            <v>无</v>
          </cell>
          <cell r="AO22" t="str">
            <v>否</v>
          </cell>
          <cell r="AP22" t="str">
            <v>无</v>
          </cell>
          <cell r="AQ22" t="str">
            <v>吴成林</v>
          </cell>
          <cell r="AR22">
            <v>13635347666</v>
          </cell>
        </row>
        <row r="22">
          <cell r="AU22">
            <v>0</v>
          </cell>
          <cell r="AV22" t="str">
            <v>村集体经济/到户补助</v>
          </cell>
        </row>
        <row r="23">
          <cell r="C23" t="str">
            <v>巫溪县2023年菱角镇蚕桑产业化基地建设项目</v>
          </cell>
          <cell r="D23" t="str">
            <v>产业发展</v>
          </cell>
          <cell r="E23" t="str">
            <v>生产项目</v>
          </cell>
          <cell r="F23" t="str">
            <v>种植业基地（到户产业补助、农产品加工设施建设）</v>
          </cell>
          <cell r="G23" t="str">
            <v>新植桑园2000亩、桑树提质增效3900亩，桑园巩固5000亩；桑园步道建设5000米，小蚕共育室400㎡。</v>
          </cell>
          <cell r="H23" t="str">
            <v>新建</v>
          </cell>
          <cell r="I23" t="str">
            <v>巫溪县菱角镇桐岭村、九盘村、鱼  村、石安村、水田村、新民村</v>
          </cell>
          <cell r="J23" t="str">
            <v>通过新植桑园2000亩、桑树提质增效3900亩，桑园巩固5000亩；桑园步道建设5000米，小蚕共育室400㎡，可实现1500人（其中脱贫人口50人），户均增收1000元以上</v>
          </cell>
          <cell r="K23" t="str">
            <v>群众参与项目规划入库，后期项目实施及资金监管。通过新植桑园2000亩、桑树提质增效3900亩，桑园巩固5000亩；桑园步道建设5000米，小蚕共育室400㎡，可实现1500人（其中脱贫人口50人），户均增收1000元以上</v>
          </cell>
          <cell r="L23" t="str">
            <v>通过新植桑园2000亩、桑树提质增效3900亩，桑园巩固5000亩；桑园步道建设5000米，小蚕共育室400㎡，可实现1500人（其中脱贫人口50人），户均增收1000元以上</v>
          </cell>
          <cell r="M23" t="str">
            <v>新植桑园2000亩、桑树提质增效3900亩，桑园巩固5000亩；桑园步道建设5000米，小蚕共育室400㎡</v>
          </cell>
          <cell r="N23" t="str">
            <v>项目验收合格率≧90%</v>
          </cell>
          <cell r="O23" t="str">
            <v>项目（工程）完成及时率100%</v>
          </cell>
          <cell r="P23" t="str">
            <v>新植桑园：1000元/亩，桑树提质增效200元/亩，桑园巩固100元/亩；桑园步道建设150元/米，建设小蚕共育室2500元/㎡</v>
          </cell>
          <cell r="Q23" t="str">
            <v>特色产业带动增加巩固脱贫人口户均收入≥1000元</v>
          </cell>
          <cell r="R23" t="str">
            <v>受益巩固脱贫人口≥50人</v>
          </cell>
          <cell r="S23" t="str">
            <v>项目可持续≥1年</v>
          </cell>
          <cell r="T23" t="str">
            <v>受益脱贫人口满意度≥90%</v>
          </cell>
          <cell r="U23" t="str">
            <v>巫溪县林业局</v>
          </cell>
          <cell r="V23" t="str">
            <v>巫溪县菱角镇人民政府</v>
          </cell>
          <cell r="W23">
            <v>2023</v>
          </cell>
          <cell r="X23" t="str">
            <v>是</v>
          </cell>
          <cell r="Y23">
            <v>202301</v>
          </cell>
          <cell r="Z23">
            <v>202312</v>
          </cell>
          <cell r="AA23">
            <v>503</v>
          </cell>
          <cell r="AB23">
            <v>503</v>
          </cell>
          <cell r="AC23">
            <v>0</v>
          </cell>
        </row>
        <row r="23">
          <cell r="AF23">
            <v>1500</v>
          </cell>
          <cell r="AG23">
            <v>50</v>
          </cell>
          <cell r="AH23" t="str">
            <v>否</v>
          </cell>
          <cell r="AI23" t="str">
            <v>否</v>
          </cell>
          <cell r="AJ23" t="str">
            <v>否</v>
          </cell>
          <cell r="AK23" t="str">
            <v>是</v>
          </cell>
          <cell r="AL23" t="str">
            <v>是</v>
          </cell>
          <cell r="AM23" t="str">
            <v>否</v>
          </cell>
          <cell r="AN23" t="str">
            <v>无</v>
          </cell>
          <cell r="AO23" t="str">
            <v>否</v>
          </cell>
          <cell r="AP23" t="str">
            <v>无</v>
          </cell>
          <cell r="AQ23" t="str">
            <v>吴成林</v>
          </cell>
          <cell r="AR23">
            <v>13635347666</v>
          </cell>
        </row>
        <row r="23">
          <cell r="AU23">
            <v>0</v>
          </cell>
          <cell r="AV23" t="str">
            <v>村集体经济/到户补助</v>
          </cell>
        </row>
        <row r="24">
          <cell r="C24" t="str">
            <v>巫溪县2023年胜利乡蚕桑产业化基地建设项目</v>
          </cell>
          <cell r="D24" t="str">
            <v>产业发展</v>
          </cell>
          <cell r="E24" t="str">
            <v>生产项目</v>
          </cell>
          <cell r="F24" t="str">
            <v>种植业基地（到户产业补助、农产品加工设施建设）</v>
          </cell>
          <cell r="G24" t="str">
            <v>桑树提质增效800亩，桑园巩固800亩；建设智能生产房1900㎡。</v>
          </cell>
          <cell r="H24" t="str">
            <v>新建</v>
          </cell>
          <cell r="I24" t="str">
            <v>巫溪县胜利乡双胜村、胜利村</v>
          </cell>
          <cell r="J24" t="str">
            <v>通过桑树提质增效800亩，桑园巩固800亩；建设智能生产房1900㎡，可实现150人（其中脱贫人口10人），户均增收1000元以上</v>
          </cell>
          <cell r="K24" t="str">
            <v>群众参与项目规划入库，后期项目实施及资金监管。通过桑树提质增效800亩，桑园巩固800亩；建设智能生产房1900㎡，可实现150人（其中脱贫人口10人），户均增收1000元以上</v>
          </cell>
          <cell r="L24" t="str">
            <v>通过桑树提质增效800亩，桑园巩固800亩；建设智能生产房1900㎡，可实现150人（其中脱贫人口10人），户均增收1000元以上</v>
          </cell>
          <cell r="M24" t="str">
            <v>桑树提质增效800亩，桑园巩固800亩；建设智能生产房1900㎡</v>
          </cell>
          <cell r="N24" t="str">
            <v>项目验收合格率≧90%</v>
          </cell>
          <cell r="O24" t="str">
            <v>项目（工程）完成及时率100%</v>
          </cell>
          <cell r="P24" t="str">
            <v>新植桑园：1000元/亩，桑树提质增效200元/亩，桑园巩固100元/亩；桑园步道建设150元/米，培训培养养蚕大户5000元/户，建设小蚕共育室2500元/㎡，建设蚕桑科技培训中心1250元/㎡</v>
          </cell>
          <cell r="Q24" t="str">
            <v>特色产业带动增加巩固脱贫人口户均收入≥1000元</v>
          </cell>
          <cell r="R24" t="str">
            <v>受益巩固脱贫人口≥10人</v>
          </cell>
          <cell r="S24" t="str">
            <v>项目可持续≥1年</v>
          </cell>
          <cell r="T24" t="str">
            <v>受益脱贫人口满意度≥90%</v>
          </cell>
          <cell r="U24" t="str">
            <v>巫溪县林业局</v>
          </cell>
          <cell r="V24" t="str">
            <v>巫溪县胜利乡人民政府</v>
          </cell>
          <cell r="W24">
            <v>2023</v>
          </cell>
          <cell r="X24" t="str">
            <v>是</v>
          </cell>
          <cell r="Y24">
            <v>202301</v>
          </cell>
          <cell r="Z24">
            <v>202312</v>
          </cell>
          <cell r="AA24">
            <v>424</v>
          </cell>
        </row>
        <row r="24">
          <cell r="AC24">
            <v>424</v>
          </cell>
        </row>
        <row r="24">
          <cell r="AF24">
            <v>150</v>
          </cell>
          <cell r="AG24">
            <v>10</v>
          </cell>
          <cell r="AH24" t="str">
            <v>否</v>
          </cell>
          <cell r="AI24" t="str">
            <v>否</v>
          </cell>
          <cell r="AJ24" t="str">
            <v>否</v>
          </cell>
          <cell r="AK24" t="str">
            <v>是</v>
          </cell>
          <cell r="AL24" t="str">
            <v>是</v>
          </cell>
          <cell r="AM24" t="str">
            <v>否</v>
          </cell>
          <cell r="AN24" t="str">
            <v>无</v>
          </cell>
          <cell r="AO24" t="str">
            <v>否</v>
          </cell>
          <cell r="AP24" t="str">
            <v>无</v>
          </cell>
          <cell r="AQ24" t="str">
            <v>吴成林</v>
          </cell>
          <cell r="AR24">
            <v>13635347666</v>
          </cell>
        </row>
        <row r="24">
          <cell r="AU24">
            <v>0</v>
          </cell>
          <cell r="AV24" t="str">
            <v>村集体经济/到户补助</v>
          </cell>
        </row>
        <row r="25">
          <cell r="C25" t="str">
            <v>巫溪县2023年花台乡蚕桑产业化基地建设项目</v>
          </cell>
          <cell r="D25" t="str">
            <v>产业发展</v>
          </cell>
          <cell r="E25" t="str">
            <v>生产项目</v>
          </cell>
          <cell r="F25" t="str">
            <v>种植业基地（到户产业补助）</v>
          </cell>
          <cell r="G25" t="str">
            <v>新植桑园100亩，桑园提质增效500亩。</v>
          </cell>
          <cell r="H25" t="str">
            <v>新建</v>
          </cell>
          <cell r="I25" t="str">
            <v>巫溪县花台乡八龙村</v>
          </cell>
          <cell r="J25" t="str">
            <v>通过新建桑园100亩，桑园提质增效500亩，可实现100人（其中脱贫人口10人），户均增收1000元以上</v>
          </cell>
          <cell r="K25" t="str">
            <v>群众参与项目规划入库，后期项目实施及资金监管。新建桑园100亩，桑园提质增效500亩，可实现100人（其中脱贫人口10人），户均增收1000元以上</v>
          </cell>
          <cell r="L25" t="str">
            <v>通过新建桑园100亩，桑园提质增效500亩，可实现100人（其中脱贫人口10人），户均增收1000元以上</v>
          </cell>
          <cell r="M25" t="str">
            <v>新植桑园100亩，桑园提质增效500亩。</v>
          </cell>
          <cell r="N25" t="str">
            <v>项目验收合格率≧90%</v>
          </cell>
          <cell r="O25" t="str">
            <v>项目（工程）完成及时率100%</v>
          </cell>
          <cell r="P25" t="str">
            <v>新植桑园：1000元/亩，桑树提质增效200元/亩，培训培养养蚕大户5000元/户。</v>
          </cell>
          <cell r="Q25" t="str">
            <v>特色产业带动增加巩固脱贫人口户均收入≥1000元</v>
          </cell>
          <cell r="R25" t="str">
            <v>受益巩固脱贫人口≥10人</v>
          </cell>
          <cell r="S25" t="str">
            <v>项目可持续≥1年</v>
          </cell>
          <cell r="T25" t="str">
            <v>受益脱贫人口满意度≥90%</v>
          </cell>
          <cell r="U25" t="str">
            <v>巫溪县林业局</v>
          </cell>
          <cell r="V25" t="str">
            <v>巫溪县花台乡人民政府</v>
          </cell>
          <cell r="W25">
            <v>2023</v>
          </cell>
          <cell r="X25" t="str">
            <v>是</v>
          </cell>
          <cell r="Y25">
            <v>202301</v>
          </cell>
          <cell r="Z25">
            <v>202312</v>
          </cell>
          <cell r="AA25">
            <v>30</v>
          </cell>
          <cell r="AB25">
            <v>30</v>
          </cell>
          <cell r="AC25">
            <v>0</v>
          </cell>
        </row>
        <row r="25">
          <cell r="AF25">
            <v>100</v>
          </cell>
          <cell r="AG25">
            <v>10</v>
          </cell>
          <cell r="AH25" t="str">
            <v>否</v>
          </cell>
          <cell r="AI25" t="str">
            <v>否</v>
          </cell>
          <cell r="AJ25" t="str">
            <v>否</v>
          </cell>
          <cell r="AK25" t="str">
            <v>是</v>
          </cell>
          <cell r="AL25" t="str">
            <v>是</v>
          </cell>
          <cell r="AM25" t="str">
            <v>否</v>
          </cell>
          <cell r="AN25" t="str">
            <v>无</v>
          </cell>
          <cell r="AO25" t="str">
            <v>否</v>
          </cell>
          <cell r="AP25" t="str">
            <v>无</v>
          </cell>
          <cell r="AQ25" t="str">
            <v>吴成林</v>
          </cell>
          <cell r="AR25">
            <v>13635347666</v>
          </cell>
        </row>
        <row r="25">
          <cell r="AU25">
            <v>0</v>
          </cell>
          <cell r="AV25" t="str">
            <v>到户补助</v>
          </cell>
        </row>
        <row r="26">
          <cell r="C26" t="str">
            <v>巫溪县2023年上磺镇蚕桑产业化基地建设项目</v>
          </cell>
          <cell r="D26" t="str">
            <v>产业发展</v>
          </cell>
          <cell r="E26" t="str">
            <v>生产项目</v>
          </cell>
          <cell r="F26" t="str">
            <v>种植业基地（到户产业补助）</v>
          </cell>
          <cell r="G26" t="str">
            <v>新植桑园500亩，桑园提质增效200亩，桑园巩固200亩。</v>
          </cell>
          <cell r="H26" t="str">
            <v>新建</v>
          </cell>
          <cell r="I26" t="str">
            <v>巫溪县上磺镇龙门村</v>
          </cell>
          <cell r="J26" t="str">
            <v>通过新植桑园500亩，桑园提质增效200亩，桑园巩固200亩，可实现150人（其中脱贫人口12人），户均增收1000元以上</v>
          </cell>
          <cell r="K26" t="str">
            <v>群众参与项目规划入库，后期项目实施及资金监管。通过新植桑园500亩，桑园提质增效200亩，桑园巩固200亩，可实现150人（其中脱贫人口12人），户均增收1000元以上</v>
          </cell>
          <cell r="L26" t="str">
            <v>通过新植桑园500亩，桑园提质增效200亩，桑园巩固200亩，可实现150人（其中脱贫人口12人），户均增收1000元以上</v>
          </cell>
          <cell r="M26" t="str">
            <v>新植桑园500亩，桑园提质增效200亩，桑园巩固200亩。</v>
          </cell>
          <cell r="N26" t="str">
            <v>项目验收合格率≧90%</v>
          </cell>
          <cell r="O26" t="str">
            <v>项目（工程）完成及时率100%</v>
          </cell>
          <cell r="P26" t="str">
            <v>新植桑园：1000元/亩，桑树提质增效200元/亩，桑园巩固100元/亩。</v>
          </cell>
          <cell r="Q26" t="str">
            <v>特色产业带动增加巩固脱贫人口户均收入≥1000元</v>
          </cell>
          <cell r="R26" t="str">
            <v>受益巩固脱贫人口≥12人</v>
          </cell>
          <cell r="S26" t="str">
            <v>项目可持续≥1年</v>
          </cell>
          <cell r="T26" t="str">
            <v>受益脱贫人口满意度≥90%</v>
          </cell>
          <cell r="U26" t="str">
            <v>巫溪县林业局</v>
          </cell>
          <cell r="V26" t="str">
            <v>巫溪县上磺镇人民政府</v>
          </cell>
          <cell r="W26">
            <v>2023</v>
          </cell>
          <cell r="X26" t="str">
            <v>是</v>
          </cell>
          <cell r="Y26">
            <v>202301</v>
          </cell>
          <cell r="Z26">
            <v>202312</v>
          </cell>
          <cell r="AA26">
            <v>56</v>
          </cell>
          <cell r="AB26">
            <v>56</v>
          </cell>
          <cell r="AC26">
            <v>0</v>
          </cell>
        </row>
        <row r="26">
          <cell r="AF26">
            <v>150</v>
          </cell>
          <cell r="AG26">
            <v>12</v>
          </cell>
          <cell r="AH26" t="str">
            <v>否</v>
          </cell>
          <cell r="AI26" t="str">
            <v>否</v>
          </cell>
          <cell r="AJ26" t="str">
            <v>否</v>
          </cell>
          <cell r="AK26" t="str">
            <v>是</v>
          </cell>
          <cell r="AL26" t="str">
            <v>否</v>
          </cell>
          <cell r="AM26" t="str">
            <v>否</v>
          </cell>
          <cell r="AN26" t="str">
            <v>无</v>
          </cell>
          <cell r="AO26" t="str">
            <v>否</v>
          </cell>
          <cell r="AP26" t="str">
            <v>无</v>
          </cell>
          <cell r="AQ26" t="str">
            <v>吴成林</v>
          </cell>
          <cell r="AR26">
            <v>13635347666</v>
          </cell>
        </row>
        <row r="26">
          <cell r="AU26">
            <v>0</v>
          </cell>
          <cell r="AV26" t="str">
            <v>到户补助</v>
          </cell>
        </row>
        <row r="27">
          <cell r="C27" t="str">
            <v>巫溪县2023年塘坊镇蚕桑产业化基地建设项目</v>
          </cell>
          <cell r="D27" t="str">
            <v>产业发展</v>
          </cell>
          <cell r="E27" t="str">
            <v>生产项目</v>
          </cell>
          <cell r="F27" t="str">
            <v>种植业基地（到户产业补助）</v>
          </cell>
          <cell r="G27" t="str">
            <v>新植桑园200亩。</v>
          </cell>
          <cell r="H27" t="str">
            <v>新建</v>
          </cell>
          <cell r="I27" t="str">
            <v>巫溪县塘坊镇双柏村</v>
          </cell>
          <cell r="J27" t="str">
            <v>通过新植桑园200亩，可实现50人（其中脱贫人口3人），户均增收1000元以上</v>
          </cell>
          <cell r="K27" t="str">
            <v>群众参与项目规划入库，后期项目实施及资金监管。通过新植桑园200亩，可实现50人（其中脱贫人口3人），户均增收1000元以上</v>
          </cell>
          <cell r="L27" t="str">
            <v>通过新植桑园200亩，可实现50人（其中脱贫人口3人），户均增收1000元以上</v>
          </cell>
          <cell r="M27" t="str">
            <v>新植桑园200亩。</v>
          </cell>
          <cell r="N27" t="str">
            <v>项目验收合格率≧90%</v>
          </cell>
          <cell r="O27" t="str">
            <v>项目（工程）完成及时率100%</v>
          </cell>
          <cell r="P27" t="str">
            <v>新植桑园：1000元/亩。</v>
          </cell>
          <cell r="Q27" t="str">
            <v>特色产业带动增加巩固脱贫人口户均收入≥1000元</v>
          </cell>
          <cell r="R27" t="str">
            <v>受益巩固脱贫人口≥3人</v>
          </cell>
          <cell r="S27" t="str">
            <v>项目可持续≥1年</v>
          </cell>
          <cell r="T27" t="str">
            <v>受益脱贫人口满意度≥90%</v>
          </cell>
          <cell r="U27" t="str">
            <v>巫溪县林业局</v>
          </cell>
          <cell r="V27" t="str">
            <v>巫溪县塘坊镇人民政府</v>
          </cell>
          <cell r="W27">
            <v>2023</v>
          </cell>
          <cell r="X27" t="str">
            <v>是</v>
          </cell>
          <cell r="Y27">
            <v>202301</v>
          </cell>
          <cell r="Z27">
            <v>202312</v>
          </cell>
          <cell r="AA27">
            <v>20</v>
          </cell>
          <cell r="AB27">
            <v>20</v>
          </cell>
          <cell r="AC27">
            <v>0</v>
          </cell>
        </row>
        <row r="27">
          <cell r="AF27">
            <v>50</v>
          </cell>
          <cell r="AG27">
            <v>3</v>
          </cell>
          <cell r="AH27" t="str">
            <v>否</v>
          </cell>
          <cell r="AI27" t="str">
            <v>否</v>
          </cell>
          <cell r="AJ27" t="str">
            <v>否</v>
          </cell>
          <cell r="AK27" t="str">
            <v>是</v>
          </cell>
          <cell r="AL27" t="str">
            <v>是</v>
          </cell>
          <cell r="AM27" t="str">
            <v>否</v>
          </cell>
          <cell r="AN27" t="str">
            <v>无</v>
          </cell>
          <cell r="AO27" t="str">
            <v>否</v>
          </cell>
          <cell r="AP27" t="str">
            <v>无</v>
          </cell>
          <cell r="AQ27" t="str">
            <v>吴成林</v>
          </cell>
          <cell r="AR27">
            <v>13635347666</v>
          </cell>
        </row>
        <row r="27">
          <cell r="AU27">
            <v>0</v>
          </cell>
          <cell r="AV27" t="str">
            <v>到户补助</v>
          </cell>
        </row>
        <row r="28">
          <cell r="C28" t="str">
            <v>巫溪县2023年天星乡蚕桑产业化基地建设项目</v>
          </cell>
          <cell r="D28" t="str">
            <v>产业发展</v>
          </cell>
          <cell r="E28" t="str">
            <v>生产项目</v>
          </cell>
          <cell r="F28" t="str">
            <v>种植业基地（到户产业补助）</v>
          </cell>
          <cell r="G28" t="str">
            <v>新植桑园500亩。</v>
          </cell>
          <cell r="H28" t="str">
            <v>新建</v>
          </cell>
          <cell r="I28" t="str">
            <v>巫溪县天星乡宝龙村、生基村、江池村、湾潭村</v>
          </cell>
          <cell r="J28" t="str">
            <v>通过新植桑园500亩，可实现150人（其中脱贫人口15人），户均增收1000元以上</v>
          </cell>
          <cell r="K28" t="str">
            <v>群众参与项目规划入库，后期项目实施及资金监管。通过新植桑园500亩，可实现150人（其中脱贫人口15人），户均增收1000元以上</v>
          </cell>
          <cell r="L28" t="str">
            <v>通过新植桑园500亩，可实现150人（其中脱贫人口15人），户均增收1000元以上</v>
          </cell>
          <cell r="M28" t="str">
            <v>新植桑园500亩。</v>
          </cell>
          <cell r="N28" t="str">
            <v>项目验收合格率≧90%</v>
          </cell>
          <cell r="O28" t="str">
            <v>项目（工程）完成及时率100%</v>
          </cell>
          <cell r="P28" t="str">
            <v>新植桑园：1000元/亩。</v>
          </cell>
          <cell r="Q28" t="str">
            <v>特色产业带动增加巩固脱贫人口户均收入≥1000元</v>
          </cell>
          <cell r="R28" t="str">
            <v>受益巩固脱贫人口≥15人</v>
          </cell>
          <cell r="S28" t="str">
            <v>项目可持续≥1年</v>
          </cell>
          <cell r="T28" t="str">
            <v>受益脱贫人口满意度≥90%</v>
          </cell>
          <cell r="U28" t="str">
            <v>巫溪县林业局</v>
          </cell>
          <cell r="V28" t="str">
            <v>巫溪县天星乡人民政府</v>
          </cell>
          <cell r="W28">
            <v>2023</v>
          </cell>
          <cell r="X28" t="str">
            <v>是</v>
          </cell>
          <cell r="Y28">
            <v>202301</v>
          </cell>
          <cell r="Z28">
            <v>202312</v>
          </cell>
          <cell r="AA28">
            <v>50</v>
          </cell>
          <cell r="AB28">
            <v>50</v>
          </cell>
        </row>
        <row r="28">
          <cell r="AF28">
            <v>150</v>
          </cell>
          <cell r="AG28">
            <v>15</v>
          </cell>
          <cell r="AH28" t="str">
            <v>否</v>
          </cell>
          <cell r="AI28" t="str">
            <v>否</v>
          </cell>
          <cell r="AJ28" t="str">
            <v>否</v>
          </cell>
          <cell r="AK28" t="str">
            <v>是</v>
          </cell>
          <cell r="AL28" t="str">
            <v>是</v>
          </cell>
          <cell r="AM28" t="str">
            <v>否</v>
          </cell>
          <cell r="AN28" t="str">
            <v>无</v>
          </cell>
          <cell r="AO28" t="str">
            <v>否</v>
          </cell>
          <cell r="AP28" t="str">
            <v>无</v>
          </cell>
          <cell r="AQ28" t="str">
            <v>吴成林</v>
          </cell>
          <cell r="AR28">
            <v>13635347666</v>
          </cell>
        </row>
        <row r="28">
          <cell r="AU28">
            <v>0</v>
          </cell>
          <cell r="AV28" t="str">
            <v>到户补助</v>
          </cell>
        </row>
        <row r="29">
          <cell r="C29" t="str">
            <v>巫溪县2023年下堡镇蚕桑产业化基地建设项目</v>
          </cell>
          <cell r="D29" t="str">
            <v>产业发展</v>
          </cell>
          <cell r="E29" t="str">
            <v>生产项目</v>
          </cell>
          <cell r="F29" t="str">
            <v>种植业基地（到户产业补助）</v>
          </cell>
          <cell r="G29" t="str">
            <v>新植桑园2900亩。</v>
          </cell>
          <cell r="H29" t="str">
            <v>新建</v>
          </cell>
          <cell r="I29" t="str">
            <v>巫溪县下堡镇龙安村、后坝村、金狮村、桔林村、宁桥村、石门村</v>
          </cell>
          <cell r="J29" t="str">
            <v>通过新植桑园2900亩，可实现800人（其中脱贫人口30人），户均增收1000元以上</v>
          </cell>
          <cell r="K29" t="str">
            <v>群众参与项目规划入库，后期项目实施及资金监管。通过新植桑园2900亩，可实现800人（其中脱贫人口30人），户均增收1000元以上</v>
          </cell>
          <cell r="L29" t="str">
            <v>通过新植桑园2900亩，可实现800人（其中脱贫人口30人），户均增收1000元以上</v>
          </cell>
          <cell r="M29" t="str">
            <v>新植桑园2900亩。</v>
          </cell>
          <cell r="N29" t="str">
            <v>项目验收合格率≧90%</v>
          </cell>
          <cell r="O29" t="str">
            <v>项目（工程）完成及时率100%</v>
          </cell>
          <cell r="P29" t="str">
            <v>新植桑园：1000元/亩。</v>
          </cell>
          <cell r="Q29" t="str">
            <v>特色产业带动增加巩固脱贫人口户均收入≥1000元</v>
          </cell>
          <cell r="R29" t="str">
            <v>受益巩固脱贫人口≥30人</v>
          </cell>
          <cell r="S29" t="str">
            <v>项目可持续≥1年</v>
          </cell>
          <cell r="T29" t="str">
            <v>受益脱贫人口满意度≥90%</v>
          </cell>
          <cell r="U29" t="str">
            <v>巫溪县林业局</v>
          </cell>
          <cell r="V29" t="str">
            <v>巫溪县下堡镇人民政府</v>
          </cell>
          <cell r="W29">
            <v>2023</v>
          </cell>
          <cell r="X29" t="str">
            <v>是</v>
          </cell>
          <cell r="Y29">
            <v>202301</v>
          </cell>
          <cell r="Z29">
            <v>202312</v>
          </cell>
          <cell r="AA29">
            <v>290</v>
          </cell>
        </row>
        <row r="29">
          <cell r="AC29">
            <v>290</v>
          </cell>
        </row>
        <row r="29">
          <cell r="AF29">
            <v>800</v>
          </cell>
          <cell r="AG29">
            <v>30</v>
          </cell>
          <cell r="AH29" t="str">
            <v>否</v>
          </cell>
          <cell r="AI29" t="str">
            <v>否</v>
          </cell>
          <cell r="AJ29" t="str">
            <v>否</v>
          </cell>
          <cell r="AK29" t="str">
            <v>是</v>
          </cell>
          <cell r="AL29" t="str">
            <v>是</v>
          </cell>
          <cell r="AM29" t="str">
            <v>否</v>
          </cell>
          <cell r="AN29" t="str">
            <v>无</v>
          </cell>
          <cell r="AO29" t="str">
            <v>否</v>
          </cell>
          <cell r="AP29" t="str">
            <v>无</v>
          </cell>
          <cell r="AQ29" t="str">
            <v>吴成林</v>
          </cell>
          <cell r="AR29">
            <v>13635347666</v>
          </cell>
        </row>
        <row r="29">
          <cell r="AU29">
            <v>0</v>
          </cell>
          <cell r="AV29" t="str">
            <v>到户补助</v>
          </cell>
        </row>
        <row r="30">
          <cell r="C30" t="str">
            <v>巫溪县2023年长桂乡核桃产业发展项目</v>
          </cell>
          <cell r="D30" t="str">
            <v>产业发展</v>
          </cell>
          <cell r="E30" t="str">
            <v>生产项目</v>
          </cell>
          <cell r="F30" t="str">
            <v>种植业基地（到户产业补助）</v>
          </cell>
          <cell r="G30" t="str">
            <v>核桃综合管护500亩。</v>
          </cell>
          <cell r="H30" t="str">
            <v>新建</v>
          </cell>
          <cell r="I30" t="str">
            <v>巫溪县长桂乡孔梁村、坪义村等村</v>
          </cell>
          <cell r="J30" t="str">
            <v>核桃综合管护500亩，质量合格率≥85%；当年任务完成率100%；综合管护≦500元/亩，受益人口30人（其中脱贫人口15人），人均增收800元以上，满意度85%以上。</v>
          </cell>
          <cell r="K30" t="str">
            <v>群众参与项目规划入库，后期项目实施及资金监管。通过实施核桃管护500亩，受益人口30人（其中脱贫人口15），人均增收800元以上。</v>
          </cell>
          <cell r="L30" t="str">
            <v>核桃综合管护500亩，质量合格率≥85%；当年任务完成率100%；综合管护≦500元/亩，受益人口30人（其中脱贫人口15人），人均增收800元以上，满意度85%以上。</v>
          </cell>
          <cell r="M30" t="str">
            <v>核桃综合管护500亩</v>
          </cell>
          <cell r="N30" t="str">
            <v>项目验收合格率100%</v>
          </cell>
          <cell r="O30" t="str">
            <v>当年任务完成率100%</v>
          </cell>
          <cell r="P30" t="str">
            <v>全年综合管护≦500元/亩</v>
          </cell>
          <cell r="Q30" t="str">
            <v>特色产业带动脱贫农户增加收入≥800万元</v>
          </cell>
          <cell r="R30" t="str">
            <v>受益巩固脱贫人口≥15人</v>
          </cell>
          <cell r="S30" t="str">
            <v>项目可持续年限≥1年</v>
          </cell>
          <cell r="T30" t="str">
            <v>受益脱贫人口满意度≥90%</v>
          </cell>
          <cell r="U30" t="str">
            <v>巫溪县林业局</v>
          </cell>
          <cell r="V30" t="str">
            <v>巫溪县长桂乡人民政府</v>
          </cell>
          <cell r="W30">
            <v>2023</v>
          </cell>
          <cell r="X30" t="str">
            <v>是</v>
          </cell>
          <cell r="Y30">
            <v>202301</v>
          </cell>
          <cell r="Z30">
            <v>202312</v>
          </cell>
          <cell r="AA30">
            <v>25</v>
          </cell>
          <cell r="AB30">
            <v>25</v>
          </cell>
        </row>
        <row r="30">
          <cell r="AF30">
            <v>30</v>
          </cell>
          <cell r="AG30">
            <v>15</v>
          </cell>
          <cell r="AH30" t="str">
            <v>否</v>
          </cell>
          <cell r="AI30" t="str">
            <v>否</v>
          </cell>
          <cell r="AJ30" t="str">
            <v>否</v>
          </cell>
          <cell r="AK30" t="str">
            <v>是</v>
          </cell>
          <cell r="AL30" t="str">
            <v>是</v>
          </cell>
          <cell r="AM30" t="str">
            <v>否</v>
          </cell>
          <cell r="AN30" t="str">
            <v>无</v>
          </cell>
          <cell r="AO30" t="str">
            <v>否</v>
          </cell>
          <cell r="AP30" t="str">
            <v>无</v>
          </cell>
          <cell r="AQ30" t="str">
            <v>陈东</v>
          </cell>
          <cell r="AR30">
            <v>18996600020</v>
          </cell>
        </row>
        <row r="30">
          <cell r="AU30">
            <v>0</v>
          </cell>
          <cell r="AV30" t="str">
            <v>到户补助</v>
          </cell>
        </row>
        <row r="31">
          <cell r="C31" t="str">
            <v>巫溪县2023年田坝镇核桃产业发展项目</v>
          </cell>
          <cell r="D31" t="str">
            <v>产业发展</v>
          </cell>
          <cell r="E31" t="str">
            <v>生产项目</v>
          </cell>
          <cell r="F31" t="str">
            <v>种植业基地（到户产业补助）</v>
          </cell>
          <cell r="G31" t="str">
            <v>核桃综合管护、补植补造500亩。</v>
          </cell>
          <cell r="H31" t="str">
            <v>新建</v>
          </cell>
          <cell r="I31" t="str">
            <v>巫溪县田坝镇田坝村、黄草村等村</v>
          </cell>
          <cell r="J31" t="str">
            <v>核桃综合管护500亩，质量合格率≥85%；当年任务完成率100%；综合管护≦500元/亩，受益人口80人（其中巩固脱贫人数20人以上）；人均增收600元，满意度85%以上。</v>
          </cell>
          <cell r="K31" t="str">
            <v>群众参与项目规划入库，后期项目实施及资金监管。通过实施核桃管护500亩，补植补造，受益人口80人（其中脱贫人口20以上），人均增收600元以上。</v>
          </cell>
          <cell r="L31" t="str">
            <v>核桃综合管护500亩，质量合格率≥85%；当年任务完成率100%；综合管护≦500元/亩，受益人口80人（其中巩固脱贫人数20人以上）；人均增收600元，满意度85%以上。</v>
          </cell>
          <cell r="M31" t="str">
            <v>核桃综合管护500亩、补植补造等</v>
          </cell>
          <cell r="N31" t="str">
            <v>项目验收合格率100%</v>
          </cell>
          <cell r="O31" t="str">
            <v>当年任务完成率100%</v>
          </cell>
          <cell r="P31" t="str">
            <v>综合管护≦500元/亩</v>
          </cell>
          <cell r="Q31" t="str">
            <v>特色产业带动脱贫农户增加收入≥600元</v>
          </cell>
          <cell r="R31" t="str">
            <v>受益巩固脱贫人口≥20人</v>
          </cell>
          <cell r="S31" t="str">
            <v>项目可持续年限≥1年</v>
          </cell>
          <cell r="T31" t="str">
            <v>受益脱贫人口满意度≥90%</v>
          </cell>
          <cell r="U31" t="str">
            <v>巫溪县林业局</v>
          </cell>
          <cell r="V31" t="str">
            <v>巫溪县田坝镇人民政府</v>
          </cell>
          <cell r="W31">
            <v>2023</v>
          </cell>
          <cell r="X31" t="str">
            <v>是</v>
          </cell>
          <cell r="Y31">
            <v>202301</v>
          </cell>
          <cell r="Z31">
            <v>202312</v>
          </cell>
          <cell r="AA31">
            <v>35</v>
          </cell>
          <cell r="AB31">
            <v>35</v>
          </cell>
        </row>
        <row r="31">
          <cell r="AF31">
            <v>80</v>
          </cell>
          <cell r="AG31">
            <v>20</v>
          </cell>
          <cell r="AH31" t="str">
            <v>否</v>
          </cell>
          <cell r="AI31" t="str">
            <v>否</v>
          </cell>
          <cell r="AJ31" t="str">
            <v>否</v>
          </cell>
          <cell r="AK31" t="str">
            <v>是</v>
          </cell>
          <cell r="AL31" t="str">
            <v>是</v>
          </cell>
          <cell r="AM31" t="str">
            <v>否</v>
          </cell>
          <cell r="AN31" t="str">
            <v>无</v>
          </cell>
          <cell r="AO31" t="str">
            <v>否</v>
          </cell>
          <cell r="AP31" t="str">
            <v>无</v>
          </cell>
          <cell r="AQ31" t="str">
            <v>许诘明</v>
          </cell>
          <cell r="AR31">
            <v>15178916221</v>
          </cell>
        </row>
        <row r="31">
          <cell r="AU31">
            <v>0</v>
          </cell>
          <cell r="AV31" t="str">
            <v>到户补助</v>
          </cell>
        </row>
        <row r="32">
          <cell r="C32" t="str">
            <v>巫溪县2023年白鹿镇核桃产业发展项目</v>
          </cell>
          <cell r="D32" t="str">
            <v>产业发展</v>
          </cell>
          <cell r="E32" t="str">
            <v>生产项目</v>
          </cell>
          <cell r="F32" t="str">
            <v>种植业基地（到户产业补助）</v>
          </cell>
          <cell r="G32" t="str">
            <v>核桃综合管护500亩</v>
          </cell>
          <cell r="H32" t="str">
            <v>新建</v>
          </cell>
          <cell r="I32" t="str">
            <v>巫溪县白鹿镇香树村等村</v>
          </cell>
          <cell r="J32" t="str">
            <v>核桃综合管护500亩，质量合格率≥85%；当年任务完成率100%；综合管护≦500元/亩，受益人口60人（其中脱贫人口15人）；满意度85%以上。</v>
          </cell>
          <cell r="K32" t="str">
            <v>群众参与项目规划入库，后期项目实施及资金监管。通过实施核桃管护500亩，受益人口60人（其中脱贫人口15），人均增收600元以上。</v>
          </cell>
          <cell r="L32" t="str">
            <v>核桃综合管护500亩，质量合格率≥85%；当年任务完成率100%；综合管护≦500元/亩，受益人口60人（其中脱贫人口15人）；满意度85%以上。</v>
          </cell>
          <cell r="M32" t="str">
            <v>核桃综合管护500亩</v>
          </cell>
          <cell r="N32" t="str">
            <v>项目验收合格率100%</v>
          </cell>
          <cell r="O32" t="str">
            <v>当年任务完成率100%</v>
          </cell>
          <cell r="P32" t="str">
            <v>综合管护≦500元/亩</v>
          </cell>
          <cell r="Q32" t="str">
            <v>特色产业带动脱贫农户增加收入≥600元</v>
          </cell>
          <cell r="R32" t="str">
            <v>受益巩固脱贫人口≥15人</v>
          </cell>
          <cell r="S32" t="str">
            <v>项目可持续年限≥1年</v>
          </cell>
          <cell r="T32" t="str">
            <v>受益脱贫人口满意度≥90%</v>
          </cell>
          <cell r="U32" t="str">
            <v>巫溪县林业局</v>
          </cell>
          <cell r="V32" t="str">
            <v>巫溪县白鹿镇人民政府</v>
          </cell>
          <cell r="W32">
            <v>2023</v>
          </cell>
          <cell r="X32" t="str">
            <v>是</v>
          </cell>
          <cell r="Y32">
            <v>202301</v>
          </cell>
          <cell r="Z32">
            <v>202312</v>
          </cell>
          <cell r="AA32">
            <v>25</v>
          </cell>
          <cell r="AB32">
            <v>25</v>
          </cell>
        </row>
        <row r="32">
          <cell r="AF32">
            <v>60</v>
          </cell>
          <cell r="AG32">
            <v>15</v>
          </cell>
          <cell r="AH32" t="str">
            <v>否</v>
          </cell>
          <cell r="AI32" t="str">
            <v>否</v>
          </cell>
          <cell r="AJ32" t="str">
            <v>否</v>
          </cell>
          <cell r="AK32" t="str">
            <v>是</v>
          </cell>
          <cell r="AL32" t="str">
            <v>是</v>
          </cell>
          <cell r="AM32" t="str">
            <v>否</v>
          </cell>
          <cell r="AN32" t="str">
            <v>无</v>
          </cell>
          <cell r="AO32" t="str">
            <v>否</v>
          </cell>
          <cell r="AP32" t="str">
            <v>无</v>
          </cell>
          <cell r="AQ32" t="str">
            <v>张绍平</v>
          </cell>
          <cell r="AR32">
            <v>18183170707</v>
          </cell>
        </row>
        <row r="32">
          <cell r="AU32">
            <v>0</v>
          </cell>
          <cell r="AV32" t="str">
            <v>到户补助</v>
          </cell>
        </row>
        <row r="33">
          <cell r="C33" t="str">
            <v>巫溪县2023年中梁乡核桃产业发展项目</v>
          </cell>
          <cell r="D33" t="str">
            <v>产业发展</v>
          </cell>
          <cell r="E33" t="str">
            <v>生产项目</v>
          </cell>
          <cell r="F33" t="str">
            <v>种植业基地（到户产业补助）</v>
          </cell>
          <cell r="G33" t="str">
            <v>核桃综合管护、调整密度移栽等500亩</v>
          </cell>
          <cell r="H33" t="str">
            <v>新建</v>
          </cell>
          <cell r="I33" t="str">
            <v>巫溪县中梁乡石锣村等村</v>
          </cell>
          <cell r="J33" t="str">
            <v>核桃综合管护500亩，质量合格率≧85%，当年任务完成率100%，综合管护≦500元/亩，受益人口80人（其中脱贫人口25人），人均增收1000元以上，满意度85%以上。</v>
          </cell>
          <cell r="K33" t="str">
            <v>群众参与项目规划入库，后期项目实施及资金监管。通过实施核桃管护500亩，受益人口80人（其中脱贫人口25），人均增收1000元以上。</v>
          </cell>
          <cell r="L33" t="str">
            <v>核桃综合管护500亩，质量合格率≧85%，当年任务完成率100%，综合管护≦500元/亩，受益人口80人（其中脱贫人口25人），人均增收1000元以上，满意度85%以上。</v>
          </cell>
          <cell r="M33" t="str">
            <v>核桃综合管护500亩、调整种植密度等</v>
          </cell>
          <cell r="N33" t="str">
            <v>项目验收合格率100%</v>
          </cell>
          <cell r="O33" t="str">
            <v>当年任务完成率100%</v>
          </cell>
          <cell r="P33" t="str">
            <v>综合管护≦500元/亩</v>
          </cell>
          <cell r="Q33" t="str">
            <v>特色产业带动脱贫农户增加收入≥1000元</v>
          </cell>
          <cell r="R33" t="str">
            <v>受益巩固脱贫人口≥25人</v>
          </cell>
          <cell r="S33" t="str">
            <v>项目可持续年限≥1年</v>
          </cell>
          <cell r="T33" t="str">
            <v>受益脱贫人口满意度≥90%</v>
          </cell>
          <cell r="U33" t="str">
            <v>巫溪县林业局</v>
          </cell>
          <cell r="V33" t="str">
            <v>巫溪县中梁乡人民政府</v>
          </cell>
          <cell r="W33">
            <v>2023</v>
          </cell>
          <cell r="X33" t="str">
            <v>是</v>
          </cell>
          <cell r="Y33">
            <v>202301</v>
          </cell>
          <cell r="Z33">
            <v>202312</v>
          </cell>
          <cell r="AA33">
            <v>35</v>
          </cell>
          <cell r="AB33">
            <v>35</v>
          </cell>
        </row>
        <row r="33">
          <cell r="AF33">
            <v>80</v>
          </cell>
          <cell r="AG33">
            <v>25</v>
          </cell>
          <cell r="AH33" t="str">
            <v>否</v>
          </cell>
          <cell r="AI33" t="str">
            <v>否</v>
          </cell>
          <cell r="AJ33" t="str">
            <v>否</v>
          </cell>
          <cell r="AK33" t="str">
            <v>是</v>
          </cell>
          <cell r="AL33" t="str">
            <v>是</v>
          </cell>
          <cell r="AM33" t="str">
            <v>否</v>
          </cell>
          <cell r="AN33" t="str">
            <v>无</v>
          </cell>
          <cell r="AO33" t="str">
            <v>否</v>
          </cell>
          <cell r="AP33" t="str">
            <v>无</v>
          </cell>
          <cell r="AQ33" t="str">
            <v>黄晓俊</v>
          </cell>
          <cell r="AR33">
            <v>13896279350</v>
          </cell>
        </row>
        <row r="33">
          <cell r="AU33">
            <v>0</v>
          </cell>
          <cell r="AV33" t="str">
            <v>到户补助</v>
          </cell>
        </row>
        <row r="34">
          <cell r="C34" t="str">
            <v>巫溪县2023年上磺镇核桃产业发展项目</v>
          </cell>
          <cell r="D34" t="str">
            <v>产业发展</v>
          </cell>
          <cell r="E34" t="str">
            <v>生产项目</v>
          </cell>
          <cell r="F34" t="str">
            <v>种植业基地（到户产业补助）</v>
          </cell>
          <cell r="G34" t="str">
            <v>核桃综合管护400亩</v>
          </cell>
          <cell r="H34" t="str">
            <v>新建</v>
          </cell>
          <cell r="I34" t="str">
            <v>巫溪县上磺镇焦山村等村</v>
          </cell>
          <cell r="J34" t="str">
            <v>核桃综合管护400亩，质量合格率≧85%，当年任务完成率100%，综合管护≦500元/亩，受益人口48人（其中脱贫人口12人），人均增收1000元以上，满意度85%以上。</v>
          </cell>
          <cell r="K34" t="str">
            <v>群众参与项目规划入库，后期项目实施及资金监管。通过实施核桃管护400亩，受益人口48人（其中脱贫人口12），人均增收1000元以上。</v>
          </cell>
          <cell r="L34" t="str">
            <v>核桃综合管护400亩，质量合格率≧85%，当年任务完成率100%，综合管护≦500元/亩，受益人口48人（其中脱贫人口12人），人均增收1000元以上，满意度85%以上。</v>
          </cell>
          <cell r="M34" t="str">
            <v>核桃综合管护400亩</v>
          </cell>
          <cell r="N34" t="str">
            <v>项目验收合格率100%</v>
          </cell>
          <cell r="O34" t="str">
            <v>当年任务完成率100%</v>
          </cell>
          <cell r="P34" t="str">
            <v>综合管护≦500元/亩</v>
          </cell>
          <cell r="Q34" t="str">
            <v>特色产业带动脱贫农户增加收入≥1000元</v>
          </cell>
          <cell r="R34" t="str">
            <v>受益巩固脱贫人口≥12人</v>
          </cell>
          <cell r="S34" t="str">
            <v>项目可持续年限≥1年</v>
          </cell>
          <cell r="T34" t="str">
            <v>受益脱贫人口满意度≥90%</v>
          </cell>
          <cell r="U34" t="str">
            <v>巫溪县林业局</v>
          </cell>
          <cell r="V34" t="str">
            <v>巫溪县上磺镇人民政府</v>
          </cell>
          <cell r="W34">
            <v>2023</v>
          </cell>
          <cell r="X34" t="str">
            <v>是</v>
          </cell>
          <cell r="Y34">
            <v>202301</v>
          </cell>
          <cell r="Z34">
            <v>202312</v>
          </cell>
          <cell r="AA34">
            <v>20</v>
          </cell>
          <cell r="AB34">
            <v>20</v>
          </cell>
        </row>
        <row r="34">
          <cell r="AF34">
            <v>48</v>
          </cell>
          <cell r="AG34">
            <v>12</v>
          </cell>
          <cell r="AH34" t="str">
            <v>否</v>
          </cell>
          <cell r="AI34" t="str">
            <v>否</v>
          </cell>
          <cell r="AJ34" t="str">
            <v>否</v>
          </cell>
          <cell r="AK34" t="str">
            <v>是</v>
          </cell>
          <cell r="AL34" t="str">
            <v>是</v>
          </cell>
          <cell r="AM34" t="str">
            <v>否</v>
          </cell>
          <cell r="AN34" t="str">
            <v>无</v>
          </cell>
          <cell r="AO34" t="str">
            <v>否</v>
          </cell>
          <cell r="AP34" t="str">
            <v>无</v>
          </cell>
          <cell r="AQ34" t="str">
            <v>谭兴志</v>
          </cell>
          <cell r="AR34">
            <v>19942365777</v>
          </cell>
        </row>
        <row r="34">
          <cell r="AU34">
            <v>0</v>
          </cell>
          <cell r="AV34" t="str">
            <v>到户补助</v>
          </cell>
        </row>
        <row r="35">
          <cell r="C35" t="str">
            <v>巫溪县2023年古路镇核桃产业发展项目</v>
          </cell>
          <cell r="D35" t="str">
            <v>产业发展</v>
          </cell>
          <cell r="E35" t="str">
            <v>生产项目</v>
          </cell>
          <cell r="F35" t="str">
            <v>种植业基地（到户产业补助）</v>
          </cell>
          <cell r="G35" t="str">
            <v>核桃综合管护1000亩，高接换优2000株，配套核桃加工设施设备1套</v>
          </cell>
          <cell r="H35" t="str">
            <v>新建</v>
          </cell>
          <cell r="I35" t="str">
            <v>巫溪县古路镇得胜村、青龙村等村</v>
          </cell>
          <cell r="J35" t="str">
            <v>核桃综合管护1000亩，高接换优2000株，建设核桃加工设施设备，综合管护≦500元/亩，高接换优≦35元/株，受益人口144人（其中脱贫人口36人以上），人均增收1000元以上，满意度85%以上。</v>
          </cell>
          <cell r="K35" t="str">
            <v>群众参与项目规划入库，后期项目实施及资金监管。通过实施核桃管护1000亩，高接换优2000株，建设核桃加工设施设备，受益人口144人（其中脱贫人口36以上），人均增收1000元以上。</v>
          </cell>
          <cell r="L35" t="str">
            <v>核桃综合管护1000亩，高接换优2000株，建设核桃加工设施设备，综合管护≦500元/亩，高接换优≦35元/株，受益人口144人（其中脱贫人口36人以上），人均增收1000元以上，满意度85%以上。</v>
          </cell>
          <cell r="M35" t="str">
            <v>核桃综合管护1000亩，高接换优2000株，建设核桃加工设施设备</v>
          </cell>
          <cell r="N35" t="str">
            <v>项目验收合格率100%</v>
          </cell>
          <cell r="O35" t="str">
            <v>当年任务完成率100%</v>
          </cell>
          <cell r="P35" t="str">
            <v>综合管护≦500元/亩，高接换优≦35元/株，</v>
          </cell>
          <cell r="Q35" t="str">
            <v>特色产业带动脱贫农户增加收入≥1000元</v>
          </cell>
          <cell r="R35" t="str">
            <v>受益巩固脱贫人口≥36人</v>
          </cell>
          <cell r="S35" t="str">
            <v>项目可持续年限≥1年</v>
          </cell>
          <cell r="T35" t="str">
            <v>受益脱贫人口满意度≥90%</v>
          </cell>
          <cell r="U35" t="str">
            <v>巫溪县林业局</v>
          </cell>
          <cell r="V35" t="str">
            <v>巫溪县古路镇人民政府</v>
          </cell>
          <cell r="W35">
            <v>2023</v>
          </cell>
          <cell r="X35" t="str">
            <v>是</v>
          </cell>
          <cell r="Y35">
            <v>202301</v>
          </cell>
          <cell r="Z35">
            <v>202312</v>
          </cell>
          <cell r="AA35">
            <v>67</v>
          </cell>
          <cell r="AB35">
            <v>67</v>
          </cell>
        </row>
        <row r="35">
          <cell r="AF35">
            <v>144</v>
          </cell>
          <cell r="AG35">
            <v>36</v>
          </cell>
          <cell r="AH35" t="str">
            <v>否</v>
          </cell>
          <cell r="AI35" t="str">
            <v>否</v>
          </cell>
          <cell r="AJ35" t="str">
            <v>否</v>
          </cell>
          <cell r="AK35" t="str">
            <v>是</v>
          </cell>
          <cell r="AL35" t="str">
            <v>否</v>
          </cell>
          <cell r="AM35" t="str">
            <v>否</v>
          </cell>
          <cell r="AN35" t="str">
            <v>无</v>
          </cell>
          <cell r="AO35" t="str">
            <v>否</v>
          </cell>
          <cell r="AP35" t="str">
            <v>无</v>
          </cell>
          <cell r="AQ35" t="str">
            <v>胡江</v>
          </cell>
          <cell r="AR35">
            <v>17783225269</v>
          </cell>
        </row>
        <row r="35">
          <cell r="AU35">
            <v>0</v>
          </cell>
          <cell r="AV35" t="str">
            <v>村集体经济/到户补助</v>
          </cell>
        </row>
        <row r="36">
          <cell r="C36" t="str">
            <v>巫溪县2023年天元乡核桃产业发展项目</v>
          </cell>
          <cell r="D36" t="str">
            <v>产业发展</v>
          </cell>
          <cell r="E36" t="str">
            <v>生产项目</v>
          </cell>
          <cell r="F36" t="str">
            <v>种植业基地（到户产业补助）</v>
          </cell>
          <cell r="G36" t="str">
            <v>核桃综合管护500亩</v>
          </cell>
          <cell r="H36" t="str">
            <v>新建</v>
          </cell>
          <cell r="I36" t="str">
            <v>巫溪县天元乡新田村、吉龙村等村</v>
          </cell>
          <cell r="J36" t="str">
            <v>核桃综合管护500亩，质量合格率≥85%；当年任务完成率100%；综合管护≦500元/亩，受益人口60人（其中脱贫人口15人以上），人均增收800元以上，满意度85%以上。</v>
          </cell>
          <cell r="K36" t="str">
            <v>群众参与项目规划入库，后期项目实施及资金监管。通过实施核桃管护500亩，受益人口60人（其中脱贫人口15以上），人均增收800元以上。</v>
          </cell>
          <cell r="L36" t="str">
            <v>核桃综合管护500亩，质量合格率≥85%；当年任务完成率100%；综合管护≦500元/亩，受益人口60人（其中脱贫人口15人以上），人均增收800元以上，满意度85%以上。</v>
          </cell>
          <cell r="M36" t="str">
            <v>核桃综合管护500亩</v>
          </cell>
          <cell r="N36" t="str">
            <v>项目验收合格率100%</v>
          </cell>
          <cell r="O36" t="str">
            <v>当年任务完成率100%</v>
          </cell>
          <cell r="P36" t="str">
            <v>综合管护≦500元/亩</v>
          </cell>
          <cell r="Q36" t="str">
            <v>特色产业带动脱贫农户增加收入≥800元</v>
          </cell>
          <cell r="R36" t="str">
            <v>受益巩固脱贫人口≥15人</v>
          </cell>
          <cell r="S36" t="str">
            <v>项目可持续年限≥1年</v>
          </cell>
          <cell r="T36" t="str">
            <v>受益脱贫人口满意度≥90%</v>
          </cell>
          <cell r="U36" t="str">
            <v>巫溪县林业局</v>
          </cell>
          <cell r="V36" t="str">
            <v>巫溪县天元乡人民政府</v>
          </cell>
          <cell r="W36">
            <v>2023</v>
          </cell>
          <cell r="X36" t="str">
            <v>是</v>
          </cell>
          <cell r="Y36">
            <v>202301</v>
          </cell>
          <cell r="Z36">
            <v>202312</v>
          </cell>
          <cell r="AA36">
            <v>25</v>
          </cell>
          <cell r="AB36">
            <v>25</v>
          </cell>
        </row>
        <row r="36">
          <cell r="AF36">
            <v>60</v>
          </cell>
          <cell r="AG36">
            <v>15</v>
          </cell>
          <cell r="AH36" t="str">
            <v>否</v>
          </cell>
          <cell r="AI36" t="str">
            <v>否</v>
          </cell>
          <cell r="AJ36" t="str">
            <v>否</v>
          </cell>
          <cell r="AK36" t="str">
            <v>是</v>
          </cell>
          <cell r="AL36" t="str">
            <v>是</v>
          </cell>
          <cell r="AM36" t="str">
            <v>否</v>
          </cell>
          <cell r="AN36" t="str">
            <v>无</v>
          </cell>
          <cell r="AO36" t="str">
            <v>否</v>
          </cell>
          <cell r="AP36" t="str">
            <v>无</v>
          </cell>
          <cell r="AQ36" t="str">
            <v>胡明生</v>
          </cell>
          <cell r="AR36">
            <v>13635360366</v>
          </cell>
        </row>
        <row r="36">
          <cell r="AU36">
            <v>0</v>
          </cell>
          <cell r="AV36" t="str">
            <v>到户补助</v>
          </cell>
        </row>
        <row r="37">
          <cell r="C37" t="str">
            <v>巫溪县2023年塘坊镇核桃产业发展项目</v>
          </cell>
          <cell r="D37" t="str">
            <v>产业发展</v>
          </cell>
          <cell r="E37" t="str">
            <v>生产项目</v>
          </cell>
          <cell r="F37" t="str">
            <v>种植业基地（到户产业补助）</v>
          </cell>
          <cell r="G37" t="str">
            <v>核桃综合管护270亩</v>
          </cell>
          <cell r="H37" t="str">
            <v>新建</v>
          </cell>
          <cell r="I37" t="str">
            <v>巫溪县塘坊镇安乐村等村</v>
          </cell>
          <cell r="J37" t="str">
            <v>核桃综合管护270亩，质量合格率≥85%；当年任务完成率100%；综合管护≦500元/亩，受益人口28人（其中巩固脱贫人数7人以上），人均增收500元以上，满意度85%以上。</v>
          </cell>
          <cell r="K37" t="str">
            <v>群众参与项目规划入库，后期项目实施及资金监管。通过实施核桃管护270亩，受益人口28人（其中脱贫人口7以上），人均增收500元以上。</v>
          </cell>
          <cell r="L37" t="str">
            <v>核桃综合管护270亩，质量合格率≥85%；当年任务完成率100%；综合管护≦500元/亩，受益人口28人（其中巩固脱贫人数7人以上），人均增收500元以上，满意度85%以上。</v>
          </cell>
          <cell r="M37" t="str">
            <v>核桃综合管护270亩</v>
          </cell>
          <cell r="N37" t="str">
            <v>项目验收合格率100%</v>
          </cell>
          <cell r="O37" t="str">
            <v>当年任务完成率100%</v>
          </cell>
          <cell r="P37" t="str">
            <v>综合管护≦500元/亩</v>
          </cell>
          <cell r="Q37" t="str">
            <v>特色产业带动脱贫农户增加收入≥500元</v>
          </cell>
          <cell r="R37" t="str">
            <v>受益巩固脱贫人口≥7人</v>
          </cell>
          <cell r="S37" t="str">
            <v>项目可持续年限≥1年</v>
          </cell>
          <cell r="T37" t="str">
            <v>受益脱贫人口满意度≥90%</v>
          </cell>
          <cell r="U37" t="str">
            <v>巫溪县林业局</v>
          </cell>
          <cell r="V37" t="str">
            <v>巫溪县塘坊镇人民政府</v>
          </cell>
          <cell r="W37">
            <v>2023</v>
          </cell>
          <cell r="X37" t="str">
            <v>是</v>
          </cell>
          <cell r="Y37">
            <v>202301</v>
          </cell>
          <cell r="Z37">
            <v>202312</v>
          </cell>
          <cell r="AA37">
            <v>13.5</v>
          </cell>
          <cell r="AB37">
            <v>13.5</v>
          </cell>
        </row>
        <row r="37">
          <cell r="AF37">
            <v>28</v>
          </cell>
          <cell r="AG37">
            <v>7</v>
          </cell>
          <cell r="AH37" t="str">
            <v>否</v>
          </cell>
          <cell r="AI37" t="str">
            <v>否</v>
          </cell>
          <cell r="AJ37" t="str">
            <v>否</v>
          </cell>
          <cell r="AK37" t="str">
            <v>是</v>
          </cell>
          <cell r="AL37" t="str">
            <v>否</v>
          </cell>
          <cell r="AM37" t="str">
            <v>否</v>
          </cell>
          <cell r="AN37" t="str">
            <v>无</v>
          </cell>
          <cell r="AO37" t="str">
            <v>否</v>
          </cell>
          <cell r="AP37" t="str">
            <v>无</v>
          </cell>
          <cell r="AQ37" t="str">
            <v>李克禹</v>
          </cell>
          <cell r="AR37">
            <v>18315096656</v>
          </cell>
        </row>
        <row r="37">
          <cell r="AU37">
            <v>0</v>
          </cell>
          <cell r="AV37" t="str">
            <v>到户补助</v>
          </cell>
        </row>
        <row r="38">
          <cell r="C38" t="str">
            <v>巫溪县2023年徐家镇核桃产业发展项目</v>
          </cell>
          <cell r="D38" t="str">
            <v>产业发展</v>
          </cell>
          <cell r="E38" t="str">
            <v>生产项目</v>
          </cell>
          <cell r="F38" t="str">
            <v>种植业基地（到户产业补助）</v>
          </cell>
          <cell r="G38" t="str">
            <v>核桃综合管护400亩</v>
          </cell>
          <cell r="H38" t="str">
            <v>新建</v>
          </cell>
          <cell r="I38" t="str">
            <v>巫溪县徐家镇安阳等村</v>
          </cell>
          <cell r="J38" t="str">
            <v>核桃综合管护400亩，质量合格率≥85%；当年任务完成率100%；综合管护≦500元/亩，受益人口44人（其中巩固脱贫人数11人以上），人均增收500元以上，满意度85%以上。</v>
          </cell>
          <cell r="K38" t="str">
            <v>群众参与项目规划入库，后期项目实施及资金监管。通过实施核桃管护400亩， 受益人口44人（其中脱贫人口11以上），人均增收500元以上。</v>
          </cell>
          <cell r="L38" t="str">
            <v>核桃综合管护400亩，质量合格率≥85%；当年任务完成率100%；综合管护≦500元/亩，受益人口44人（其中巩固脱贫人数11人以上），人均增收500元以上，满意度85%以上。</v>
          </cell>
          <cell r="M38" t="str">
            <v>核桃综合管护400亩</v>
          </cell>
          <cell r="N38" t="str">
            <v>项目验收合格率100%</v>
          </cell>
          <cell r="O38" t="str">
            <v>当年任务完成率100%</v>
          </cell>
          <cell r="P38" t="str">
            <v>综合管护≦500元/亩</v>
          </cell>
          <cell r="Q38" t="str">
            <v>特色产业带动脱贫农户增加收入≥500元</v>
          </cell>
          <cell r="R38" t="str">
            <v>受益巩固脱贫人口≥11人</v>
          </cell>
          <cell r="S38" t="str">
            <v>项目可持续年限≥1年</v>
          </cell>
          <cell r="T38" t="str">
            <v>受益脱贫人口满意度≥90%</v>
          </cell>
          <cell r="U38" t="str">
            <v>巫溪县林业局</v>
          </cell>
          <cell r="V38" t="str">
            <v>巫溪县徐家镇人民政府</v>
          </cell>
          <cell r="W38">
            <v>2023</v>
          </cell>
          <cell r="X38" t="str">
            <v>是</v>
          </cell>
          <cell r="Y38">
            <v>202301</v>
          </cell>
          <cell r="Z38">
            <v>202312</v>
          </cell>
          <cell r="AA38">
            <v>20</v>
          </cell>
          <cell r="AB38">
            <v>20</v>
          </cell>
        </row>
        <row r="38">
          <cell r="AF38">
            <v>44</v>
          </cell>
          <cell r="AG38">
            <v>11</v>
          </cell>
          <cell r="AH38" t="str">
            <v>否</v>
          </cell>
          <cell r="AI38" t="str">
            <v>否</v>
          </cell>
          <cell r="AJ38" t="str">
            <v>否</v>
          </cell>
          <cell r="AK38" t="str">
            <v>是</v>
          </cell>
          <cell r="AL38" t="str">
            <v>是</v>
          </cell>
          <cell r="AM38" t="str">
            <v>否</v>
          </cell>
          <cell r="AN38" t="str">
            <v>无</v>
          </cell>
          <cell r="AO38" t="str">
            <v>否</v>
          </cell>
          <cell r="AP38" t="str">
            <v>无</v>
          </cell>
          <cell r="AQ38" t="str">
            <v>郑昌学</v>
          </cell>
          <cell r="AR38">
            <v>15223663980</v>
          </cell>
        </row>
        <row r="38">
          <cell r="AU38">
            <v>0</v>
          </cell>
          <cell r="AV38" t="str">
            <v>到户补助</v>
          </cell>
        </row>
        <row r="39">
          <cell r="C39" t="str">
            <v>巫溪县2023年双阳乡核桃产业发展项目</v>
          </cell>
          <cell r="D39" t="str">
            <v>产业发展</v>
          </cell>
          <cell r="E39" t="str">
            <v>生产项目</v>
          </cell>
          <cell r="F39" t="str">
            <v>种植业基地（到户产业补助）</v>
          </cell>
          <cell r="G39" t="str">
            <v>核桃综合管护500亩</v>
          </cell>
          <cell r="H39" t="str">
            <v>新建</v>
          </cell>
          <cell r="I39" t="str">
            <v>巫溪县双阳乡马塘村、双阳村等村</v>
          </cell>
          <cell r="J39" t="str">
            <v>核桃综合管护500亩，质量合格率≥85%；当年任务完成率100%；综合管护≦500元/亩，受益人口56人（其中巩固脱贫人数14人），人均增收600元，满意度85%以上。</v>
          </cell>
          <cell r="K39" t="str">
            <v>群众参与项目规划入库，后期项目实施及资金监管。通过实施核桃管护500亩， 受益人口56人（其中脱贫人口14以上），人均增收600元以上。</v>
          </cell>
          <cell r="L39" t="str">
            <v>核桃综合管护500亩，质量合格率≥85%；当年任务完成率100%；综合管护≦500元/亩，受益人口56人（其中巩固脱贫人数14人），人均增收600元，满意度85%以上。</v>
          </cell>
          <cell r="M39" t="str">
            <v>核桃综合管护500亩</v>
          </cell>
          <cell r="N39" t="str">
            <v>项目验收合格率100%</v>
          </cell>
          <cell r="O39" t="str">
            <v>当年任务完成率100%</v>
          </cell>
          <cell r="P39" t="str">
            <v>综合管护≦500元/亩</v>
          </cell>
          <cell r="Q39" t="str">
            <v>特色产业带动脱贫农户增加收入≥600元</v>
          </cell>
          <cell r="R39" t="str">
            <v>受益巩固脱贫人口≥14人</v>
          </cell>
          <cell r="S39" t="str">
            <v>项目可持续年限≥1年</v>
          </cell>
          <cell r="T39" t="str">
            <v>受益脱贫人口满意度≥90%</v>
          </cell>
          <cell r="U39" t="str">
            <v>巫溪县林业局</v>
          </cell>
          <cell r="V39" t="str">
            <v>巫溪县双阳乡人民政府</v>
          </cell>
          <cell r="W39">
            <v>2023</v>
          </cell>
          <cell r="X39" t="str">
            <v>是</v>
          </cell>
          <cell r="Y39">
            <v>202301</v>
          </cell>
          <cell r="Z39">
            <v>202312</v>
          </cell>
          <cell r="AA39">
            <v>25</v>
          </cell>
          <cell r="AB39">
            <v>25</v>
          </cell>
        </row>
        <row r="39">
          <cell r="AF39">
            <v>56</v>
          </cell>
          <cell r="AG39">
            <v>14</v>
          </cell>
          <cell r="AH39" t="str">
            <v>否</v>
          </cell>
          <cell r="AI39" t="str">
            <v>否</v>
          </cell>
          <cell r="AJ39" t="str">
            <v>否</v>
          </cell>
          <cell r="AK39" t="str">
            <v>是</v>
          </cell>
          <cell r="AL39" t="str">
            <v>是</v>
          </cell>
          <cell r="AM39" t="str">
            <v>否</v>
          </cell>
          <cell r="AN39" t="str">
            <v>无</v>
          </cell>
          <cell r="AO39" t="str">
            <v>否</v>
          </cell>
          <cell r="AP39" t="str">
            <v>无</v>
          </cell>
          <cell r="AQ39" t="str">
            <v>邓钊平</v>
          </cell>
          <cell r="AR39">
            <v>13594843039</v>
          </cell>
        </row>
        <row r="39">
          <cell r="AU39">
            <v>0</v>
          </cell>
          <cell r="AV39" t="str">
            <v>到户补助</v>
          </cell>
        </row>
        <row r="40">
          <cell r="C40" t="str">
            <v>巫溪县2023年胜利乡核桃产业发展项目</v>
          </cell>
          <cell r="D40" t="str">
            <v>产业发展</v>
          </cell>
          <cell r="E40" t="str">
            <v>生产项目</v>
          </cell>
          <cell r="F40" t="str">
            <v>种植业基地（到户产业补助）</v>
          </cell>
          <cell r="G40" t="str">
            <v>核桃综合管护400亩，高接换优4000株。</v>
          </cell>
          <cell r="H40" t="str">
            <v>新建</v>
          </cell>
          <cell r="I40" t="str">
            <v>巫溪县胜利乡健农村等村</v>
          </cell>
          <cell r="J40" t="str">
            <v>核桃综合管护400亩，高接换优4000株，质量合格率≥85%；当年任务完成率100%；综合管护≦500元/亩，高接换优≦35元/株，受益人口30人（其中巩固脱贫人数5人以上），人均增收500元，满意度85%以上。</v>
          </cell>
          <cell r="K40" t="str">
            <v>群众参与项目规划入库，后期项目实施及资金监管。通过实施核桃管护400亩，高接换优4000株，受益人口30人（其中脱贫人口5），人均增收500元以上。</v>
          </cell>
          <cell r="L40" t="str">
            <v>核桃综合管护400亩，高接换优4000株，质量合格率≥85%；当年任务完成率100%；综合管护≦500元/亩，高接换优≦35元/株，受益人口30人（其中巩固脱贫人数5人以上），人均增收500元，满意度85%以上。</v>
          </cell>
          <cell r="M40" t="str">
            <v>核桃综合管护400亩，高接换优4000株</v>
          </cell>
          <cell r="N40" t="str">
            <v>项目验收合格率100%</v>
          </cell>
          <cell r="O40" t="str">
            <v>当年任务完成率100%</v>
          </cell>
          <cell r="P40" t="str">
            <v>综合管护≦500元/亩，高接换优≦35元/株</v>
          </cell>
          <cell r="Q40" t="str">
            <v>特色产业带动脱贫农户增加收入≥500元</v>
          </cell>
          <cell r="R40" t="str">
            <v>受益巩固脱贫人口≥5人</v>
          </cell>
          <cell r="S40" t="str">
            <v>项目可持续年限≥1年</v>
          </cell>
          <cell r="T40" t="str">
            <v>受益脱贫人口满意度≥90%</v>
          </cell>
          <cell r="U40" t="str">
            <v>巫溪县林业局</v>
          </cell>
          <cell r="V40" t="str">
            <v>巫溪县胜利乡人民政府</v>
          </cell>
          <cell r="W40">
            <v>2023</v>
          </cell>
          <cell r="X40" t="str">
            <v>是</v>
          </cell>
          <cell r="Y40">
            <v>202301</v>
          </cell>
          <cell r="Z40">
            <v>202312</v>
          </cell>
          <cell r="AA40">
            <v>34</v>
          </cell>
          <cell r="AB40">
            <v>34</v>
          </cell>
        </row>
        <row r="40">
          <cell r="AF40">
            <v>30</v>
          </cell>
          <cell r="AG40">
            <v>5</v>
          </cell>
          <cell r="AH40" t="str">
            <v>否</v>
          </cell>
          <cell r="AI40" t="str">
            <v>否</v>
          </cell>
          <cell r="AJ40" t="str">
            <v>否</v>
          </cell>
          <cell r="AK40" t="str">
            <v>是</v>
          </cell>
          <cell r="AL40" t="str">
            <v>是</v>
          </cell>
          <cell r="AM40" t="str">
            <v>否</v>
          </cell>
          <cell r="AN40" t="str">
            <v>无</v>
          </cell>
          <cell r="AO40" t="str">
            <v>否</v>
          </cell>
          <cell r="AP40" t="str">
            <v>无</v>
          </cell>
          <cell r="AQ40" t="str">
            <v>龙浩</v>
          </cell>
          <cell r="AR40">
            <v>18290203050</v>
          </cell>
        </row>
        <row r="40">
          <cell r="AU40">
            <v>0</v>
          </cell>
          <cell r="AV40" t="str">
            <v>到户补助</v>
          </cell>
        </row>
        <row r="41">
          <cell r="C41" t="str">
            <v>巫溪县2023年鱼鳞乡核桃产业发展项目</v>
          </cell>
          <cell r="D41" t="str">
            <v>产业发展</v>
          </cell>
          <cell r="E41" t="str">
            <v>生产项目</v>
          </cell>
          <cell r="F41" t="str">
            <v>种植业基地（到户产业补助、农产品加工设施建设）</v>
          </cell>
          <cell r="G41" t="str">
            <v>核桃综合管护500亩，高接换优3000株，配套核桃加工设施设备1套</v>
          </cell>
          <cell r="H41" t="str">
            <v>新建</v>
          </cell>
          <cell r="I41" t="str">
            <v>巫溪县鱼鳞乡长岗村等村</v>
          </cell>
          <cell r="J41" t="str">
            <v>核桃综合管护500亩，高接换优3000株，建设核桃加工设施设备，质量合格率≥85%；当年任务完成率100%；综合管护≦500元/亩，高接换优≦35元/株，受益人口120人（其中巩固脱贫人数30人以上），人均增收1000元，满意度95%以上。</v>
          </cell>
          <cell r="K41" t="str">
            <v>群众参与项目规划入库，后期项目实施及资金监管。通过实施核桃管护500亩，高接换优3000株，建设核桃加工设施设备，受益人口120人（其中脱贫人口30以上），人均增收1000元以上。</v>
          </cell>
          <cell r="L41" t="str">
            <v>核桃综合管护500亩，高接换优3000株，建设核桃加工设施设备，质量合格率≥85%；当年任务完成率100%；综合管护≦500元/亩，高接换优≦35元/株，受益人口120人（其中巩固脱贫人数30人以上），人均增收1000元，满意度85%以上。</v>
          </cell>
          <cell r="M41" t="str">
            <v>核桃综合管护500亩，高接换优3000株，建设核桃加工设施设备</v>
          </cell>
          <cell r="N41" t="str">
            <v>项目验收合格率100%</v>
          </cell>
          <cell r="O41" t="str">
            <v>当年任务完成率100%</v>
          </cell>
          <cell r="P41" t="str">
            <v>综合管护≦500元/亩，高接换优≦35元/株</v>
          </cell>
          <cell r="Q41" t="str">
            <v>特色产业带动脱贫农户增加收入≥1000元</v>
          </cell>
          <cell r="R41" t="str">
            <v>受益巩固脱贫人口≥30人</v>
          </cell>
          <cell r="S41" t="str">
            <v>项目可持续年限≥1年</v>
          </cell>
          <cell r="T41" t="str">
            <v>受益脱贫人口满意度≥90%</v>
          </cell>
          <cell r="U41" t="str">
            <v>巫溪县林业局</v>
          </cell>
          <cell r="V41" t="str">
            <v>巫溪县鱼鳞乡人民政府</v>
          </cell>
          <cell r="W41">
            <v>2023</v>
          </cell>
          <cell r="X41" t="str">
            <v>是</v>
          </cell>
          <cell r="Y41">
            <v>202301</v>
          </cell>
          <cell r="Z41">
            <v>202312</v>
          </cell>
          <cell r="AA41">
            <v>45.5</v>
          </cell>
          <cell r="AB41">
            <v>45.5</v>
          </cell>
        </row>
        <row r="41">
          <cell r="AF41">
            <v>120</v>
          </cell>
          <cell r="AG41">
            <v>30</v>
          </cell>
          <cell r="AH41" t="str">
            <v>否</v>
          </cell>
          <cell r="AI41" t="str">
            <v>否</v>
          </cell>
          <cell r="AJ41" t="str">
            <v>否</v>
          </cell>
          <cell r="AK41" t="str">
            <v>是</v>
          </cell>
          <cell r="AL41" t="str">
            <v>是</v>
          </cell>
          <cell r="AM41" t="str">
            <v>否</v>
          </cell>
          <cell r="AN41" t="str">
            <v>无</v>
          </cell>
          <cell r="AO41" t="str">
            <v>否</v>
          </cell>
          <cell r="AP41" t="str">
            <v>无</v>
          </cell>
          <cell r="AQ41" t="str">
            <v>方前俊</v>
          </cell>
          <cell r="AR41">
            <v>13114950881</v>
          </cell>
        </row>
        <row r="41">
          <cell r="AU41">
            <v>0</v>
          </cell>
          <cell r="AV41" t="str">
            <v>村集体经济/到户补助</v>
          </cell>
        </row>
        <row r="42">
          <cell r="C42" t="str">
            <v>巫溪县2023年望乐村核桃技术试验示范基地建设项目</v>
          </cell>
          <cell r="D42" t="str">
            <v>产业发展</v>
          </cell>
          <cell r="E42" t="str">
            <v>生产项目</v>
          </cell>
          <cell r="F42" t="str">
            <v>种植业基地（绿色标准化种植基地建设）</v>
          </cell>
          <cell r="G42" t="str">
            <v>核桃技术试验示范、采穗圃等建设50亩</v>
          </cell>
          <cell r="H42" t="str">
            <v>新建</v>
          </cell>
          <cell r="I42" t="str">
            <v>巫溪县菱角镇望乐村</v>
          </cell>
          <cell r="J42" t="str">
            <v>核桃技术试验示范、采穗圃建设50亩，质量合格率≥85%，当年任务完成率100%，技术试验示范、采穗圃建设≦4000元/亩，脱贫人口务工3人，人均增收1000元以上，满意度95%以上。</v>
          </cell>
          <cell r="K42" t="str">
            <v>群众参与产业发展、务工增收、技术创新推广，通过核桃技术试验示范、采穗圃等建设50亩，吸纳脱贫人口务工3人，人均增收1000元以上，满意度95%以上。</v>
          </cell>
          <cell r="L42" t="str">
            <v>核桃技术试验示范、采穗圃建设50亩，质量合格率≥85%，当年任务完成率100%，技术试验示范、采穗圃建设≦4000元/亩，脱贫人口务工3人，人均增收1000元以上，满意度95%以上。</v>
          </cell>
          <cell r="M42" t="str">
            <v>核桃技术试验示范、采穗圃等建设50亩</v>
          </cell>
          <cell r="N42" t="str">
            <v>项目验收合格率100%</v>
          </cell>
          <cell r="O42" t="str">
            <v>当年任务完成率100%</v>
          </cell>
          <cell r="P42" t="str">
            <v>技术试验示范、采穗圃建设≦4000元/亩</v>
          </cell>
          <cell r="Q42" t="str">
            <v>特色产业带动脱贫农户增加收入≥1000元</v>
          </cell>
          <cell r="R42" t="str">
            <v>受益巩固脱贫人口≥3人</v>
          </cell>
          <cell r="S42" t="str">
            <v>项目可持续年限≥1年</v>
          </cell>
          <cell r="T42" t="str">
            <v>受益脱贫人口满意度≥90%</v>
          </cell>
          <cell r="U42" t="str">
            <v>巫溪县林业局</v>
          </cell>
          <cell r="V42" t="str">
            <v>重庆阴条岭自然保护区事务中心</v>
          </cell>
          <cell r="W42">
            <v>2023</v>
          </cell>
          <cell r="X42" t="str">
            <v>是</v>
          </cell>
          <cell r="Y42">
            <v>202301</v>
          </cell>
          <cell r="Z42">
            <v>202312</v>
          </cell>
          <cell r="AA42">
            <v>20</v>
          </cell>
          <cell r="AB42">
            <v>20</v>
          </cell>
        </row>
        <row r="42">
          <cell r="AF42">
            <v>12</v>
          </cell>
          <cell r="AG42">
            <v>3</v>
          </cell>
          <cell r="AH42" t="str">
            <v>否</v>
          </cell>
          <cell r="AI42" t="str">
            <v>否</v>
          </cell>
          <cell r="AJ42" t="str">
            <v>否</v>
          </cell>
          <cell r="AK42" t="str">
            <v>是</v>
          </cell>
          <cell r="AL42" t="str">
            <v>是</v>
          </cell>
          <cell r="AM42" t="str">
            <v>否</v>
          </cell>
          <cell r="AN42" t="str">
            <v>无</v>
          </cell>
          <cell r="AO42" t="str">
            <v>否</v>
          </cell>
          <cell r="AP42" t="str">
            <v>无</v>
          </cell>
          <cell r="AQ42" t="str">
            <v>杨志明</v>
          </cell>
          <cell r="AR42">
            <v>13896943889</v>
          </cell>
        </row>
        <row r="42">
          <cell r="AU42" t="str">
            <v>务工就业</v>
          </cell>
          <cell r="AV42" t="str">
            <v>补助到企业</v>
          </cell>
        </row>
        <row r="43">
          <cell r="C43" t="str">
            <v>巫溪县2023年严家村核桃技术试验示范基地建设项目</v>
          </cell>
          <cell r="D43" t="str">
            <v>产业发展</v>
          </cell>
          <cell r="E43" t="str">
            <v>生产项目</v>
          </cell>
          <cell r="F43" t="str">
            <v>种植业基地（绿色标准化种植基地建设）</v>
          </cell>
          <cell r="G43" t="str">
            <v>核桃技术试验示范建设300亩</v>
          </cell>
          <cell r="H43" t="str">
            <v>新建</v>
          </cell>
          <cell r="I43" t="str">
            <v>巫溪县上磺镇严家村</v>
          </cell>
          <cell r="J43" t="str">
            <v>核桃技术试验示范300亩，质量合格率≥85%，当年任务完成率100%，技术试验示范≦1334元/亩，增收10万元，其中：脱贫人口务工2人，人均增收1000元以上，满意度95%以上。</v>
          </cell>
          <cell r="K43" t="str">
            <v>群众参与产业发展、务工增收、技术创新推广，可带动增收10万元，其中：脱贫人口务工2人，人均增收1000元以上，满意度95%以上。</v>
          </cell>
          <cell r="L43" t="str">
            <v>核桃技术试验示范300亩，质量合格率≥85%，当年任务完成率100%，技术试验示范≦1334元/亩，增收10万元，其中：脱贫人口务工2人，人均增收1000元以上，满意度95%以上。</v>
          </cell>
          <cell r="M43" t="str">
            <v>核桃技术试验示范建设300亩</v>
          </cell>
          <cell r="N43" t="str">
            <v>项目验收合格率100%</v>
          </cell>
          <cell r="O43" t="str">
            <v>当年任务完成率100%</v>
          </cell>
          <cell r="P43" t="str">
            <v>技术试验示范≦1334元/亩</v>
          </cell>
          <cell r="Q43" t="str">
            <v>特色产业带动脱贫农户增加收入≥1000元</v>
          </cell>
          <cell r="R43" t="str">
            <v>受益巩固脱贫人口2人</v>
          </cell>
          <cell r="S43" t="str">
            <v>项目可持续年限≥1年</v>
          </cell>
          <cell r="T43" t="str">
            <v>受益脱贫人口满意度≥90%</v>
          </cell>
          <cell r="U43" t="str">
            <v>巫溪县林业局</v>
          </cell>
          <cell r="V43" t="str">
            <v>巫溪县造林绿化管理服务中心</v>
          </cell>
          <cell r="W43">
            <v>2023</v>
          </cell>
          <cell r="X43" t="str">
            <v>是</v>
          </cell>
          <cell r="Y43">
            <v>202301</v>
          </cell>
          <cell r="Z43">
            <v>202312</v>
          </cell>
          <cell r="AA43">
            <v>40</v>
          </cell>
          <cell r="AB43">
            <v>40</v>
          </cell>
        </row>
        <row r="43">
          <cell r="AF43">
            <v>30</v>
          </cell>
          <cell r="AG43">
            <v>2</v>
          </cell>
          <cell r="AH43" t="str">
            <v>否</v>
          </cell>
          <cell r="AI43" t="str">
            <v>否</v>
          </cell>
          <cell r="AJ43" t="str">
            <v>否</v>
          </cell>
          <cell r="AK43" t="str">
            <v>是</v>
          </cell>
          <cell r="AL43" t="str">
            <v>是</v>
          </cell>
          <cell r="AM43" t="str">
            <v>否</v>
          </cell>
          <cell r="AN43" t="str">
            <v>无</v>
          </cell>
          <cell r="AO43" t="str">
            <v>否</v>
          </cell>
          <cell r="AP43" t="str">
            <v>无</v>
          </cell>
          <cell r="AQ43" t="str">
            <v>向轶波</v>
          </cell>
          <cell r="AR43">
            <v>13038316958</v>
          </cell>
        </row>
        <row r="43">
          <cell r="AU43" t="str">
            <v>务工就业</v>
          </cell>
          <cell r="AV43" t="str">
            <v>补助到企业</v>
          </cell>
        </row>
        <row r="44">
          <cell r="C44" t="str">
            <v>巫溪县2023年猫儿背林场核桃技术试验示范基地建设项目</v>
          </cell>
          <cell r="D44" t="str">
            <v>产业发展</v>
          </cell>
          <cell r="E44" t="str">
            <v>生产项目</v>
          </cell>
          <cell r="F44" t="str">
            <v>种植业基地（绿色标准化种植基地建设）</v>
          </cell>
          <cell r="G44" t="str">
            <v>核桃技术试验示范建设185亩</v>
          </cell>
          <cell r="H44" t="str">
            <v>新建</v>
          </cell>
          <cell r="I44" t="str">
            <v>巫溪县猫儿背林场</v>
          </cell>
          <cell r="J44" t="str">
            <v>核桃技术试验示范185亩，质量合格率≥85%，当年任务完成率100%，技术试验示范≦1700元/亩，增收5万元，其中脱贫人口务工2人，人均增收1000元以上，满意度95%以上。</v>
          </cell>
          <cell r="K44" t="str">
            <v>群众参与产业发展、务工增收、技术创新推广，可实现增收5万元，其中脱贫人口务工2人，人均增收1000元以上，满意度95%以上。</v>
          </cell>
          <cell r="L44" t="str">
            <v>核桃技术试验示范185亩，质量合格率≥85%，当年任务完成率100%，技术试验示范≦1700元/亩，增收5万元，其中脱贫人口务工2人，人均增收1000元以上，满意度95%以上。</v>
          </cell>
          <cell r="M44" t="str">
            <v>核桃技术试验示范建设185亩</v>
          </cell>
          <cell r="N44" t="str">
            <v>项目验收合格率100%</v>
          </cell>
          <cell r="O44" t="str">
            <v>当年任务完成率100%</v>
          </cell>
          <cell r="P44" t="str">
            <v>技术试验示范≦1082元/亩</v>
          </cell>
          <cell r="Q44" t="str">
            <v>特色产业带动脱贫农户增加收入≥1000元</v>
          </cell>
          <cell r="R44" t="str">
            <v>受益巩固脱贫人口2人</v>
          </cell>
          <cell r="S44" t="str">
            <v>项目可持续年限≥1年</v>
          </cell>
          <cell r="T44" t="str">
            <v>受益脱贫人口满意度≥90%</v>
          </cell>
          <cell r="U44" t="str">
            <v>巫溪县林业局</v>
          </cell>
          <cell r="V44" t="str">
            <v>巫溪县猫儿背林场</v>
          </cell>
          <cell r="W44">
            <v>2023</v>
          </cell>
          <cell r="X44" t="str">
            <v>是</v>
          </cell>
          <cell r="Y44">
            <v>202301</v>
          </cell>
          <cell r="Z44">
            <v>202312</v>
          </cell>
          <cell r="AA44">
            <v>20</v>
          </cell>
          <cell r="AB44">
            <v>20</v>
          </cell>
        </row>
        <row r="44">
          <cell r="AF44">
            <v>30</v>
          </cell>
          <cell r="AG44">
            <v>2</v>
          </cell>
          <cell r="AH44" t="str">
            <v>否</v>
          </cell>
          <cell r="AI44" t="str">
            <v>否</v>
          </cell>
          <cell r="AJ44" t="str">
            <v>否</v>
          </cell>
          <cell r="AK44" t="str">
            <v>是</v>
          </cell>
          <cell r="AL44" t="str">
            <v>否</v>
          </cell>
          <cell r="AM44" t="str">
            <v>否</v>
          </cell>
          <cell r="AN44" t="str">
            <v>无</v>
          </cell>
          <cell r="AO44" t="str">
            <v>否</v>
          </cell>
          <cell r="AP44" t="str">
            <v>无</v>
          </cell>
          <cell r="AQ44" t="str">
            <v>崔海军</v>
          </cell>
          <cell r="AR44">
            <v>13452758795</v>
          </cell>
        </row>
        <row r="44">
          <cell r="AU44" t="str">
            <v>务工就业</v>
          </cell>
          <cell r="AV44" t="str">
            <v>补助到企业</v>
          </cell>
        </row>
        <row r="45">
          <cell r="C45" t="str">
            <v>巫溪县2023年畜禽产能提升建设项目</v>
          </cell>
          <cell r="D45" t="str">
            <v>产业发展</v>
          </cell>
          <cell r="E45" t="str">
            <v>生产项目</v>
          </cell>
          <cell r="F45" t="str">
            <v>养殖业基地（新型主体培育、品牌打造和市场体系建设）</v>
          </cell>
          <cell r="G45" t="str">
            <v>支持常年存栏300头生猪当量的养殖规模场7个以上，支持家庭农场及其它经营主体等30户以上，主要用于圈舍新建3000平方米以上，改扩建5000平方米以上，新建规模养殖场蓄水池1000立方米以上，新建化粪池500立方米以上，畜牧科技水平提升10个以上、良种繁育体系建设5个以上、生物防控15个以上等。</v>
          </cell>
          <cell r="H45" t="str">
            <v>新建或
续建</v>
          </cell>
          <cell r="I45" t="str">
            <v>巫溪县文峰镇、徐家镇、白鹿镇、天星乡、下堡镇、通城镇、田坝镇等乡镇</v>
          </cell>
          <cell r="J45" t="str">
            <v>通过规模场建设，新建3000平方米以上，改扩建5000平方米以上，新建规模养殖场蓄水池1000立方米以上，新建化粪池500立方米以上，完善科技支撑，项目实施达产达效后，可年出栏生猪3万头，年出栏家禽4万只，年出栏山羊1万只，年出栏肉牛300头，年提供牛冻精0.5万粒，可带动农户1800人增收，其中脱贫户230人，人均增收1200元，为脱贫户提供就业岗位10个，增加工资性收入12000元/人/年。产业发展可持续1年以上，收益对象满意度90%以上。</v>
          </cell>
          <cell r="K45" t="str">
            <v>采用务工就业、土地流转、租赁经营联结机制，可带动农户1800人增收，其中脱贫户230人，人均增收1200元，
为脱贫户提供就业岗位10个，增加工资性收入12000元/人/年。</v>
          </cell>
          <cell r="L45" t="str">
            <v>通过规模场建设，新建3000平方米以上，改扩建5000平方米以上，新建规模养殖场蓄水池1000立方米以上，新建化粪池500立方米以上，完善科技支撑，项目实施达产达效后，可年出栏生猪3万头，年出栏家禽4万只，年出栏山羊1万只，年出栏肉牛300头，年提供牛冻精0.5万粒，可带动农户1800人增收，其中脱贫户230人，人均增收1200元，为脱贫户提供就业岗位10个，增加工资性收入12000元/人/年。产业发展可持续1年以上，收益对象满意度90%以上。</v>
          </cell>
          <cell r="M45" t="str">
            <v>圈舍新建3000平方米以上，改扩建5000平方米以上，新建规模养殖场蓄水池1000立方米以上，新建化粪池500立方米以上，畜牧科技水平提升10个以上、良种繁育体系建设5个以上、生物防控15个以上</v>
          </cell>
          <cell r="N45" t="str">
            <v>项目验收合格率100%</v>
          </cell>
          <cell r="O45" t="str">
            <v>项目完工及时率100%，补助资金发放及时率100%</v>
          </cell>
          <cell r="P45" t="str">
            <v>新建圈舍750元/平方米，改扩建圈舍400元/平方米，化粪池450元/立方米，蓄水池450元/立方米，畜牧科技水平提升建设150000元/个，良种繁育体系建设150000元/个，生物防控建设150000元/个。</v>
          </cell>
          <cell r="Q45" t="str">
            <v>特色产业带动脱贫农户增加收入≥1200元</v>
          </cell>
          <cell r="R45" t="str">
            <v>受益脱贫人口≥230人</v>
          </cell>
          <cell r="S45" t="str">
            <v>项目可持续≥1年</v>
          </cell>
          <cell r="T45" t="str">
            <v>受益脱贫人口满意度≥95%</v>
          </cell>
          <cell r="U45" t="str">
            <v>巫溪县农业农村委员会</v>
          </cell>
          <cell r="V45" t="str">
            <v>巫溪县相关规模场及经营主体</v>
          </cell>
          <cell r="W45">
            <v>2023</v>
          </cell>
          <cell r="X45" t="str">
            <v>是</v>
          </cell>
          <cell r="Y45">
            <v>202301</v>
          </cell>
          <cell r="Z45">
            <v>202312</v>
          </cell>
          <cell r="AA45">
            <v>1600</v>
          </cell>
        </row>
        <row r="45">
          <cell r="AC45">
            <v>1600</v>
          </cell>
        </row>
        <row r="45">
          <cell r="AF45">
            <v>1800</v>
          </cell>
          <cell r="AG45">
            <v>230</v>
          </cell>
          <cell r="AH45" t="str">
            <v>否</v>
          </cell>
          <cell r="AI45" t="str">
            <v>否</v>
          </cell>
          <cell r="AJ45" t="str">
            <v>否</v>
          </cell>
          <cell r="AK45" t="str">
            <v>是</v>
          </cell>
          <cell r="AL45" t="str">
            <v>是</v>
          </cell>
          <cell r="AM45" t="str">
            <v>否</v>
          </cell>
          <cell r="AN45" t="str">
            <v>无</v>
          </cell>
          <cell r="AO45" t="str">
            <v>否</v>
          </cell>
          <cell r="AP45" t="str">
            <v>无</v>
          </cell>
          <cell r="AQ45" t="str">
            <v>屈治权</v>
          </cell>
          <cell r="AR45" t="str">
            <v>13668489696</v>
          </cell>
          <cell r="AS45" t="str">
            <v>相关规模场及经营主体</v>
          </cell>
          <cell r="AT45" t="str">
            <v>畜禽养殖经营主体、村集体</v>
          </cell>
          <cell r="AU45" t="str">
            <v>土地流转、务工就业</v>
          </cell>
          <cell r="AV45" t="str">
            <v>项目补助企业、到户。</v>
          </cell>
        </row>
        <row r="46">
          <cell r="C46" t="str">
            <v>巫溪县2023年现代生态循环农业产业园建设项目</v>
          </cell>
          <cell r="D46" t="str">
            <v>产业发展</v>
          </cell>
          <cell r="E46" t="str">
            <v>生产项目</v>
          </cell>
          <cell r="F46" t="str">
            <v>养殖业基地（新型主体培育、品牌打造和市场体系建设）</v>
          </cell>
          <cell r="G46" t="str">
            <v>新建或改扩建3个以上规模场，建设3个以上养殖示范基地，种养循环利用示范基地2个以上，培养10个以上家庭农场、专业合作社经营主体（新建圈舍1500平方米以上，改扩建2000平方米以上，新建蓄水池1000立方米以上，新建化粪池500立方米，基础设施提质扩模3个以上，智能化养殖设备购置10个以上、生物防控5个以上等。</v>
          </cell>
          <cell r="H46" t="str">
            <v>新建或
续建</v>
          </cell>
          <cell r="I46" t="str">
            <v>巫溪县菱角镇、塘坊镇等乡镇</v>
          </cell>
          <cell r="J46" t="str">
            <v>通过新建圈舍1500平方米以上，改扩建2000平方米以上，新建蓄水池1000立方米以上，新建化粪池500立方米，基础设施提质扩模3个以上，智能化养殖设备购置10个以上、、生物防控5个以上，项目实施达产达效后，可年出栏生猪3万头，年出栏家禽40万只，年优质水产品300吨，可带动农户1500人增收，其中脱贫户190人，人均增收1200元，为脱贫户提供就业岗位10个，增加工资性收入10000元/人/年。产业发展可持续1年以上，收益对象满意度90%以上。</v>
          </cell>
          <cell r="K46" t="str">
            <v>采用务工就业、土地流转、产品代销、资金入股联结机制，可带动农户1500人增收，其中脱贫户190人，人均增收1200元，为脱贫户提供就业岗位10个，增加工资性收入10000元/人/年。
</v>
          </cell>
          <cell r="L46" t="str">
            <v>通过新建圈舍1500平方米以上，改扩建2000平方米以上，新建蓄水池1000立方米以上，新建化粪池500立方米，基础设施提质扩模3个以上，智能化养殖设备购置10个以上、、生物防控5个以上，项目实施达产达效后，可年出栏生猪3万头，年出栏家禽40万只，年优质水产品300吨，可带动农户1500人增收，其中脱贫户190人，人均增收1200元，为脱贫户提供就业岗位10个，增加工资性收入10000元/人/年。产业发展可持续1年以上，收益对象满意度90%以上。</v>
          </cell>
          <cell r="M46" t="str">
            <v>新建圈舍1500平方米以上，改扩建2000平方米以上，新建蓄水池1000立方米以上，新建化粪池500立方米，基础设施提质扩模3个以上，智能化养殖设备购置10个以上、生物防控5个以上</v>
          </cell>
          <cell r="N46" t="str">
            <v>项目验收合格率100%</v>
          </cell>
          <cell r="O46" t="str">
            <v>项目完工及时率100%，补助资金发放及时率100%</v>
          </cell>
          <cell r="P46" t="str">
            <v>新建圈舍750元/平方米，改扩建圈舍400元/平方米，化粪池450元/立方米，蓄水池450元/立方米，基础设施提质扩模建设150000元/个，智能化养殖设备购置建设80000元/个，生物防控建设150000元/个，养殖示范基地500000元/个，种养循环利用示范基地500000元/个</v>
          </cell>
          <cell r="Q46" t="str">
            <v>特色产业带动脱贫农户增加收入≥1200元</v>
          </cell>
          <cell r="R46" t="str">
            <v>受益脱贫人口≥190人</v>
          </cell>
          <cell r="S46" t="str">
            <v>项目设计使用年限≥5年</v>
          </cell>
          <cell r="T46" t="str">
            <v>受益脱贫人口满意度≥95%</v>
          </cell>
          <cell r="U46" t="str">
            <v>巫溪县农业农村委员会</v>
          </cell>
          <cell r="V46" t="str">
            <v>巫溪县菱角镇、塘坊镇等人民政府</v>
          </cell>
          <cell r="W46">
            <v>2023</v>
          </cell>
          <cell r="X46" t="str">
            <v>是</v>
          </cell>
          <cell r="Y46">
            <v>202301</v>
          </cell>
          <cell r="Z46">
            <v>202312</v>
          </cell>
          <cell r="AA46">
            <v>900</v>
          </cell>
          <cell r="AB46">
            <v>900</v>
          </cell>
        </row>
        <row r="46">
          <cell r="AF46">
            <v>1500</v>
          </cell>
          <cell r="AG46">
            <v>190</v>
          </cell>
          <cell r="AH46" t="str">
            <v>否</v>
          </cell>
          <cell r="AI46" t="str">
            <v>否</v>
          </cell>
          <cell r="AJ46" t="str">
            <v>否</v>
          </cell>
          <cell r="AK46" t="str">
            <v>是</v>
          </cell>
          <cell r="AL46" t="str">
            <v>是</v>
          </cell>
          <cell r="AM46" t="str">
            <v>否</v>
          </cell>
          <cell r="AN46" t="str">
            <v>无</v>
          </cell>
          <cell r="AO46" t="str">
            <v>是</v>
          </cell>
          <cell r="AP46" t="str">
            <v>收入50%用于发展壮大村集体经济</v>
          </cell>
          <cell r="AQ46" t="str">
            <v>屈治权</v>
          </cell>
          <cell r="AR46" t="str">
            <v>13668489696</v>
          </cell>
          <cell r="AS46" t="str">
            <v>相关乡镇</v>
          </cell>
          <cell r="AT46" t="str">
            <v>畜禽养殖经营主体、村集体</v>
          </cell>
          <cell r="AU46" t="str">
            <v>土地流转、务工就业</v>
          </cell>
          <cell r="AV46" t="str">
            <v>项目补助企业、到户、村集体经济。</v>
          </cell>
        </row>
        <row r="47">
          <cell r="C47" t="str">
            <v>巫溪县2023年荞麦产业项目</v>
          </cell>
          <cell r="D47" t="str">
            <v>产业发展</v>
          </cell>
          <cell r="E47" t="str">
            <v>生产项目</v>
          </cell>
          <cell r="F47" t="str">
            <v>种植业基地（到户产业补助、村集体经济）</v>
          </cell>
          <cell r="G47" t="str">
            <v>黄花村种植荞麦300亩，建设荞麦粉加工生产线1套、荞麦茶加工生产线1套、荞麦面条生产线1套。</v>
          </cell>
          <cell r="H47" t="str">
            <v>新建</v>
          </cell>
          <cell r="I47" t="str">
            <v>巫溪县长桂乡金桂村、黄花村</v>
          </cell>
          <cell r="J47" t="str">
            <v>通过种植荞麦300亩，建设荞麦粉加工生产线1套、荞麦茶加工生产线1套、荞麦面条生产线1套，预计可年产荞麦吨、荞麦粉吨、荞麦茶吨、荞麦面条吨；涉及农户578人，其中脱贫户及监测户214人，人均增收500元。</v>
          </cell>
          <cell r="K47" t="str">
            <v>24人参与前期项目确定会议、决议，24人参与入库项目的选择，11人参与项目实施过程中施工质量和资金使用的监督。通过项目建设，预计可年产荞麦吨、荞麦粉吨、荞麦茶吨、荞麦面条吨；涉及农户578人，其中脱贫户及监测户214人，人均增收500元。</v>
          </cell>
          <cell r="L47" t="str">
            <v>通过种植荞麦300亩，建设荞麦粉加工生产线1套、荞麦茶加工生产线1套、荞麦面条生产线1套，预计可年产荞麦吨、荞麦粉吨、荞麦茶吨、荞麦面条吨；涉及农户578人，其中脱贫户及监测户214人，人均增收500元。</v>
          </cell>
          <cell r="M47" t="str">
            <v>种植荞麦300亩，建设荞麦粉加工生产线1套、荞麦茶加工生产线1套、荞麦面条生产线1套</v>
          </cell>
          <cell r="N47" t="str">
            <v>工程竣工验收合格率100%</v>
          </cell>
          <cell r="O47" t="str">
            <v>工程完成及时率100%</v>
          </cell>
          <cell r="P47" t="str">
            <v>资金114万元</v>
          </cell>
          <cell r="Q47" t="str">
            <v>特色产业带动脱贫农户增加收入≥114元</v>
          </cell>
          <cell r="R47" t="str">
            <v>受益脱贫人口≥214人</v>
          </cell>
          <cell r="S47" t="str">
            <v>项目可持续≥1年</v>
          </cell>
          <cell r="T47" t="str">
            <v>受益群众满意度≥90%</v>
          </cell>
          <cell r="U47" t="str">
            <v>巫溪县农业农村委员会</v>
          </cell>
          <cell r="V47" t="str">
            <v>巫溪县长桂乡人民政府</v>
          </cell>
          <cell r="W47">
            <v>2023</v>
          </cell>
          <cell r="X47" t="str">
            <v>是</v>
          </cell>
          <cell r="Y47">
            <v>202301</v>
          </cell>
          <cell r="Z47">
            <v>202312</v>
          </cell>
          <cell r="AA47">
            <v>114</v>
          </cell>
          <cell r="AB47">
            <v>114</v>
          </cell>
        </row>
        <row r="47">
          <cell r="AF47">
            <v>578</v>
          </cell>
          <cell r="AG47">
            <v>214</v>
          </cell>
          <cell r="AH47" t="str">
            <v>否</v>
          </cell>
          <cell r="AI47" t="str">
            <v>否</v>
          </cell>
          <cell r="AJ47" t="str">
            <v>否</v>
          </cell>
          <cell r="AK47" t="str">
            <v>是</v>
          </cell>
          <cell r="AL47" t="str">
            <v>是</v>
          </cell>
          <cell r="AM47" t="str">
            <v>否</v>
          </cell>
          <cell r="AN47" t="str">
            <v>无</v>
          </cell>
          <cell r="AO47" t="str">
            <v>是</v>
          </cell>
          <cell r="AP47" t="str">
            <v>按不低于6%分红壮大村集体经济</v>
          </cell>
          <cell r="AQ47" t="str">
            <v>陈东</v>
          </cell>
          <cell r="AR47">
            <v>18996600020</v>
          </cell>
          <cell r="AS47" t="str">
            <v>巫溪县长桂乡人民政府</v>
          </cell>
          <cell r="AT47" t="str">
            <v>村集体</v>
          </cell>
          <cell r="AU47" t="str">
            <v>土地流转、务工就业、产品代销</v>
          </cell>
          <cell r="AV47" t="str">
            <v>项目补助村集体经济</v>
          </cell>
        </row>
        <row r="48">
          <cell r="C48" t="str">
            <v>巫溪县2023年小食品加工项目</v>
          </cell>
          <cell r="D48" t="str">
            <v>产业发展</v>
          </cell>
          <cell r="E48" t="str">
            <v>加工流通项目</v>
          </cell>
          <cell r="F48" t="str">
            <v>新型主体培育</v>
          </cell>
          <cell r="G48" t="str">
            <v>开发巫溪农特小食品30个以上；培育小食品经营主体10家以上；支持改扩建或新建厂房、库房；引进生产线或生产设备；产品研发及包装；环保设备；配套生产设施设备等。</v>
          </cell>
          <cell r="H48" t="str">
            <v>新建</v>
          </cell>
          <cell r="I48" t="str">
            <v>巫溪县</v>
          </cell>
          <cell r="J48" t="str">
            <v>通过开发巫溪农特小食品30个以上；培育小食品经营主体10家以上，完善生产线和产品研发包装等，项目建成后，可开发小食品30个以上品种，可提供100个以上就业岗位，带动农户100人，其中脱贫户30人，人均增收1000元。</v>
          </cell>
          <cell r="K48" t="str">
            <v>通过务工就业、产品代销等方式，可提供100个以上就业岗位，带动农户100户，其中脱贫户30人，人均增收1000元。</v>
          </cell>
          <cell r="L48" t="str">
            <v>通过开发巫溪农特小食品30个以上；培育小食品经营主体10家以上，完善生产线和产品研发包装等，项目建成后，可开发小食品30个以上品种，可提供100个以上就业岗位，带动农户100人，其中脱贫户30人，人均增收1000元。</v>
          </cell>
          <cell r="M48" t="str">
            <v>开发小食品30个以上品种；培育小食品经营主体10家以上</v>
          </cell>
          <cell r="N48" t="str">
            <v>项目验收合格率100%</v>
          </cell>
          <cell r="O48" t="str">
            <v>项目完成及时率101%</v>
          </cell>
          <cell r="P48" t="str">
            <v>开发小食品30个以上品种的厂房、库房设备设施等30万元/个。产品研发、包装等10万元。</v>
          </cell>
          <cell r="Q48" t="str">
            <v>特色产业带动脱贫（监测）农户增加收入≥1000元</v>
          </cell>
          <cell r="R48" t="str">
            <v>受益脱贫户人口≥30人</v>
          </cell>
          <cell r="S48" t="str">
            <v>项目可持续≥1年</v>
          </cell>
          <cell r="T48" t="str">
            <v>受益脱贫人口满意度≥90%</v>
          </cell>
          <cell r="U48" t="str">
            <v>巫溪县农业农村委员会</v>
          </cell>
          <cell r="V48" t="str">
            <v>巫溪县相关乡镇、经营主体、县农业农村委</v>
          </cell>
          <cell r="W48">
            <v>2023</v>
          </cell>
          <cell r="X48" t="str">
            <v>是</v>
          </cell>
          <cell r="Y48">
            <v>202301</v>
          </cell>
          <cell r="Z48">
            <v>202312</v>
          </cell>
          <cell r="AA48">
            <v>500</v>
          </cell>
        </row>
        <row r="48">
          <cell r="AC48">
            <v>500</v>
          </cell>
        </row>
        <row r="48">
          <cell r="AF48">
            <v>100</v>
          </cell>
          <cell r="AG48">
            <v>30</v>
          </cell>
          <cell r="AH48" t="str">
            <v>否</v>
          </cell>
          <cell r="AI48" t="str">
            <v>否</v>
          </cell>
          <cell r="AJ48" t="str">
            <v>否</v>
          </cell>
          <cell r="AK48" t="str">
            <v>是</v>
          </cell>
          <cell r="AL48" t="str">
            <v>是</v>
          </cell>
          <cell r="AM48" t="str">
            <v>否</v>
          </cell>
          <cell r="AN48" t="str">
            <v>无</v>
          </cell>
          <cell r="AO48" t="str">
            <v>否</v>
          </cell>
          <cell r="AP48" t="str">
            <v>无</v>
          </cell>
          <cell r="AQ48" t="str">
            <v>宋祖武</v>
          </cell>
          <cell r="AR48">
            <v>15923402983</v>
          </cell>
          <cell r="AS48" t="str">
            <v>相关乡镇、经营主体、县农业农村委</v>
          </cell>
          <cell r="AT48" t="str">
            <v>农特小食品经营主体、村集体</v>
          </cell>
          <cell r="AU48" t="str">
            <v>务工就业、产品代销</v>
          </cell>
          <cell r="AV48" t="str">
            <v>项目补助企业</v>
          </cell>
        </row>
        <row r="49">
          <cell r="C49" t="str">
            <v>巫溪县古路镇万乐村2023年烟草产业发展烤房建设项目</v>
          </cell>
          <cell r="D49" t="str">
            <v>产业发展</v>
          </cell>
          <cell r="E49" t="str">
            <v>加工流通项目</v>
          </cell>
          <cell r="F49" t="str">
            <v>产地初加工和精深加工</v>
          </cell>
          <cell r="G49" t="str">
            <v>新建板式移动集群烟叶烤房10座</v>
          </cell>
          <cell r="H49" t="str">
            <v>新建</v>
          </cell>
          <cell r="I49" t="str">
            <v>巫溪县古路镇万乐村马口槽、冉家屋场</v>
          </cell>
          <cell r="J49" t="str">
            <v>通过新建10座板式移动集群烤房，项目建成后，可实现产业增收50万元，能解决22个以上临时务工人员临近就业，其中脱贫户2户6人，户均增收0.8万元，产业发展可持续至少5年时间。</v>
          </cell>
          <cell r="K49" t="str">
            <v>2户参与此项目立项和实施过程中管理和监督，通过新建10座板式移动集群烤房，项目建成后，可实现产业增收50万元，能解决22个以上临时务工人员临近就业，其中脱贫户2户6人，户均增收0.8万元，产业发展可持续至少5年时间。</v>
          </cell>
          <cell r="L49" t="str">
            <v>通过新建10座板式移动集群烤房，项目建成后，可实现产业增收50万元，能解决22个以上临时务工人员临近就业，其中脱贫户2户6人，户均增收0.8万元，产业发展可持续至少5年时间。</v>
          </cell>
          <cell r="M49" t="str">
            <v>新建板式移动集群烟叶烤房10座</v>
          </cell>
          <cell r="N49" t="str">
            <v>项目验收合格率100%</v>
          </cell>
          <cell r="O49" t="str">
            <v>项目完成及时率100%</v>
          </cell>
          <cell r="P49" t="str">
            <v>3.6万/座</v>
          </cell>
          <cell r="Q49" t="str">
            <v>特色产业带动脱贫农户增加收入≥8000元</v>
          </cell>
          <cell r="R49" t="str">
            <v>受益脱贫人口≥6人</v>
          </cell>
          <cell r="S49" t="str">
            <v>项目设计使用年限≥5年</v>
          </cell>
          <cell r="T49" t="str">
            <v>受益群众满意度≥90%</v>
          </cell>
          <cell r="U49" t="str">
            <v>巫溪县农业农村委员会</v>
          </cell>
          <cell r="V49" t="str">
            <v>巫溪县古路镇人民政府</v>
          </cell>
          <cell r="W49">
            <v>2023</v>
          </cell>
          <cell r="X49" t="str">
            <v>是</v>
          </cell>
          <cell r="Y49">
            <v>202301</v>
          </cell>
          <cell r="Z49">
            <v>202312</v>
          </cell>
          <cell r="AA49">
            <v>36</v>
          </cell>
          <cell r="AB49">
            <v>36</v>
          </cell>
        </row>
        <row r="49">
          <cell r="AF49">
            <v>22</v>
          </cell>
          <cell r="AG49">
            <v>6</v>
          </cell>
          <cell r="AH49" t="str">
            <v>否</v>
          </cell>
          <cell r="AI49" t="str">
            <v>否</v>
          </cell>
          <cell r="AJ49" t="str">
            <v>否</v>
          </cell>
          <cell r="AK49" t="str">
            <v>是</v>
          </cell>
          <cell r="AL49" t="str">
            <v>是</v>
          </cell>
          <cell r="AM49" t="str">
            <v>否</v>
          </cell>
          <cell r="AN49" t="str">
            <v>无</v>
          </cell>
          <cell r="AO49" t="str">
            <v>否</v>
          </cell>
          <cell r="AP49" t="str">
            <v>无</v>
          </cell>
          <cell r="AQ49" t="str">
            <v>江平</v>
          </cell>
          <cell r="AR49">
            <v>17783716189</v>
          </cell>
          <cell r="AS49" t="str">
            <v>古路镇人民政府</v>
          </cell>
          <cell r="AT49" t="str">
            <v>农户</v>
          </cell>
          <cell r="AU49" t="str">
            <v>务工就业</v>
          </cell>
          <cell r="AV49" t="str">
            <v>项目补助</v>
          </cell>
        </row>
        <row r="50">
          <cell r="C50" t="str">
            <v>巫溪县古路镇金鱼村2023年烟草产业发展烤房建设项目</v>
          </cell>
          <cell r="D50" t="str">
            <v>产业发展</v>
          </cell>
          <cell r="E50" t="str">
            <v>加工流通项目</v>
          </cell>
          <cell r="F50" t="str">
            <v>产地初加工和精深加工</v>
          </cell>
          <cell r="G50" t="str">
            <v>新建板式移动集群烟叶烤房10座</v>
          </cell>
          <cell r="H50" t="str">
            <v>新建</v>
          </cell>
          <cell r="I50" t="str">
            <v>巫溪县古路镇金鱼村毛家屋场、村办公室、项家屋场</v>
          </cell>
          <cell r="J50" t="str">
            <v>通过新建10座板式移动集群烤房，项目建成后，可实现产业增收50万元，能解决22个以上临时务工人员临近就业其中脱贫户3户8人，户均增收0.7万元，产业发展可持续至少5年时间。</v>
          </cell>
          <cell r="K50" t="str">
            <v>3户参与此项目立项和实施过程中管理和监督，通过新建10座板式移动集群烤房，项目建成后，可实现产业增收50万元，能解决22个以上临时务工人员临近就业其中脱贫户3户8人，户均增收0.7万元，产业发展可持续至少5年时间。</v>
          </cell>
          <cell r="L50" t="str">
            <v>通过新建10座板式移动集群烤房，项目建成后，可实现产业增收50万元，能解决22个以上临时务工人员临近就业其中脱贫户3户8人，户均增收0.7万元，产业发展可持续至少5年时间。</v>
          </cell>
          <cell r="M50" t="str">
            <v>新建板式移动集群烟叶烤房10座</v>
          </cell>
          <cell r="N50" t="str">
            <v>项目验收合格率100%</v>
          </cell>
          <cell r="O50" t="str">
            <v>项目完成及时率100%</v>
          </cell>
          <cell r="P50" t="str">
            <v>3.6万/座</v>
          </cell>
          <cell r="Q50" t="str">
            <v>特色产业带动脱贫农户增加收入≥7000元</v>
          </cell>
          <cell r="R50" t="str">
            <v>受益脱贫人口≥8人</v>
          </cell>
          <cell r="S50" t="str">
            <v>项目设计使用年限≥5年</v>
          </cell>
          <cell r="T50" t="str">
            <v>受益群众满意度≥90%</v>
          </cell>
          <cell r="U50" t="str">
            <v>巫溪县农业农村委员会</v>
          </cell>
          <cell r="V50" t="str">
            <v>巫溪县古路镇人民政府</v>
          </cell>
          <cell r="W50">
            <v>2023</v>
          </cell>
          <cell r="X50" t="str">
            <v>是</v>
          </cell>
          <cell r="Y50">
            <v>202301</v>
          </cell>
          <cell r="Z50">
            <v>202312</v>
          </cell>
          <cell r="AA50">
            <v>36</v>
          </cell>
          <cell r="AB50">
            <v>36</v>
          </cell>
        </row>
        <row r="50">
          <cell r="AF50">
            <v>22</v>
          </cell>
          <cell r="AG50">
            <v>8</v>
          </cell>
          <cell r="AH50" t="str">
            <v>否</v>
          </cell>
          <cell r="AI50" t="str">
            <v>否</v>
          </cell>
          <cell r="AJ50" t="str">
            <v>否</v>
          </cell>
          <cell r="AK50" t="str">
            <v>是</v>
          </cell>
          <cell r="AL50" t="str">
            <v>否</v>
          </cell>
          <cell r="AM50" t="str">
            <v>否</v>
          </cell>
          <cell r="AN50" t="str">
            <v>无</v>
          </cell>
          <cell r="AO50" t="str">
            <v>否</v>
          </cell>
          <cell r="AP50" t="str">
            <v>无</v>
          </cell>
          <cell r="AQ50" t="str">
            <v>江平</v>
          </cell>
          <cell r="AR50">
            <v>17783716189</v>
          </cell>
          <cell r="AS50" t="str">
            <v>古路镇人民政府</v>
          </cell>
          <cell r="AT50" t="str">
            <v>农户</v>
          </cell>
          <cell r="AU50" t="str">
            <v>务工就业</v>
          </cell>
          <cell r="AV50" t="str">
            <v>项目补助</v>
          </cell>
        </row>
        <row r="51">
          <cell r="C51" t="str">
            <v>巫溪县古路镇彭庄村2023年烟草产业发展烤房建设项目</v>
          </cell>
          <cell r="D51" t="str">
            <v>产业发展</v>
          </cell>
          <cell r="E51" t="str">
            <v>加工流通项目</v>
          </cell>
          <cell r="F51" t="str">
            <v>产地初加工和精深加工</v>
          </cell>
          <cell r="G51" t="str">
            <v>新建板式移动集群烟叶烤房4座</v>
          </cell>
          <cell r="H51" t="str">
            <v>新建</v>
          </cell>
          <cell r="I51" t="str">
            <v>巫溪县古路镇彭庄村冉家屋旁</v>
          </cell>
          <cell r="J51" t="str">
            <v>通过新建4座板式移动集群烤房。项目建成后，可实现产业增收30万元，带动36人，其中脱贫人口2人增收，能解决15个以上临时务工人员临近就业其中脱贫户1户2人，户均增收0.5万元，产业发展可持续至少5年时间。</v>
          </cell>
          <cell r="K51" t="str">
            <v>1户参与此项目立项和实施过程中管理和监督，通过新建4座板式移动集群烤房。项目建成后，可实现产业增收30万元，能解决15个以上临时务工人员临近就业其中脱贫户1户2人，户均增收0.5万元，产业发展可持续至少5年时间。</v>
          </cell>
          <cell r="L51" t="str">
            <v>通过新建4座板式移动集群烤房。项目建成后，可实现产业增收30万元，能解决15个以上临时务工人员临近就业其中脱贫户1户2人，户均增收0.5万元，产业发展可持续至少5年时间。</v>
          </cell>
          <cell r="M51" t="str">
            <v>新建板式移动集群烟叶烤房4座</v>
          </cell>
          <cell r="N51" t="str">
            <v>项目验收合格率100%</v>
          </cell>
          <cell r="O51" t="str">
            <v>项目完成及时率100%</v>
          </cell>
          <cell r="P51" t="str">
            <v>3.6万/座</v>
          </cell>
          <cell r="Q51" t="str">
            <v>特色产业带动脱贫农户增加收入≥5000元</v>
          </cell>
          <cell r="R51" t="str">
            <v>受益脱贫人口≥2人</v>
          </cell>
          <cell r="S51" t="str">
            <v>项目设计使用年限≥5年</v>
          </cell>
          <cell r="T51" t="str">
            <v>受益群众满意度≥90%</v>
          </cell>
          <cell r="U51" t="str">
            <v>巫溪县农业农村委员会</v>
          </cell>
          <cell r="V51" t="str">
            <v>巫溪县古路镇人民政府</v>
          </cell>
          <cell r="W51">
            <v>2023</v>
          </cell>
          <cell r="X51" t="str">
            <v>是</v>
          </cell>
          <cell r="Y51">
            <v>202301</v>
          </cell>
          <cell r="Z51">
            <v>202312</v>
          </cell>
          <cell r="AA51">
            <v>14.4</v>
          </cell>
          <cell r="AB51">
            <v>14.4</v>
          </cell>
        </row>
        <row r="51">
          <cell r="AF51">
            <v>36</v>
          </cell>
          <cell r="AG51">
            <v>2</v>
          </cell>
          <cell r="AH51" t="str">
            <v>否</v>
          </cell>
          <cell r="AI51" t="str">
            <v>否</v>
          </cell>
          <cell r="AJ51" t="str">
            <v>否</v>
          </cell>
          <cell r="AK51" t="str">
            <v>是</v>
          </cell>
          <cell r="AL51" t="str">
            <v>是</v>
          </cell>
          <cell r="AM51" t="str">
            <v>否</v>
          </cell>
          <cell r="AN51" t="str">
            <v>无</v>
          </cell>
          <cell r="AO51" t="str">
            <v>否</v>
          </cell>
          <cell r="AP51" t="str">
            <v>无</v>
          </cell>
          <cell r="AQ51" t="str">
            <v>江平</v>
          </cell>
          <cell r="AR51">
            <v>17783716189</v>
          </cell>
          <cell r="AS51" t="str">
            <v>古路镇人民政府</v>
          </cell>
          <cell r="AT51" t="str">
            <v>农户</v>
          </cell>
          <cell r="AU51" t="str">
            <v>务工就业</v>
          </cell>
          <cell r="AV51" t="str">
            <v>项目补助</v>
          </cell>
        </row>
        <row r="52">
          <cell r="C52" t="str">
            <v>巫溪县古路镇龙泉村2023年烟草产业发展烤房建设项目</v>
          </cell>
          <cell r="D52" t="str">
            <v>产业发展</v>
          </cell>
          <cell r="E52" t="str">
            <v>加工流通项目</v>
          </cell>
          <cell r="F52" t="str">
            <v>产地初加工和精深加工</v>
          </cell>
          <cell r="G52" t="str">
            <v>新建板式移动集群烟叶烤房6座</v>
          </cell>
          <cell r="H52" t="str">
            <v>新建</v>
          </cell>
          <cell r="I52" t="str">
            <v>巫溪县古路镇龙泉村干龙洞</v>
          </cell>
          <cell r="J52" t="str">
            <v>通过新建6座板式移动集群烤房。项目建成后，可实现产业增收30万元，能解决15个以上临时务工人员临近就业其中脱贫户2户5人，户均增收0.9万元，产业发展可持续至少5年时间。</v>
          </cell>
          <cell r="K52" t="str">
            <v>2户参与此项目立项和实施过程中管理和监督，通过新建6座板式移动集群烤房。项目建成后，可实现产业增收30万元，能解决15个以上临时务工人员临近就业其中脱贫户2户5人，户均增收0.9万元，产业发展可持续至少5年时间。</v>
          </cell>
          <cell r="L52" t="str">
            <v>通过新建6座板式移动集群烤房。项目建成后，可实现产业增收30万元，能解决15个以上临时务工人员临近就业其中脱贫户2户5人，户均增收0.9万元，产业发展可持续至少5年时间。</v>
          </cell>
          <cell r="M52" t="str">
            <v>新建板式移动集群烟叶烤房6座</v>
          </cell>
          <cell r="N52" t="str">
            <v>项目验收合格率100%</v>
          </cell>
          <cell r="O52" t="str">
            <v>项目完成及时率100%</v>
          </cell>
          <cell r="P52" t="str">
            <v>3.6万/座</v>
          </cell>
          <cell r="Q52" t="str">
            <v>特色产业带动脱贫农户增加收入≥9000元</v>
          </cell>
          <cell r="R52" t="str">
            <v>受益脱贫人口≥5人</v>
          </cell>
          <cell r="S52" t="str">
            <v>项目设计使用年限≥5年</v>
          </cell>
          <cell r="T52" t="str">
            <v>受益群众满意度≥90%</v>
          </cell>
          <cell r="U52" t="str">
            <v>巫溪县农业农村委员会</v>
          </cell>
          <cell r="V52" t="str">
            <v>巫溪县古路镇人民政府</v>
          </cell>
          <cell r="W52">
            <v>2023</v>
          </cell>
          <cell r="X52" t="str">
            <v>是</v>
          </cell>
          <cell r="Y52">
            <v>202301</v>
          </cell>
          <cell r="Z52">
            <v>202312</v>
          </cell>
          <cell r="AA52">
            <v>21.6</v>
          </cell>
          <cell r="AB52">
            <v>21.6</v>
          </cell>
        </row>
        <row r="52">
          <cell r="AF52">
            <v>15</v>
          </cell>
          <cell r="AG52">
            <v>5</v>
          </cell>
          <cell r="AH52" t="str">
            <v>否</v>
          </cell>
          <cell r="AI52" t="str">
            <v>否</v>
          </cell>
          <cell r="AJ52" t="str">
            <v>否</v>
          </cell>
          <cell r="AK52" t="str">
            <v>是</v>
          </cell>
          <cell r="AL52" t="str">
            <v>否</v>
          </cell>
          <cell r="AM52" t="str">
            <v>否</v>
          </cell>
          <cell r="AN52" t="str">
            <v>无</v>
          </cell>
          <cell r="AO52" t="str">
            <v>否</v>
          </cell>
          <cell r="AP52" t="str">
            <v>无</v>
          </cell>
          <cell r="AQ52" t="str">
            <v>江平</v>
          </cell>
          <cell r="AR52">
            <v>17783716189</v>
          </cell>
          <cell r="AS52" t="str">
            <v>古路镇人民政府</v>
          </cell>
          <cell r="AT52" t="str">
            <v>农户</v>
          </cell>
          <cell r="AU52" t="str">
            <v>务工就业</v>
          </cell>
          <cell r="AV52" t="str">
            <v>项目补助</v>
          </cell>
        </row>
        <row r="53">
          <cell r="C53" t="str">
            <v>巫溪县峰灵镇双树村2023年烟草产业发展烤房建设项目</v>
          </cell>
          <cell r="D53" t="str">
            <v>产业发展</v>
          </cell>
          <cell r="E53" t="str">
            <v>加工流通项目</v>
          </cell>
          <cell r="F53" t="str">
            <v>产地初加工和精深加工</v>
          </cell>
          <cell r="G53" t="str">
            <v>新建板式移动集群烟叶烤房4座</v>
          </cell>
          <cell r="H53" t="str">
            <v>新建</v>
          </cell>
          <cell r="I53" t="str">
            <v>巫溪县峰灵镇双树村村办公室旁</v>
          </cell>
          <cell r="J53" t="str">
            <v>通过新建4座板式移动集群烤房。项目建成后，可实现产业增收20万元，能解决15个以上临时务工人员临近就业其中脱贫户2户6人，户均增收1万元，产业发展可持续至少5年时间。</v>
          </cell>
          <cell r="K53" t="str">
            <v>2户参与此项目立项和实施过程中管理和监督，通过新建4座板式移动集群烤房。项目建成后，可实现产业增收20万元，能解决15个以上临时务工人员临近就业其中脱贫户2户6人，户均增收1万元，产业发展可持续至少5年时间。</v>
          </cell>
          <cell r="L53" t="str">
            <v>通过新建4座板式移动集群烤房。项目建成后，可实现产业增收20万元，能解决15个以上临时务工人员临近就业其中脱贫户2户6人，户均增收1万元，产业发展可持续至少5年时间。</v>
          </cell>
          <cell r="M53" t="str">
            <v>新建板式移动集群烟叶烤房4座</v>
          </cell>
          <cell r="N53" t="str">
            <v>项目验收合格率100%</v>
          </cell>
          <cell r="O53" t="str">
            <v>项目完成及时率100%</v>
          </cell>
          <cell r="P53" t="str">
            <v>3.6万/座</v>
          </cell>
          <cell r="Q53" t="str">
            <v>特色产业带动脱贫农户增加收入≥10000元</v>
          </cell>
          <cell r="R53" t="str">
            <v>受益脱贫人口≥6人</v>
          </cell>
          <cell r="S53" t="str">
            <v>项目设计使用年限≥5年</v>
          </cell>
          <cell r="T53" t="str">
            <v>受益群众满意度≥90%</v>
          </cell>
          <cell r="U53" t="str">
            <v>巫溪县农业农村委员会</v>
          </cell>
          <cell r="V53" t="str">
            <v>巫溪县峰灵镇人民政府</v>
          </cell>
          <cell r="W53">
            <v>2023</v>
          </cell>
          <cell r="X53" t="str">
            <v>是</v>
          </cell>
          <cell r="Y53">
            <v>202301</v>
          </cell>
          <cell r="Z53">
            <v>202312</v>
          </cell>
          <cell r="AA53">
            <v>14.4</v>
          </cell>
          <cell r="AB53">
            <v>14.4</v>
          </cell>
        </row>
        <row r="53">
          <cell r="AF53">
            <v>15</v>
          </cell>
          <cell r="AG53">
            <v>6</v>
          </cell>
          <cell r="AH53" t="str">
            <v>否</v>
          </cell>
          <cell r="AI53" t="str">
            <v>否</v>
          </cell>
          <cell r="AJ53" t="str">
            <v>否</v>
          </cell>
          <cell r="AK53" t="str">
            <v>是</v>
          </cell>
          <cell r="AL53" t="str">
            <v>是</v>
          </cell>
          <cell r="AM53" t="str">
            <v>否</v>
          </cell>
          <cell r="AN53" t="str">
            <v>无</v>
          </cell>
          <cell r="AO53" t="str">
            <v>否</v>
          </cell>
          <cell r="AP53" t="str">
            <v>无</v>
          </cell>
          <cell r="AQ53" t="str">
            <v>陈涛斌</v>
          </cell>
          <cell r="AR53">
            <v>13594703208</v>
          </cell>
          <cell r="AS53" t="str">
            <v>峰灵镇人民政府</v>
          </cell>
          <cell r="AT53" t="str">
            <v>农户</v>
          </cell>
          <cell r="AU53" t="str">
            <v>务工就业</v>
          </cell>
          <cell r="AV53" t="str">
            <v>项目补助</v>
          </cell>
        </row>
        <row r="54">
          <cell r="C54" t="str">
            <v>巫溪县峰灵镇龙寨村2023年烟草产业发展烤房建设项目</v>
          </cell>
          <cell r="D54" t="str">
            <v>产业发展</v>
          </cell>
          <cell r="E54" t="str">
            <v>加工流通项目</v>
          </cell>
          <cell r="F54" t="str">
            <v>产地初加工和精深加工</v>
          </cell>
          <cell r="G54" t="str">
            <v>新建板式移动集群烟叶烤房4座</v>
          </cell>
          <cell r="H54" t="str">
            <v>新建</v>
          </cell>
          <cell r="I54" t="str">
            <v>巫溪县峰灵镇龙寨村茶山</v>
          </cell>
          <cell r="J54" t="str">
            <v>通过新建4座板式移动集群烤房。项目建成后，可实现产业增收20万元，能解决30个以上临时务工人员临近就业其中脱贫户3户9人，户均增收0.6万元，产业发展可持续至少5年时间。</v>
          </cell>
          <cell r="K54" t="str">
            <v>3户参与此项目立项和实施过程中管理和监督，通过新建4座板式移动集群烤房。项目建成后，可实现产业增收20万元，能解决30个以上临时务工人员临近就业其中脱贫户3户9人，户均增收0.6万元，产业发展可持续至少5年时间。</v>
          </cell>
          <cell r="L54" t="str">
            <v>通过新建4座板式移动集群烤房。项目建成后，可实现产业增收20万元，能解决30个以上临时务工人员临近就业其中脱贫户3户9人，户均增收0.6万元，产业发展可持续至少5年时间。</v>
          </cell>
          <cell r="M54" t="str">
            <v>新建板式移动集群烟叶烤房4座</v>
          </cell>
          <cell r="N54" t="str">
            <v>项目验收合格率100%</v>
          </cell>
          <cell r="O54" t="str">
            <v>项目完成及时率100%</v>
          </cell>
          <cell r="P54" t="str">
            <v>3.6万/座</v>
          </cell>
          <cell r="Q54" t="str">
            <v>特色产业带动脱贫农户增加收入≥6000元</v>
          </cell>
          <cell r="R54" t="str">
            <v>受益脱贫人口≥9人</v>
          </cell>
          <cell r="S54" t="str">
            <v>项目设计使用年限≥5年</v>
          </cell>
          <cell r="T54" t="str">
            <v>受益群众满意度≥90%</v>
          </cell>
          <cell r="U54" t="str">
            <v>巫溪县农业农村委员会</v>
          </cell>
          <cell r="V54" t="str">
            <v>巫溪县峰灵镇人民政府</v>
          </cell>
          <cell r="W54">
            <v>2023</v>
          </cell>
          <cell r="X54" t="str">
            <v>是</v>
          </cell>
          <cell r="Y54">
            <v>202301</v>
          </cell>
          <cell r="Z54">
            <v>202312</v>
          </cell>
          <cell r="AA54">
            <v>14.4</v>
          </cell>
          <cell r="AB54">
            <v>14.4</v>
          </cell>
        </row>
        <row r="54">
          <cell r="AF54">
            <v>30</v>
          </cell>
          <cell r="AG54">
            <v>9</v>
          </cell>
          <cell r="AH54" t="str">
            <v>否</v>
          </cell>
          <cell r="AI54" t="str">
            <v>否</v>
          </cell>
          <cell r="AJ54" t="str">
            <v>否</v>
          </cell>
          <cell r="AK54" t="str">
            <v>是</v>
          </cell>
          <cell r="AL54" t="str">
            <v>是</v>
          </cell>
          <cell r="AM54" t="str">
            <v>否</v>
          </cell>
          <cell r="AN54" t="str">
            <v>无</v>
          </cell>
          <cell r="AO54" t="str">
            <v>否</v>
          </cell>
          <cell r="AP54" t="str">
            <v>无</v>
          </cell>
          <cell r="AQ54" t="str">
            <v>陈涛斌</v>
          </cell>
          <cell r="AR54">
            <v>13594703208</v>
          </cell>
          <cell r="AS54" t="str">
            <v>峰灵镇人民政府</v>
          </cell>
          <cell r="AT54" t="str">
            <v>农户</v>
          </cell>
          <cell r="AU54" t="str">
            <v>务工就业</v>
          </cell>
          <cell r="AV54" t="str">
            <v>项目补助</v>
          </cell>
        </row>
        <row r="55">
          <cell r="C55" t="str">
            <v>巫溪县峰灵镇枣园村2023年烟草产业发展烤房建设项目</v>
          </cell>
          <cell r="D55" t="str">
            <v>产业发展</v>
          </cell>
          <cell r="E55" t="str">
            <v>加工流通项目</v>
          </cell>
          <cell r="F55" t="str">
            <v>产地初加工和精深加工</v>
          </cell>
          <cell r="G55" t="str">
            <v>新建板式移动集群烟叶烤房6座</v>
          </cell>
          <cell r="H55" t="str">
            <v>新建</v>
          </cell>
          <cell r="I55" t="str">
            <v>巫溪县峰灵镇枣园村坝子湾</v>
          </cell>
          <cell r="J55" t="str">
            <v>通过新建6座板式移动集群烤房。项目建成后，可实现产业增收30万元，能解决15个以上临时务工人员临近就业其中脱贫户2户6人，户均增收0.7万元，产业发展可持续至少5年时间。</v>
          </cell>
          <cell r="K55" t="str">
            <v>2户参与此项目立项和实施过程中管理和监督，通过新建6座板式移动集群烤房。项目建成后，可实现产业增收30万元，能解决15个以上临时务工人员临近就业其中脱贫户2户6人，户均增收0.7万元，产业发展可持续至少5年时间。</v>
          </cell>
          <cell r="L55" t="str">
            <v>通过新建6座板式移动集群烤房。项目建成后，可实现产业增收30万元，能解决15个以上临时务工人员临近就业其中脱贫户2户6人，户均增收0.7万元，产业发展可持续至少5年时间。</v>
          </cell>
          <cell r="M55" t="str">
            <v>新建板式移动集群烟叶烤房6座</v>
          </cell>
          <cell r="N55" t="str">
            <v>项目验收合格率100%</v>
          </cell>
          <cell r="O55" t="str">
            <v>项目完成及时率100%</v>
          </cell>
          <cell r="P55" t="str">
            <v>3.6万/座</v>
          </cell>
          <cell r="Q55" t="str">
            <v>特色产业带动脱贫农户增加收入≥7000元</v>
          </cell>
          <cell r="R55" t="str">
            <v>受益脱贫人口≥6人</v>
          </cell>
          <cell r="S55" t="str">
            <v>项目设计使用年限≥5年</v>
          </cell>
          <cell r="T55" t="str">
            <v>受益群众满意度≥90%</v>
          </cell>
          <cell r="U55" t="str">
            <v>巫溪县农业农村委员会</v>
          </cell>
          <cell r="V55" t="str">
            <v>巫溪县峰灵镇人民政府</v>
          </cell>
          <cell r="W55">
            <v>2023</v>
          </cell>
          <cell r="X55" t="str">
            <v>是</v>
          </cell>
          <cell r="Y55">
            <v>202301</v>
          </cell>
          <cell r="Z55">
            <v>202312</v>
          </cell>
          <cell r="AA55">
            <v>21.6</v>
          </cell>
          <cell r="AB55">
            <v>21.6</v>
          </cell>
        </row>
        <row r="55">
          <cell r="AF55">
            <v>15</v>
          </cell>
          <cell r="AG55">
            <v>6</v>
          </cell>
          <cell r="AH55" t="str">
            <v>否</v>
          </cell>
          <cell r="AI55" t="str">
            <v>否</v>
          </cell>
          <cell r="AJ55" t="str">
            <v>否</v>
          </cell>
          <cell r="AK55" t="str">
            <v>是</v>
          </cell>
          <cell r="AL55" t="str">
            <v>是</v>
          </cell>
          <cell r="AM55" t="str">
            <v>否</v>
          </cell>
          <cell r="AN55" t="str">
            <v>无</v>
          </cell>
          <cell r="AO55" t="str">
            <v>否</v>
          </cell>
          <cell r="AP55" t="str">
            <v>无</v>
          </cell>
          <cell r="AQ55" t="str">
            <v>陈涛斌</v>
          </cell>
          <cell r="AR55">
            <v>13594703208</v>
          </cell>
          <cell r="AS55" t="str">
            <v>峰灵镇人民政府</v>
          </cell>
          <cell r="AT55" t="str">
            <v>农户</v>
          </cell>
          <cell r="AU55" t="str">
            <v>务工就业</v>
          </cell>
          <cell r="AV55" t="str">
            <v>项目补助</v>
          </cell>
        </row>
        <row r="56">
          <cell r="C56" t="str">
            <v>巫溪县文峰镇人和村2023年烟草产业发展烤房建设项目</v>
          </cell>
          <cell r="D56" t="str">
            <v>产业发展</v>
          </cell>
          <cell r="E56" t="str">
            <v>加工流通项目</v>
          </cell>
          <cell r="F56" t="str">
            <v>产地初加工和精深加工</v>
          </cell>
          <cell r="G56" t="str">
            <v>新建板式移动集群烟叶烤房12座</v>
          </cell>
          <cell r="H56" t="str">
            <v>新建</v>
          </cell>
          <cell r="I56" t="str">
            <v>巫溪县文峰镇人和村青家坪</v>
          </cell>
          <cell r="J56" t="str">
            <v>通过新建12座板式移动集群烤房。项目建成后，可实现产业增收60万元，能解决30个以上临时务工人员临近就业其中脱贫户3户10人，户均增收0.8万元，产业发展可持续至少5年时间。</v>
          </cell>
          <cell r="K56" t="str">
            <v>3户参与此项目立项和实施过程中管理和监督，通过新建12座板式移动集群烤房。项目建成后，可实现产业增收60万元，能解决30个以上临时务工人员临近就业其中脱贫户3户10人，户均增收0.8万元，产业发展可持续至少5年时间。</v>
          </cell>
          <cell r="L56" t="str">
            <v>通过新建12座板式移动集群烤房。项目建成后，可实现产业增收60万元，能解决30个以上临时务工人员临近就业其中脱贫户3户10人，户均增收0.8万元，产业发展可持续至少5年时间。</v>
          </cell>
          <cell r="M56" t="str">
            <v>新建板式移动集群烟叶烤房12座</v>
          </cell>
          <cell r="N56" t="str">
            <v>项目验收合格率100%</v>
          </cell>
          <cell r="O56" t="str">
            <v>项目完成及时率100%</v>
          </cell>
          <cell r="P56" t="str">
            <v>3.6万/座</v>
          </cell>
          <cell r="Q56" t="str">
            <v>特色产业带动脱贫农户增加收入≥8000元</v>
          </cell>
          <cell r="R56" t="str">
            <v>受益脱贫人口≥10人</v>
          </cell>
          <cell r="S56" t="str">
            <v>项目设计使用年限≥5年</v>
          </cell>
          <cell r="T56" t="str">
            <v>受益群众满意度≥90%</v>
          </cell>
          <cell r="U56" t="str">
            <v>巫溪县农业农村委员会</v>
          </cell>
          <cell r="V56" t="str">
            <v>巫溪县文峰镇人民政府</v>
          </cell>
          <cell r="W56">
            <v>2023</v>
          </cell>
          <cell r="X56" t="str">
            <v>是</v>
          </cell>
          <cell r="Y56">
            <v>202301</v>
          </cell>
          <cell r="Z56">
            <v>202312</v>
          </cell>
          <cell r="AA56">
            <v>43.2</v>
          </cell>
          <cell r="AB56">
            <v>43.2</v>
          </cell>
        </row>
        <row r="56">
          <cell r="AF56">
            <v>30</v>
          </cell>
          <cell r="AG56">
            <v>10</v>
          </cell>
          <cell r="AH56" t="str">
            <v>否</v>
          </cell>
          <cell r="AI56" t="str">
            <v>否</v>
          </cell>
          <cell r="AJ56" t="str">
            <v>否</v>
          </cell>
          <cell r="AK56" t="str">
            <v>是</v>
          </cell>
          <cell r="AL56" t="str">
            <v>否</v>
          </cell>
          <cell r="AM56" t="str">
            <v>否</v>
          </cell>
          <cell r="AN56" t="str">
            <v>无</v>
          </cell>
          <cell r="AO56" t="str">
            <v>否</v>
          </cell>
          <cell r="AP56" t="str">
            <v>无</v>
          </cell>
          <cell r="AQ56" t="str">
            <v>姚清</v>
          </cell>
          <cell r="AR56" t="str">
            <v>19923230822</v>
          </cell>
          <cell r="AS56" t="str">
            <v>文峰镇人民政府</v>
          </cell>
          <cell r="AT56" t="str">
            <v>农户</v>
          </cell>
          <cell r="AU56" t="str">
            <v>务工就业</v>
          </cell>
          <cell r="AV56" t="str">
            <v>项目补助</v>
          </cell>
        </row>
        <row r="57">
          <cell r="C57" t="str">
            <v>巫溪县文峰镇长兴村2023年烟草产业发展烤房建设项目</v>
          </cell>
          <cell r="D57" t="str">
            <v>产业发展</v>
          </cell>
          <cell r="E57" t="str">
            <v>加工流通项目</v>
          </cell>
          <cell r="F57" t="str">
            <v>产地初加工和精深加工</v>
          </cell>
          <cell r="G57" t="str">
            <v>新建板式移动集群烟叶烤房6座</v>
          </cell>
          <cell r="H57" t="str">
            <v>新建</v>
          </cell>
          <cell r="I57" t="str">
            <v>巫溪县文峰镇长兴村腰带岭</v>
          </cell>
          <cell r="J57" t="str">
            <v>通过新建6座板式移动集群烤房。项目建成后，可实现产业增收30万元，能解决15个以上临时务工人员临近就业其中脱贫户2户6人，户均增收0.5万元，产业发展可持续至少5年时间。</v>
          </cell>
          <cell r="K57" t="str">
            <v>2户参与此项目立项和实施过程中管理和监督，通过新建6座板式移动集群烤房。项目建成后，可实现产业增收30万元，能解决15个以上临时务工人员临近就业其中脱贫户2户6人，户均增收0.5万元，产业发展可持续至少5年时间。</v>
          </cell>
          <cell r="L57" t="str">
            <v>通过新建6座板式移动集群烤房。项目建成后，可实现产业增收30万元，能解决15个以上临时务工人员临近就业其中脱贫户2户6人，户均增收0.5万元，产业发展可持续至少5年时间。</v>
          </cell>
          <cell r="M57" t="str">
            <v>新建板式移动集群烟叶烤房6座</v>
          </cell>
          <cell r="N57" t="str">
            <v>项目验收合格率100%</v>
          </cell>
          <cell r="O57" t="str">
            <v>项目完成及时率100%</v>
          </cell>
          <cell r="P57" t="str">
            <v>3.6万/座</v>
          </cell>
          <cell r="Q57" t="str">
            <v>特色产业带动脱贫农户增加收入≥5000元</v>
          </cell>
          <cell r="R57" t="str">
            <v>受益脱贫人口≥6人</v>
          </cell>
          <cell r="S57" t="str">
            <v>项目设计使用年限≥5年</v>
          </cell>
          <cell r="T57" t="str">
            <v>受益群众满意度≥90%</v>
          </cell>
          <cell r="U57" t="str">
            <v>巫溪县农业农村委员会</v>
          </cell>
          <cell r="V57" t="str">
            <v>巫溪县文峰镇人民政府</v>
          </cell>
          <cell r="W57">
            <v>2023</v>
          </cell>
          <cell r="X57" t="str">
            <v>是</v>
          </cell>
          <cell r="Y57">
            <v>202301</v>
          </cell>
          <cell r="Z57">
            <v>202312</v>
          </cell>
          <cell r="AA57">
            <v>21.6</v>
          </cell>
          <cell r="AB57">
            <v>21.6</v>
          </cell>
        </row>
        <row r="57">
          <cell r="AF57">
            <v>15</v>
          </cell>
          <cell r="AG57">
            <v>6</v>
          </cell>
          <cell r="AH57" t="str">
            <v>否</v>
          </cell>
          <cell r="AI57" t="str">
            <v>否</v>
          </cell>
          <cell r="AJ57" t="str">
            <v>否</v>
          </cell>
          <cell r="AK57" t="str">
            <v>是</v>
          </cell>
          <cell r="AL57" t="str">
            <v>否</v>
          </cell>
          <cell r="AM57" t="str">
            <v>否</v>
          </cell>
          <cell r="AN57" t="str">
            <v>无</v>
          </cell>
          <cell r="AO57" t="str">
            <v>否</v>
          </cell>
          <cell r="AP57" t="str">
            <v>无</v>
          </cell>
          <cell r="AQ57" t="str">
            <v>姚清</v>
          </cell>
          <cell r="AR57" t="str">
            <v>19923230822</v>
          </cell>
          <cell r="AS57" t="str">
            <v>文峰镇人民政府</v>
          </cell>
          <cell r="AT57" t="str">
            <v>农户</v>
          </cell>
          <cell r="AU57" t="str">
            <v>务工就业</v>
          </cell>
          <cell r="AV57" t="str">
            <v>项目补助</v>
          </cell>
        </row>
        <row r="58">
          <cell r="C58" t="str">
            <v>巫溪县文峰镇燕岭村2023年烟草产业发展烤房建设项目</v>
          </cell>
          <cell r="D58" t="str">
            <v>产业发展</v>
          </cell>
          <cell r="E58" t="str">
            <v>加工流通项目</v>
          </cell>
          <cell r="F58" t="str">
            <v>产地初加工和精深加工</v>
          </cell>
          <cell r="G58" t="str">
            <v>新建板式移动集群烟叶烤房6座</v>
          </cell>
          <cell r="H58" t="str">
            <v>新建</v>
          </cell>
          <cell r="I58" t="str">
            <v>巫溪县文峰镇燕岭村曾家老屋</v>
          </cell>
          <cell r="J58" t="str">
            <v>通过新建6座板式移动集群烤房。项目建成后，可实现产业增收30万元，能解决15个以上临时务工人员临近就业其中脱贫户2户6人，户均增收0.8万元，产业发展可持续至少5年时间。</v>
          </cell>
          <cell r="K58" t="str">
            <v>2户参与此项目立项和实施过程中管理和监督，通过新建6座板式移动集群烤房。项目建成后，可实现产业增收30万元，能解决15个以上临时务工人员临近就业其中脱贫户2户6人，户均增收0.8万元，产业发展可持续至少5年时间。</v>
          </cell>
          <cell r="L58" t="str">
            <v>通过新建6座板式移动集群烤房。项目建成后，可实现产业增收30万元，能解决15个以上临时务工人员临近就业其中脱贫户2户6人，户均增收0.8万元，产业发展可持续至少5年时间。</v>
          </cell>
          <cell r="M58" t="str">
            <v>新建板式移动集群烟叶烤房6座</v>
          </cell>
          <cell r="N58" t="str">
            <v>项目验收合格率100%</v>
          </cell>
          <cell r="O58" t="str">
            <v>项目完成及时率100%</v>
          </cell>
          <cell r="P58" t="str">
            <v>3.6万/座</v>
          </cell>
          <cell r="Q58" t="str">
            <v>特色产业带动脱贫农户增加收入≥8000元</v>
          </cell>
          <cell r="R58" t="str">
            <v>受益脱贫人口≥6人</v>
          </cell>
          <cell r="S58" t="str">
            <v>项目设计使用年限≥5年</v>
          </cell>
          <cell r="T58" t="str">
            <v>受益群众满意度≥90%</v>
          </cell>
          <cell r="U58" t="str">
            <v>巫溪县农业农村委员会</v>
          </cell>
          <cell r="V58" t="str">
            <v>巫溪县文峰镇人民政府</v>
          </cell>
          <cell r="W58">
            <v>2023</v>
          </cell>
          <cell r="X58" t="str">
            <v>是</v>
          </cell>
          <cell r="Y58">
            <v>202301</v>
          </cell>
          <cell r="Z58">
            <v>202312</v>
          </cell>
          <cell r="AA58">
            <v>21.6</v>
          </cell>
          <cell r="AB58">
            <v>21.6</v>
          </cell>
        </row>
        <row r="58">
          <cell r="AF58">
            <v>15</v>
          </cell>
          <cell r="AG58">
            <v>6</v>
          </cell>
          <cell r="AH58" t="str">
            <v>否</v>
          </cell>
          <cell r="AI58" t="str">
            <v>否</v>
          </cell>
          <cell r="AJ58" t="str">
            <v>否</v>
          </cell>
          <cell r="AK58" t="str">
            <v>是</v>
          </cell>
          <cell r="AL58" t="str">
            <v>是</v>
          </cell>
          <cell r="AM58" t="str">
            <v>否</v>
          </cell>
          <cell r="AN58" t="str">
            <v>无</v>
          </cell>
          <cell r="AO58" t="str">
            <v>否</v>
          </cell>
          <cell r="AP58" t="str">
            <v>无</v>
          </cell>
          <cell r="AQ58" t="str">
            <v>姚清</v>
          </cell>
          <cell r="AR58" t="str">
            <v>19923230822</v>
          </cell>
          <cell r="AS58" t="str">
            <v>文峰镇人民政府</v>
          </cell>
          <cell r="AT58" t="str">
            <v>农户</v>
          </cell>
          <cell r="AU58" t="str">
            <v>务工就业</v>
          </cell>
          <cell r="AV58" t="str">
            <v>项目补助</v>
          </cell>
        </row>
        <row r="59">
          <cell r="C59" t="str">
            <v>巫溪县文峰镇三星村2023年烟草产业发展烤房建设项目</v>
          </cell>
          <cell r="D59" t="str">
            <v>产业发展</v>
          </cell>
          <cell r="E59" t="str">
            <v>加工流通项目</v>
          </cell>
          <cell r="F59" t="str">
            <v>产地初加工和精深加工</v>
          </cell>
          <cell r="G59" t="str">
            <v>新建板式移动集群烟叶烤房6座</v>
          </cell>
          <cell r="H59" t="str">
            <v>新建</v>
          </cell>
          <cell r="I59" t="str">
            <v>巫溪县文峰镇三星村道东坪</v>
          </cell>
          <cell r="J59" t="str">
            <v>通过新建6座板式移动集群烤房。项目建成后，可实现产业增收30万元，能解决15个以上临时务工人员临近就业其中脱贫户2户6人，户均增收0.9万元，产业发展可持续至少5年时间。</v>
          </cell>
          <cell r="K59" t="str">
            <v>2户参与此项目立项和实施过程中管理和监督，通过新建6座板式移动集群烤房。项目建成后，可实现产业增收30万元，能解决15个以上临时务工人员临近就业其中脱贫户2户6人，户均增收0.9万元，产业发展可持续至少5年时间。</v>
          </cell>
          <cell r="L59" t="str">
            <v>通过新建6座板式移动集群烤房。项目建成后，可实现产业增收30万元，能解决15个以上临时务工人员临近就业其中脱贫户2户6人，户均增收0.9万元，产业发展可持续至少5年时间。</v>
          </cell>
          <cell r="M59" t="str">
            <v>新建板式移动集群烟叶烤房6座</v>
          </cell>
          <cell r="N59" t="str">
            <v>项目验收合格率100%</v>
          </cell>
          <cell r="O59" t="str">
            <v>项目完成及时率100%</v>
          </cell>
          <cell r="P59" t="str">
            <v>3.6万/座</v>
          </cell>
          <cell r="Q59" t="str">
            <v>特色产业带动脱贫农户增加收入≥9000元</v>
          </cell>
          <cell r="R59" t="str">
            <v>受益脱贫人口≥6人</v>
          </cell>
          <cell r="S59" t="str">
            <v>项目设计使用年限≥5年</v>
          </cell>
          <cell r="T59" t="str">
            <v>受益群众满意度≥90%</v>
          </cell>
          <cell r="U59" t="str">
            <v>巫溪县农业农村委员会</v>
          </cell>
          <cell r="V59" t="str">
            <v>巫溪县文峰镇人民政府</v>
          </cell>
          <cell r="W59">
            <v>2023</v>
          </cell>
          <cell r="X59" t="str">
            <v>是</v>
          </cell>
          <cell r="Y59">
            <v>202301</v>
          </cell>
          <cell r="Z59">
            <v>202312</v>
          </cell>
          <cell r="AA59">
            <v>21.6</v>
          </cell>
          <cell r="AB59">
            <v>21.6</v>
          </cell>
        </row>
        <row r="59">
          <cell r="AF59">
            <v>15</v>
          </cell>
          <cell r="AG59">
            <v>6</v>
          </cell>
          <cell r="AH59" t="str">
            <v>否</v>
          </cell>
          <cell r="AI59" t="str">
            <v>否</v>
          </cell>
          <cell r="AJ59" t="str">
            <v>否</v>
          </cell>
          <cell r="AK59" t="str">
            <v>是</v>
          </cell>
          <cell r="AL59" t="str">
            <v>否</v>
          </cell>
          <cell r="AM59" t="str">
            <v>否</v>
          </cell>
          <cell r="AN59" t="str">
            <v>无</v>
          </cell>
          <cell r="AO59" t="str">
            <v>否</v>
          </cell>
          <cell r="AP59" t="str">
            <v>无</v>
          </cell>
          <cell r="AQ59" t="str">
            <v>姚清</v>
          </cell>
          <cell r="AR59" t="str">
            <v>19923230822</v>
          </cell>
          <cell r="AS59" t="str">
            <v>文峰镇人民政府</v>
          </cell>
          <cell r="AT59" t="str">
            <v>农户</v>
          </cell>
          <cell r="AU59" t="str">
            <v>务工就业</v>
          </cell>
          <cell r="AV59" t="str">
            <v>项目补助</v>
          </cell>
        </row>
        <row r="60">
          <cell r="C60" t="str">
            <v>巫溪县文峰镇利民村2023年烟草产业发展烤房建设项目</v>
          </cell>
          <cell r="D60" t="str">
            <v>产业发展</v>
          </cell>
          <cell r="E60" t="str">
            <v>加工流通项目</v>
          </cell>
          <cell r="F60" t="str">
            <v>产地初加工和精深加工</v>
          </cell>
          <cell r="G60" t="str">
            <v>新建板式移动集群烟叶烤房12座</v>
          </cell>
          <cell r="H60" t="str">
            <v>新建</v>
          </cell>
          <cell r="I60" t="str">
            <v>巫溪县文峰镇利民村大利坪</v>
          </cell>
          <cell r="J60" t="str">
            <v>通过新建12座板式移动集群烤房。项目建成后，可实现产业增收60万元，能解决30个以上临时务工人员临近就业其中脱贫户3户6人，户均增收0.6万元，产业发展可持续至少5年时间。</v>
          </cell>
          <cell r="K60" t="str">
            <v>3户参与此项目立项和实施过程中管理和监督，通过新建12座板式移动集群烤房。项目建成后，可实现产业增收60万元，能解决30个以上临时务工人员临近就业其中脱贫户3户6人，户均增收0.6万元，产业发展可持续至少5年时间。</v>
          </cell>
          <cell r="L60" t="str">
            <v>通过新建12座板式移动集群烤房。项目建成后，可实现产业增收60万元，能解决30个以上临时务工人员临近就业其中脱贫户3户6人，户均增收0.6万元，产业发展可持续至少5年时间。</v>
          </cell>
          <cell r="M60" t="str">
            <v>新建板式移动集群烟叶烤房12座</v>
          </cell>
          <cell r="N60" t="str">
            <v>项目验收合格率100%</v>
          </cell>
          <cell r="O60" t="str">
            <v>项目完成及时率100%</v>
          </cell>
          <cell r="P60" t="str">
            <v>3.6万/座</v>
          </cell>
          <cell r="Q60" t="str">
            <v>特色产业带动脱贫农户增加收入≥6000元</v>
          </cell>
          <cell r="R60" t="str">
            <v>受益脱贫人口≥6人</v>
          </cell>
          <cell r="S60" t="str">
            <v>项目设计使用年限≥5年</v>
          </cell>
          <cell r="T60" t="str">
            <v>受益群众满意度≥90%</v>
          </cell>
          <cell r="U60" t="str">
            <v>巫溪县农业农村委员会</v>
          </cell>
          <cell r="V60" t="str">
            <v>巫溪县文峰镇人民政府</v>
          </cell>
          <cell r="W60">
            <v>2023</v>
          </cell>
          <cell r="X60" t="str">
            <v>是</v>
          </cell>
          <cell r="Y60">
            <v>202301</v>
          </cell>
          <cell r="Z60">
            <v>202312</v>
          </cell>
          <cell r="AA60">
            <v>43.2</v>
          </cell>
          <cell r="AB60">
            <v>43.2</v>
          </cell>
        </row>
        <row r="60">
          <cell r="AF60">
            <v>30</v>
          </cell>
          <cell r="AG60">
            <v>6</v>
          </cell>
          <cell r="AH60" t="str">
            <v>否</v>
          </cell>
          <cell r="AI60" t="str">
            <v>否</v>
          </cell>
          <cell r="AJ60" t="str">
            <v>否</v>
          </cell>
          <cell r="AK60" t="str">
            <v>是</v>
          </cell>
          <cell r="AL60" t="str">
            <v> 是</v>
          </cell>
          <cell r="AM60" t="str">
            <v>否</v>
          </cell>
          <cell r="AN60" t="str">
            <v>无</v>
          </cell>
          <cell r="AO60" t="str">
            <v>否</v>
          </cell>
          <cell r="AP60" t="str">
            <v>无</v>
          </cell>
          <cell r="AQ60" t="str">
            <v>姚清</v>
          </cell>
          <cell r="AR60" t="str">
            <v>19923230822</v>
          </cell>
          <cell r="AS60" t="str">
            <v>文峰镇人民政府</v>
          </cell>
          <cell r="AT60" t="str">
            <v>农户</v>
          </cell>
          <cell r="AU60" t="str">
            <v>务工就业</v>
          </cell>
          <cell r="AV60" t="str">
            <v>项目补助</v>
          </cell>
        </row>
        <row r="61">
          <cell r="C61" t="str">
            <v>巫溪县文峰镇长沙村2023年烟草产业发展烤房建设项目</v>
          </cell>
          <cell r="D61" t="str">
            <v>产业发展</v>
          </cell>
          <cell r="E61" t="str">
            <v>加工流通项目</v>
          </cell>
          <cell r="F61" t="str">
            <v>产地初加工和精深加工</v>
          </cell>
          <cell r="G61" t="str">
            <v>新建板式移动集群烟叶烤房6座</v>
          </cell>
          <cell r="H61" t="str">
            <v>新建</v>
          </cell>
          <cell r="I61" t="str">
            <v>巫溪县文峰镇长沙村一碗水</v>
          </cell>
          <cell r="J61" t="str">
            <v>通过新建6座板式移动集群烤房。项目建成后，可实现产业增收30万元，能解决15个以上临时务工人员临近就业其中脱贫户2户6人，户均增收0.8万元，产业发展可持续至少5年时间。</v>
          </cell>
          <cell r="K61" t="str">
            <v>2户参与此项目立项和实施过程中管理和监督，通过新建6座板式移动集群烤房。项目建成后，可实现产业增收30万元，能解决15个以上临时务工人员临近就业其中脱贫户2户6人，户均增收0.8万元，产业发展可持续至少5年时间。</v>
          </cell>
          <cell r="L61" t="str">
            <v>通过新建6座板式移动集群烤房。项目建成后，可实现产业增收30万元，能解决15个以上临时务工人员临近就业其中脱贫户2户6人，户均增收0.8万元，产业发展可持续至少5年时间。</v>
          </cell>
          <cell r="M61" t="str">
            <v>新建板式移动集群烟叶烤房6座</v>
          </cell>
          <cell r="N61" t="str">
            <v>项目验收合格率100%</v>
          </cell>
          <cell r="O61" t="str">
            <v>项目完成及时率100%</v>
          </cell>
          <cell r="P61" t="str">
            <v>3.6万/座</v>
          </cell>
          <cell r="Q61" t="str">
            <v>特色产业带动脱贫农户增加收入≥8000元</v>
          </cell>
          <cell r="R61" t="str">
            <v>受益脱贫人口≥6人</v>
          </cell>
          <cell r="S61" t="str">
            <v>项目设计使用年限≥5年</v>
          </cell>
          <cell r="T61" t="str">
            <v>受益群众满意度≥90%</v>
          </cell>
          <cell r="U61" t="str">
            <v>巫溪县农业农村委员会</v>
          </cell>
          <cell r="V61" t="str">
            <v>巫溪县文峰镇人民政府</v>
          </cell>
          <cell r="W61">
            <v>2023</v>
          </cell>
          <cell r="X61" t="str">
            <v>是</v>
          </cell>
          <cell r="Y61">
            <v>202301</v>
          </cell>
          <cell r="Z61">
            <v>202312</v>
          </cell>
          <cell r="AA61">
            <v>21.6</v>
          </cell>
          <cell r="AB61">
            <v>21.6</v>
          </cell>
        </row>
        <row r="61">
          <cell r="AF61">
            <v>15</v>
          </cell>
          <cell r="AG61">
            <v>6</v>
          </cell>
          <cell r="AH61" t="str">
            <v>否</v>
          </cell>
          <cell r="AI61" t="str">
            <v>否</v>
          </cell>
          <cell r="AJ61" t="str">
            <v>否</v>
          </cell>
          <cell r="AK61" t="str">
            <v>是</v>
          </cell>
          <cell r="AL61" t="str">
            <v>是</v>
          </cell>
          <cell r="AM61" t="str">
            <v>否</v>
          </cell>
          <cell r="AN61" t="str">
            <v>无</v>
          </cell>
          <cell r="AO61" t="str">
            <v>否</v>
          </cell>
          <cell r="AP61" t="str">
            <v>无</v>
          </cell>
          <cell r="AQ61" t="str">
            <v>姚清</v>
          </cell>
          <cell r="AR61" t="str">
            <v>19923230822</v>
          </cell>
          <cell r="AS61" t="str">
            <v>文峰镇人民政府</v>
          </cell>
          <cell r="AT61" t="str">
            <v>农户</v>
          </cell>
          <cell r="AU61" t="str">
            <v>务工就业</v>
          </cell>
          <cell r="AV61" t="str">
            <v>项目补助</v>
          </cell>
        </row>
        <row r="62">
          <cell r="C62" t="str">
            <v>巫溪县文峰镇松涛村2023年烟草产业发展烤房建设项目</v>
          </cell>
          <cell r="D62" t="str">
            <v>产业发展</v>
          </cell>
          <cell r="E62" t="str">
            <v>加工流通项目</v>
          </cell>
          <cell r="F62" t="str">
            <v>产地初加工和精深加工</v>
          </cell>
          <cell r="G62" t="str">
            <v>新建板式移动集群烟叶烤房6座</v>
          </cell>
          <cell r="H62" t="str">
            <v>新建</v>
          </cell>
          <cell r="I62" t="str">
            <v>巫溪县文峰镇松涛村高家屋旁</v>
          </cell>
          <cell r="J62" t="str">
            <v>通过新建6座板式移动集群烤房。项目建成后，可实现产业增收30万元，能解决15个以上临时务工人员临近就业其中脱贫户2户7人，户均增收0.6万元，产业发展可持续至少5年时间。</v>
          </cell>
          <cell r="K62" t="str">
            <v>2户参与此项目立项和实施过程中管理和监督，通过新建6座板式移动集群烤房。项目建成后，可实现产业增收30万元，能解决15个以上临时务工人员临近就业其中脱贫户2户7人，户均增收0.6万元，产业发展可持续至少5年时间。</v>
          </cell>
          <cell r="L62" t="str">
            <v>通过新建6座板式移动集群烤房。项目建成后，可实现产业增收30万元，能解决15个以上临时务工人员临近就业其中脱贫户2户7人，户均增收0.6万元，产业发展可持续至少5年时间。</v>
          </cell>
          <cell r="M62" t="str">
            <v>新建板式移动集群烟叶烤房6座</v>
          </cell>
          <cell r="N62" t="str">
            <v>项目验收合格率100%</v>
          </cell>
          <cell r="O62" t="str">
            <v>项目完成及时率100%</v>
          </cell>
          <cell r="P62" t="str">
            <v>3.6万/座</v>
          </cell>
          <cell r="Q62" t="str">
            <v>特色产业带动脱贫农户增加收入≥6000元</v>
          </cell>
          <cell r="R62" t="str">
            <v>受益脱贫人口≥7人</v>
          </cell>
          <cell r="S62" t="str">
            <v>项目设计使用年限≥5年</v>
          </cell>
          <cell r="T62" t="str">
            <v>受益群众满意度≥90%</v>
          </cell>
          <cell r="U62" t="str">
            <v>巫溪县农业农村委员会</v>
          </cell>
          <cell r="V62" t="str">
            <v>巫溪县文峰镇人民政府</v>
          </cell>
          <cell r="W62">
            <v>2023</v>
          </cell>
          <cell r="X62" t="str">
            <v>是</v>
          </cell>
          <cell r="Y62">
            <v>202301</v>
          </cell>
          <cell r="Z62">
            <v>202312</v>
          </cell>
          <cell r="AA62">
            <v>21.6</v>
          </cell>
          <cell r="AB62">
            <v>21.6</v>
          </cell>
        </row>
        <row r="62">
          <cell r="AF62">
            <v>15</v>
          </cell>
          <cell r="AG62">
            <v>7</v>
          </cell>
          <cell r="AH62" t="str">
            <v>否</v>
          </cell>
          <cell r="AI62" t="str">
            <v>否</v>
          </cell>
          <cell r="AJ62" t="str">
            <v>否</v>
          </cell>
          <cell r="AK62" t="str">
            <v>是</v>
          </cell>
          <cell r="AL62" t="str">
            <v>是</v>
          </cell>
          <cell r="AM62" t="str">
            <v>否</v>
          </cell>
          <cell r="AN62" t="str">
            <v>无</v>
          </cell>
          <cell r="AO62" t="str">
            <v>否</v>
          </cell>
          <cell r="AP62" t="str">
            <v>无</v>
          </cell>
          <cell r="AQ62" t="str">
            <v>姚清</v>
          </cell>
          <cell r="AR62" t="str">
            <v>19923230822</v>
          </cell>
          <cell r="AS62" t="str">
            <v>文峰镇人民政府</v>
          </cell>
          <cell r="AT62" t="str">
            <v>农户</v>
          </cell>
          <cell r="AU62" t="str">
            <v>务工就业</v>
          </cell>
          <cell r="AV62" t="str">
            <v>项目补助</v>
          </cell>
        </row>
        <row r="63">
          <cell r="C63" t="str">
            <v>巫溪县文峰镇金盆村2023年烟草产业发展烤房建设项目</v>
          </cell>
          <cell r="D63" t="str">
            <v>产业发展</v>
          </cell>
          <cell r="E63" t="str">
            <v>加工流通项目</v>
          </cell>
          <cell r="F63" t="str">
            <v>产地初加工和精深加工</v>
          </cell>
          <cell r="G63" t="str">
            <v>新建板式移动集群烟叶烤房12座</v>
          </cell>
          <cell r="H63" t="str">
            <v>新建</v>
          </cell>
          <cell r="I63" t="str">
            <v>巫溪县文峰镇金盆村古家坪、麻角包</v>
          </cell>
          <cell r="J63" t="str">
            <v>通过新建12座板式移动集群烤房。项目建成后，可实现产业增收60万元，能解决30个以上临时务工人员临近就业其中脱贫户3户6人，户均增收0.8万元，产业发展可持续至少5年时间。</v>
          </cell>
          <cell r="K63" t="str">
            <v>3户参与此项目立项和实施过程中管理和监督，通过新建12座板式移动集群烤房。项目建成后，可实现产业增收60万元，能解决30个以上临时务工人员临近就业其中脱贫户3户6人，户均增收0.8万元，产业发展可持续至少5年时间。</v>
          </cell>
          <cell r="L63" t="str">
            <v>通过新建12座板式移动集群烤房。项目建成后，可实现产业增收60万元，能解决30个以上临时务工人员临近就业其中脱贫户3户6人，户均增收0.8万元，产业发展可持续至少5年时间。</v>
          </cell>
          <cell r="M63" t="str">
            <v>新建板式移动集群烟叶烤房12座</v>
          </cell>
          <cell r="N63" t="str">
            <v>项目验收合格率100%</v>
          </cell>
          <cell r="O63" t="str">
            <v>项目完成及时率100%</v>
          </cell>
          <cell r="P63" t="str">
            <v>3.6万/座</v>
          </cell>
          <cell r="Q63" t="str">
            <v>特色产业带动脱贫农户增加收入≥8000元</v>
          </cell>
          <cell r="R63" t="str">
            <v>受益脱贫人口≥6人</v>
          </cell>
          <cell r="S63" t="str">
            <v>项目设计使用年限≥5年</v>
          </cell>
          <cell r="T63" t="str">
            <v>受益群众满意度≥90%</v>
          </cell>
          <cell r="U63" t="str">
            <v>巫溪县农业农村委员会</v>
          </cell>
          <cell r="V63" t="str">
            <v>巫溪县文峰镇人民政府</v>
          </cell>
          <cell r="W63">
            <v>2023</v>
          </cell>
          <cell r="X63" t="str">
            <v>是</v>
          </cell>
          <cell r="Y63">
            <v>202301</v>
          </cell>
          <cell r="Z63">
            <v>202312</v>
          </cell>
          <cell r="AA63">
            <v>43.2</v>
          </cell>
          <cell r="AB63">
            <v>43.2</v>
          </cell>
        </row>
        <row r="63">
          <cell r="AF63">
            <v>30</v>
          </cell>
          <cell r="AG63">
            <v>6</v>
          </cell>
          <cell r="AH63" t="str">
            <v>否</v>
          </cell>
          <cell r="AI63" t="str">
            <v>否</v>
          </cell>
          <cell r="AJ63" t="str">
            <v>否</v>
          </cell>
          <cell r="AK63" t="str">
            <v>是</v>
          </cell>
          <cell r="AL63" t="str">
            <v>否</v>
          </cell>
          <cell r="AM63" t="str">
            <v>否</v>
          </cell>
          <cell r="AN63" t="str">
            <v>无</v>
          </cell>
          <cell r="AO63" t="str">
            <v>否</v>
          </cell>
          <cell r="AP63" t="str">
            <v>无</v>
          </cell>
          <cell r="AQ63" t="str">
            <v>姚清</v>
          </cell>
          <cell r="AR63" t="str">
            <v>19923230822</v>
          </cell>
          <cell r="AS63" t="str">
            <v>文峰镇人民政府</v>
          </cell>
          <cell r="AT63" t="str">
            <v>农户</v>
          </cell>
          <cell r="AU63" t="str">
            <v>务工就业</v>
          </cell>
          <cell r="AV63" t="str">
            <v>项目补助</v>
          </cell>
        </row>
        <row r="64">
          <cell r="C64" t="str">
            <v>巫溪县文峰镇银峰村2023年烟草产业发展项目</v>
          </cell>
          <cell r="D64" t="str">
            <v>产业发展</v>
          </cell>
          <cell r="E64" t="str">
            <v>加工流通项目</v>
          </cell>
          <cell r="F64" t="str">
            <v>产地初加工和精深加工</v>
          </cell>
          <cell r="G64" t="str">
            <v>新建板式移动集群烟叶烤房8座</v>
          </cell>
          <cell r="H64" t="str">
            <v>新建</v>
          </cell>
          <cell r="I64" t="str">
            <v>巫溪县文峰镇银峰村柳水槽</v>
          </cell>
          <cell r="J64" t="str">
            <v>通过新建8座板式移动集群烤房。项目建成后，可实现产业增收40万元，能解决30个以上临时务工人员临近就业其中脱贫户3户9人，户均增收0.6万元，产业发展可持续至少5年时间。</v>
          </cell>
          <cell r="K64" t="str">
            <v>3户参与此项目立项和实施过程中管理和监督，通过新建8座板式移动集群烤房。项目建成后，可实现产业增收40万元，能解决30个以上临时务工人员临近就业其中脱贫户3户9人，户均增收0.6万元，产业发展可持续至少5年时间。</v>
          </cell>
          <cell r="L64" t="str">
            <v>通过新建8座板式移动集群烤房。项目建成后，可实现产业增收40万元，能解决30个以上临时务工人员临近就业其中脱贫户3户9人，户均增收0.6万元，产业发展可持续至少5年时间。</v>
          </cell>
          <cell r="M64" t="str">
            <v>新建板式移动集群烟叶烤房8座</v>
          </cell>
          <cell r="N64" t="str">
            <v>项目验收合格率100%</v>
          </cell>
          <cell r="O64" t="str">
            <v>项目完成及时率100%</v>
          </cell>
          <cell r="P64" t="str">
            <v>3.6万/座</v>
          </cell>
          <cell r="Q64" t="str">
            <v>特色产业带动脱贫农户增加收入≥6000元</v>
          </cell>
          <cell r="R64" t="str">
            <v>受益脱贫人口≥9人</v>
          </cell>
          <cell r="S64" t="str">
            <v>项目设计使用年限≥5年</v>
          </cell>
          <cell r="T64" t="str">
            <v>受益群众满意度≥90%</v>
          </cell>
          <cell r="U64" t="str">
            <v>巫溪县农业农村委员会</v>
          </cell>
          <cell r="V64" t="str">
            <v>巫溪县文峰镇人民政府</v>
          </cell>
          <cell r="W64">
            <v>2023</v>
          </cell>
          <cell r="X64" t="str">
            <v>是</v>
          </cell>
          <cell r="Y64">
            <v>202301</v>
          </cell>
          <cell r="Z64">
            <v>202312</v>
          </cell>
          <cell r="AA64">
            <v>28.8</v>
          </cell>
          <cell r="AB64">
            <v>28.8</v>
          </cell>
        </row>
        <row r="64">
          <cell r="AF64">
            <v>30</v>
          </cell>
          <cell r="AG64">
            <v>9</v>
          </cell>
          <cell r="AH64" t="str">
            <v>否</v>
          </cell>
          <cell r="AI64" t="str">
            <v>否</v>
          </cell>
          <cell r="AJ64" t="str">
            <v>否</v>
          </cell>
          <cell r="AK64" t="str">
            <v>是</v>
          </cell>
          <cell r="AL64" t="str">
            <v>否</v>
          </cell>
          <cell r="AM64" t="str">
            <v>否</v>
          </cell>
          <cell r="AN64" t="str">
            <v>无</v>
          </cell>
          <cell r="AO64" t="str">
            <v>否</v>
          </cell>
          <cell r="AP64" t="str">
            <v>无</v>
          </cell>
          <cell r="AQ64" t="str">
            <v>姚清</v>
          </cell>
          <cell r="AR64" t="str">
            <v>19923230822</v>
          </cell>
          <cell r="AS64" t="str">
            <v>文峰镇人民政府</v>
          </cell>
          <cell r="AT64" t="str">
            <v>农户</v>
          </cell>
          <cell r="AU64" t="str">
            <v>务工就业</v>
          </cell>
          <cell r="AV64" t="str">
            <v>项目补助</v>
          </cell>
        </row>
        <row r="65">
          <cell r="C65" t="str">
            <v>巫溪县塘坊镇金龙村2023年烟草产业发展项目</v>
          </cell>
          <cell r="D65" t="str">
            <v>产业发展</v>
          </cell>
          <cell r="E65" t="str">
            <v>加工流通项目</v>
          </cell>
          <cell r="F65" t="str">
            <v>产地初加工和精深加工</v>
          </cell>
          <cell r="G65" t="str">
            <v>新建板式移动集群烟叶烤房8座</v>
          </cell>
          <cell r="H65" t="str">
            <v>新建</v>
          </cell>
          <cell r="I65" t="str">
            <v>巫溪县塘坊镇金龙村金峰子</v>
          </cell>
          <cell r="J65" t="str">
            <v>通过新建8座板式移动集群烤房。项目建成后，可实现产业增收60万元，能解决20个以上临时务工人员临近就业其中脱贫户2户6人，户均增收0.8万元，产业发展可持续至少5年时间。</v>
          </cell>
          <cell r="K65" t="str">
            <v>2户参与此项目立项和实施过程中管理和监督，通过新建8座板式移动集群烤房。项目建成后，可实现产业增收60万元，能解决20个以上临时务工人员临近就业其中脱贫户2户6人，户均增收0.8万元，产业发展可持续至少5年时间。</v>
          </cell>
          <cell r="L65" t="str">
            <v>通过新建8座板式移动集群烤房。项目建成后，可实现产业增收60万元，能解决20个以上临时务工人员临近就业其中脱贫户2户6人，户均增收0.8万元，产业发展可持续至少5年时间。</v>
          </cell>
          <cell r="M65" t="str">
            <v>新建板式移动集群烟叶烤房8座</v>
          </cell>
          <cell r="N65" t="str">
            <v>项目验收合格率100%</v>
          </cell>
          <cell r="O65" t="str">
            <v>项目完成及时率100%</v>
          </cell>
          <cell r="P65" t="str">
            <v>3.6万/座</v>
          </cell>
          <cell r="Q65" t="str">
            <v>特色产业带动脱贫农户增加收入≥8000元</v>
          </cell>
          <cell r="R65" t="str">
            <v>受益脱贫人口≥6人</v>
          </cell>
          <cell r="S65" t="str">
            <v>项目设计使用年限≥5年</v>
          </cell>
          <cell r="T65" t="str">
            <v>受益群众满意度≥90%</v>
          </cell>
          <cell r="U65" t="str">
            <v>巫溪县农业农村委员会</v>
          </cell>
          <cell r="V65" t="str">
            <v>巫溪县塘坊镇人民政府</v>
          </cell>
          <cell r="W65">
            <v>2023</v>
          </cell>
          <cell r="X65" t="str">
            <v>是</v>
          </cell>
          <cell r="Y65">
            <v>202301</v>
          </cell>
          <cell r="Z65">
            <v>202312</v>
          </cell>
          <cell r="AA65">
            <v>28.8</v>
          </cell>
          <cell r="AB65">
            <v>28.8</v>
          </cell>
        </row>
        <row r="65">
          <cell r="AF65">
            <v>20</v>
          </cell>
          <cell r="AG65">
            <v>6</v>
          </cell>
          <cell r="AH65" t="str">
            <v>否</v>
          </cell>
          <cell r="AI65" t="str">
            <v>否</v>
          </cell>
          <cell r="AJ65" t="str">
            <v>否</v>
          </cell>
          <cell r="AK65" t="str">
            <v>是</v>
          </cell>
          <cell r="AL65" t="str">
            <v>否</v>
          </cell>
          <cell r="AM65" t="str">
            <v>否</v>
          </cell>
          <cell r="AN65" t="str">
            <v>无</v>
          </cell>
          <cell r="AO65" t="str">
            <v>否</v>
          </cell>
          <cell r="AP65" t="str">
            <v>无</v>
          </cell>
          <cell r="AQ65" t="str">
            <v>廖贤林</v>
          </cell>
          <cell r="AR65" t="str">
            <v>15922968670</v>
          </cell>
          <cell r="AS65" t="str">
            <v>塘坊镇人民政府</v>
          </cell>
          <cell r="AT65" t="str">
            <v>农户</v>
          </cell>
          <cell r="AU65" t="str">
            <v>务工就业</v>
          </cell>
          <cell r="AV65" t="str">
            <v>项目补助</v>
          </cell>
        </row>
        <row r="66">
          <cell r="C66" t="str">
            <v>巫溪县塘坊镇双柏村2023年烟草产业发展项目</v>
          </cell>
          <cell r="D66" t="str">
            <v>产业发展</v>
          </cell>
          <cell r="E66" t="str">
            <v>加工流通项目</v>
          </cell>
          <cell r="F66" t="str">
            <v>产地初加工和精深加工</v>
          </cell>
          <cell r="G66" t="str">
            <v>新建板式移动集群烟叶烤房8座</v>
          </cell>
          <cell r="H66" t="str">
            <v>新建</v>
          </cell>
          <cell r="I66" t="str">
            <v>巫溪县塘坊镇双柏村向家屋场</v>
          </cell>
          <cell r="J66" t="str">
            <v>通过新建8座板式移动集群烤房。项目建成后，可实现产业增收40万元，能解决20个以上临时务工人员临近就业其中脱贫户2户6人，户均增收0.8万元，产业发展可持续至少5年时间。</v>
          </cell>
          <cell r="K66" t="str">
            <v>2户参与此项目立项和实施过程中管理和监督，通过新建8座板式移动集群烤房。项目建成后，可实现产业增收40万元，能解决20个以上临时务工人员临近就业其中脱贫户2户6人，户均增收0.8万元，产业发展可持续至少5年时间。</v>
          </cell>
          <cell r="L66" t="str">
            <v>通过新建8座板式移动集群烤房。项目建成后，可实现产业增收40万元，能解决20个以上临时务工人员临近就业其中脱贫户2户6人，户均增收0.8万元，产业发展可持续至少5年时间。</v>
          </cell>
          <cell r="M66" t="str">
            <v>新建板式移动集群烟叶烤房8座</v>
          </cell>
          <cell r="N66" t="str">
            <v>项目验收合格率100%</v>
          </cell>
          <cell r="O66" t="str">
            <v>项目完成及时率100%</v>
          </cell>
          <cell r="P66" t="str">
            <v>3.6万/座</v>
          </cell>
          <cell r="Q66" t="str">
            <v>特色产业带动脱贫农户增加收入≥8000元</v>
          </cell>
          <cell r="R66" t="str">
            <v>受益脱贫人口≥6人</v>
          </cell>
          <cell r="S66" t="str">
            <v>项目设计使用年限≥5年</v>
          </cell>
          <cell r="T66" t="str">
            <v>受益群众满意度≥90%</v>
          </cell>
          <cell r="U66" t="str">
            <v>巫溪县农业农村委员会</v>
          </cell>
          <cell r="V66" t="str">
            <v>巫溪县塘坊镇人民政府</v>
          </cell>
          <cell r="W66">
            <v>2023</v>
          </cell>
          <cell r="X66" t="str">
            <v>是</v>
          </cell>
          <cell r="Y66">
            <v>202301</v>
          </cell>
          <cell r="Z66">
            <v>202312</v>
          </cell>
          <cell r="AA66">
            <v>28.8</v>
          </cell>
          <cell r="AB66">
            <v>28.8</v>
          </cell>
        </row>
        <row r="66">
          <cell r="AF66">
            <v>20</v>
          </cell>
          <cell r="AG66">
            <v>6</v>
          </cell>
          <cell r="AH66" t="str">
            <v>否</v>
          </cell>
          <cell r="AI66" t="str">
            <v>否</v>
          </cell>
          <cell r="AJ66" t="str">
            <v>否</v>
          </cell>
          <cell r="AK66" t="str">
            <v>是</v>
          </cell>
          <cell r="AL66" t="str">
            <v>是</v>
          </cell>
          <cell r="AM66" t="str">
            <v>否</v>
          </cell>
          <cell r="AN66" t="str">
            <v>无</v>
          </cell>
          <cell r="AO66" t="str">
            <v>否</v>
          </cell>
          <cell r="AP66" t="str">
            <v>无</v>
          </cell>
          <cell r="AQ66" t="str">
            <v>廖贤林</v>
          </cell>
          <cell r="AR66" t="str">
            <v>15922968670</v>
          </cell>
          <cell r="AS66" t="str">
            <v>塘坊镇人民政府</v>
          </cell>
          <cell r="AT66" t="str">
            <v>农户</v>
          </cell>
          <cell r="AU66" t="str">
            <v>务工就业</v>
          </cell>
          <cell r="AV66" t="str">
            <v>项目补助</v>
          </cell>
        </row>
        <row r="67">
          <cell r="C67" t="str">
            <v>巫溪县塘坊镇梓树村2023年烟草产业发展项目</v>
          </cell>
          <cell r="D67" t="str">
            <v>产业发展</v>
          </cell>
          <cell r="E67" t="str">
            <v>加工流通项目</v>
          </cell>
          <cell r="F67" t="str">
            <v>产地初加工和精深加工</v>
          </cell>
          <cell r="G67" t="str">
            <v>新建板式移动集群烟叶烤房8座</v>
          </cell>
          <cell r="H67" t="str">
            <v>新建</v>
          </cell>
          <cell r="I67" t="str">
            <v>巫溪县塘坊镇梓树村段家坪</v>
          </cell>
          <cell r="J67" t="str">
            <v>通过新建8座板式移动集群烤房。项目建成后，可实现产业增收40万元，能解决20个以上临时务工人员临近就业其中脱贫户2户5人，户均增收0.7万元，产业发展可持续至少5年时间。</v>
          </cell>
          <cell r="K67" t="str">
            <v>2户参与此项目立项和实施过程中管理和监督，通过新建8座板式移动集群烤房。项目建成后，可实现产业增收40万元，能解决20个以上临时务工人员临近就业其中脱贫户2户5人，户均增收0.7万元，产业发展可持续至少5年时间。</v>
          </cell>
          <cell r="L67" t="str">
            <v>通过新建8座板式移动集群烤房。项目建成后，可实现产业增收40万元，能解决20个以上临时务工人员临近就业其中脱贫户2户5人，户均增收0.7万元，产业发展可持续至少5年时间。</v>
          </cell>
          <cell r="M67" t="str">
            <v>新建板式移动集群烟叶烤房8座</v>
          </cell>
          <cell r="N67" t="str">
            <v>项目验收合格率100%</v>
          </cell>
          <cell r="O67" t="str">
            <v>项目完成及时率100%</v>
          </cell>
          <cell r="P67" t="str">
            <v>3.6万/座</v>
          </cell>
          <cell r="Q67" t="str">
            <v>特色产业带动脱贫农户增加收入≥7000元</v>
          </cell>
          <cell r="R67" t="str">
            <v>受益脱贫人口≥5人</v>
          </cell>
          <cell r="S67" t="str">
            <v>项目设计使用年限≥5年</v>
          </cell>
          <cell r="T67" t="str">
            <v>受益群众满意度≥90%</v>
          </cell>
          <cell r="U67" t="str">
            <v>巫溪县农业农村委员会</v>
          </cell>
          <cell r="V67" t="str">
            <v>巫溪县塘坊镇人民政府</v>
          </cell>
          <cell r="W67">
            <v>2023</v>
          </cell>
          <cell r="X67" t="str">
            <v>是</v>
          </cell>
          <cell r="Y67">
            <v>202301</v>
          </cell>
          <cell r="Z67">
            <v>202312</v>
          </cell>
          <cell r="AA67">
            <v>28.8</v>
          </cell>
          <cell r="AB67">
            <v>28.8</v>
          </cell>
        </row>
        <row r="67">
          <cell r="AF67">
            <v>20</v>
          </cell>
          <cell r="AG67">
            <v>5</v>
          </cell>
          <cell r="AH67" t="str">
            <v>否</v>
          </cell>
          <cell r="AI67" t="str">
            <v>否</v>
          </cell>
          <cell r="AJ67" t="str">
            <v>否</v>
          </cell>
          <cell r="AK67" t="str">
            <v>是</v>
          </cell>
          <cell r="AL67" t="str">
            <v>是</v>
          </cell>
          <cell r="AM67" t="str">
            <v>否</v>
          </cell>
          <cell r="AN67" t="str">
            <v>无</v>
          </cell>
          <cell r="AO67" t="str">
            <v>否</v>
          </cell>
          <cell r="AP67" t="str">
            <v>无</v>
          </cell>
          <cell r="AQ67" t="str">
            <v>廖贤林</v>
          </cell>
          <cell r="AR67" t="str">
            <v>15922968670</v>
          </cell>
          <cell r="AS67" t="str">
            <v>塘坊镇人民政府</v>
          </cell>
          <cell r="AT67" t="str">
            <v>农户</v>
          </cell>
          <cell r="AU67" t="str">
            <v>务工就业</v>
          </cell>
          <cell r="AV67" t="str">
            <v>项目补助</v>
          </cell>
        </row>
        <row r="68">
          <cell r="C68" t="str">
            <v>巫溪县胜利乡堑场村2023年烟草产业发展烤房建设项目</v>
          </cell>
          <cell r="D68" t="str">
            <v>产业发展</v>
          </cell>
          <cell r="E68" t="str">
            <v>加工流通项目</v>
          </cell>
          <cell r="F68" t="str">
            <v>产地初加工和精深加工</v>
          </cell>
          <cell r="G68" t="str">
            <v>新建板式移动集群烟叶烤房8座</v>
          </cell>
          <cell r="H68" t="str">
            <v>新建</v>
          </cell>
          <cell r="I68" t="str">
            <v>巫溪县胜利乡堑场村吴家丫口、将军梁</v>
          </cell>
          <cell r="J68" t="str">
            <v>通过新建8座板式移动集群烤房。项目建成后，可实现产业增收40万元，能解决30个以上临时务工人员临近就业其中脱贫户1户3人，户均增收0.6万元，产业发展可持续至少5年时间。</v>
          </cell>
          <cell r="K68" t="str">
            <v>1户参与此项目立项和实施过程中管理和监督，通过新建8座板式移动集群烤房。项目建成后，可实现产业增收40万元，能解决30个以上临时务工人员临近就业其中脱贫户1户3人，户均增收0.6万元，产业发展可持续至少5年时间。</v>
          </cell>
          <cell r="L68" t="str">
            <v>通过新建8座板式移动集群烤房。项目建成后，可实现产业增收40万元，能解决30个以上临时务工人员临近就业其中脱贫户1户3人，户均增收0.6万元，产业发展可持续至少5年时间。</v>
          </cell>
          <cell r="M68" t="str">
            <v>新建板式移动集群烟叶烤房8座</v>
          </cell>
          <cell r="N68" t="str">
            <v>项目验收合格率100%</v>
          </cell>
          <cell r="O68" t="str">
            <v>项目完成及时率100%</v>
          </cell>
          <cell r="P68" t="str">
            <v>3.6万/座</v>
          </cell>
          <cell r="Q68" t="str">
            <v>特色产业带动脱贫农户增加收入≥6000元</v>
          </cell>
          <cell r="R68" t="str">
            <v>受益脱贫人口≥3人</v>
          </cell>
          <cell r="S68" t="str">
            <v>项目设计使用年限≥5年</v>
          </cell>
          <cell r="T68" t="str">
            <v>受益群众满意度≥90%</v>
          </cell>
          <cell r="U68" t="str">
            <v>巫溪县农业农村委员会</v>
          </cell>
          <cell r="V68" t="str">
            <v>巫溪县胜利乡人民政府</v>
          </cell>
          <cell r="W68">
            <v>2023</v>
          </cell>
          <cell r="X68" t="str">
            <v>是</v>
          </cell>
          <cell r="Y68">
            <v>202301</v>
          </cell>
          <cell r="Z68">
            <v>202312</v>
          </cell>
          <cell r="AA68">
            <v>28.8</v>
          </cell>
          <cell r="AB68">
            <v>28.8</v>
          </cell>
        </row>
        <row r="68">
          <cell r="AF68">
            <v>30</v>
          </cell>
          <cell r="AG68">
            <v>3</v>
          </cell>
          <cell r="AH68" t="str">
            <v>否</v>
          </cell>
          <cell r="AI68" t="str">
            <v>否</v>
          </cell>
          <cell r="AJ68" t="str">
            <v>否</v>
          </cell>
          <cell r="AK68" t="str">
            <v>是</v>
          </cell>
          <cell r="AL68" t="str">
            <v>否</v>
          </cell>
          <cell r="AM68" t="str">
            <v>否</v>
          </cell>
          <cell r="AN68" t="str">
            <v>无</v>
          </cell>
          <cell r="AO68" t="str">
            <v>否</v>
          </cell>
          <cell r="AP68" t="str">
            <v>无</v>
          </cell>
          <cell r="AQ68" t="str">
            <v>谭国龙</v>
          </cell>
          <cell r="AR68">
            <v>15870466966</v>
          </cell>
          <cell r="AS68" t="str">
            <v>胜利乡人民政府</v>
          </cell>
          <cell r="AT68" t="str">
            <v>农户</v>
          </cell>
          <cell r="AU68" t="str">
            <v>务工就业</v>
          </cell>
          <cell r="AV68" t="str">
            <v>项目补助</v>
          </cell>
        </row>
        <row r="69">
          <cell r="C69" t="str">
            <v>巫溪县胜利乡胜合村2023年烟草产业发展烤房建设项目</v>
          </cell>
          <cell r="D69" t="str">
            <v>产业发展</v>
          </cell>
          <cell r="E69" t="str">
            <v>加工流通项目</v>
          </cell>
          <cell r="F69" t="str">
            <v>产地初加工和精深加工</v>
          </cell>
          <cell r="G69" t="str">
            <v>新建板式移动集群烟叶烤房8座</v>
          </cell>
          <cell r="H69" t="str">
            <v>新建</v>
          </cell>
          <cell r="I69" t="str">
            <v>巫溪县胜利乡胜合村三河口、</v>
          </cell>
          <cell r="J69" t="str">
            <v>通过新建8座板式移动集群烤房。项目建成后，可实现产业增收40万元，能解决30个以上临时务工人员临近就业其中脱贫户3户8人，户均增收0.6万元，产业发展可持续至少5年时间。</v>
          </cell>
          <cell r="K69" t="str">
            <v>3户参与此项目立项和实施过程中管理和监督，通过新建8座板式移动集群烤房。项目建成后，可实现产业增收40万元，能解决30个以上临时务工人员临近就业其中脱贫户3户8人，户均增收0.6万元，产业发展可持续至少5年时间。</v>
          </cell>
          <cell r="L69" t="str">
            <v>通过新建8座板式移动集群烤房。项目建成后，可实现产业增收40万元，能解决30个以上临时务工人员临近就业其中脱贫户3户8人，户均增收0.6万元，产业发展可持续至少5年时间。</v>
          </cell>
          <cell r="M69" t="str">
            <v>新建板式移动集群烟叶烤房8座</v>
          </cell>
          <cell r="N69" t="str">
            <v>项目验收合格率100%</v>
          </cell>
          <cell r="O69" t="str">
            <v>项目完成及时率100%</v>
          </cell>
          <cell r="P69" t="str">
            <v>3.6万/座</v>
          </cell>
          <cell r="Q69" t="str">
            <v>特色产业带动脱贫农户增加收入≥6000元</v>
          </cell>
          <cell r="R69" t="str">
            <v>受益脱贫人口≥8人</v>
          </cell>
          <cell r="S69" t="str">
            <v>项目设计使用年限≥5年</v>
          </cell>
          <cell r="T69" t="str">
            <v>受益群众满意度≥90%</v>
          </cell>
          <cell r="U69" t="str">
            <v>巫溪县农业农村委员会</v>
          </cell>
          <cell r="V69" t="str">
            <v>巫溪县胜利乡人民政府</v>
          </cell>
          <cell r="W69">
            <v>2023</v>
          </cell>
          <cell r="X69" t="str">
            <v>是</v>
          </cell>
          <cell r="Y69">
            <v>202301</v>
          </cell>
          <cell r="Z69">
            <v>202312</v>
          </cell>
          <cell r="AA69">
            <v>28.8</v>
          </cell>
          <cell r="AB69">
            <v>28.8</v>
          </cell>
        </row>
        <row r="69">
          <cell r="AF69">
            <v>30</v>
          </cell>
          <cell r="AG69">
            <v>8</v>
          </cell>
          <cell r="AH69" t="str">
            <v>否</v>
          </cell>
          <cell r="AI69" t="str">
            <v>否</v>
          </cell>
          <cell r="AJ69" t="str">
            <v>否</v>
          </cell>
          <cell r="AK69" t="str">
            <v>是</v>
          </cell>
          <cell r="AL69" t="str">
            <v>否</v>
          </cell>
          <cell r="AM69" t="str">
            <v>否</v>
          </cell>
          <cell r="AN69" t="str">
            <v>无</v>
          </cell>
          <cell r="AO69" t="str">
            <v>否</v>
          </cell>
          <cell r="AP69" t="str">
            <v>无</v>
          </cell>
          <cell r="AQ69" t="str">
            <v>谭国龙</v>
          </cell>
          <cell r="AR69">
            <v>15870466966</v>
          </cell>
          <cell r="AS69" t="str">
            <v>胜利乡人民政府</v>
          </cell>
          <cell r="AT69" t="str">
            <v>农户</v>
          </cell>
          <cell r="AU69" t="str">
            <v>务工就业</v>
          </cell>
          <cell r="AV69" t="str">
            <v>项目补助</v>
          </cell>
        </row>
        <row r="70">
          <cell r="C70" t="str">
            <v>巫溪县胜利乡果园村2023年烟草产业发展烤房建设项目</v>
          </cell>
          <cell r="D70" t="str">
            <v>产业发展</v>
          </cell>
          <cell r="E70" t="str">
            <v>加工流通项目</v>
          </cell>
          <cell r="F70" t="str">
            <v>产地初加工和精深加工</v>
          </cell>
          <cell r="G70" t="str">
            <v>新建板式移动集群烟叶烤房10座</v>
          </cell>
          <cell r="H70" t="str">
            <v>新建</v>
          </cell>
          <cell r="I70" t="str">
            <v>巫溪县胜利乡果园村三块石</v>
          </cell>
          <cell r="J70" t="str">
            <v>通过新建10座板式移动集群烤房。项目建成后，可实现产业增收50万元，能解决15个以上临时务工人员临近就业其中脱贫户2户6人，户均增收1万元，产业发展可持续至少5年时间。</v>
          </cell>
          <cell r="K70" t="str">
            <v>2户参与此项目立项和实施过程中管理和监督，通过新建10座板式移动集群烤房。项目建成后，可实现产业增收50万元，能解决15个以上临时务工人员临近就业其中脱贫户2户6人，户均增收1万元，产业发展可持续至少5年时间。</v>
          </cell>
          <cell r="L70" t="str">
            <v>通过新建10座板式移动集群烤房。项目建成后，可实现产业增收50万元，能解决15个以上临时务工人员临近就业其中脱贫户2户6人，户均增收1万元，产业发展可持续至少5年时间。</v>
          </cell>
          <cell r="M70" t="str">
            <v>新建板式移动集群烟叶烤房10座</v>
          </cell>
          <cell r="N70" t="str">
            <v>项目验收合格率100%</v>
          </cell>
          <cell r="O70" t="str">
            <v>项目完成及时率100%</v>
          </cell>
          <cell r="P70" t="str">
            <v>3.6万/座</v>
          </cell>
          <cell r="Q70" t="str">
            <v>特色产业带动脱贫农户增加收入≥10000元</v>
          </cell>
          <cell r="R70" t="str">
            <v>受益脱贫人口≥6人</v>
          </cell>
          <cell r="S70" t="str">
            <v>项目设计使用年限≥5年</v>
          </cell>
          <cell r="T70" t="str">
            <v>受益群众满意度≥90%</v>
          </cell>
          <cell r="U70" t="str">
            <v>巫溪县农业农村委员会</v>
          </cell>
          <cell r="V70" t="str">
            <v>巫溪县胜利乡人民政府</v>
          </cell>
          <cell r="W70">
            <v>2023</v>
          </cell>
          <cell r="X70" t="str">
            <v>是</v>
          </cell>
          <cell r="Y70">
            <v>202301</v>
          </cell>
          <cell r="Z70">
            <v>202312</v>
          </cell>
          <cell r="AA70">
            <v>36</v>
          </cell>
          <cell r="AB70">
            <v>36</v>
          </cell>
        </row>
        <row r="70">
          <cell r="AF70">
            <v>15</v>
          </cell>
          <cell r="AG70">
            <v>6</v>
          </cell>
          <cell r="AH70" t="str">
            <v>否</v>
          </cell>
          <cell r="AI70" t="str">
            <v>否</v>
          </cell>
          <cell r="AJ70" t="str">
            <v>否</v>
          </cell>
          <cell r="AK70" t="str">
            <v>是</v>
          </cell>
          <cell r="AL70" t="str">
            <v>是</v>
          </cell>
          <cell r="AM70" t="str">
            <v>否</v>
          </cell>
          <cell r="AN70" t="str">
            <v>无</v>
          </cell>
          <cell r="AO70" t="str">
            <v>否</v>
          </cell>
          <cell r="AP70" t="str">
            <v>无</v>
          </cell>
          <cell r="AQ70" t="str">
            <v>谭国龙</v>
          </cell>
          <cell r="AR70">
            <v>15870466966</v>
          </cell>
          <cell r="AS70" t="str">
            <v>胜利乡人民政府</v>
          </cell>
          <cell r="AT70" t="str">
            <v>农户</v>
          </cell>
          <cell r="AU70" t="str">
            <v>务工就业</v>
          </cell>
          <cell r="AV70" t="str">
            <v>项目补助</v>
          </cell>
        </row>
        <row r="71">
          <cell r="C71" t="str">
            <v>巫溪县胜利乡龙狮村2023年烟草产业发展烤房建设项目</v>
          </cell>
          <cell r="D71" t="str">
            <v>产业发展</v>
          </cell>
          <cell r="E71" t="str">
            <v>加工流通项目</v>
          </cell>
          <cell r="F71" t="str">
            <v>产地初加工和精深加工</v>
          </cell>
          <cell r="G71" t="str">
            <v>新建板式移动集群烟叶烤房4座</v>
          </cell>
          <cell r="H71" t="str">
            <v>新建</v>
          </cell>
          <cell r="I71" t="str">
            <v>巫溪县胜利乡龙狮村冉家屋场</v>
          </cell>
          <cell r="J71" t="str">
            <v>通过新建4座板式移动集群烤房。项目建成后，可实现产业增收50万元，能解决15个以上临时务工人员临近就业其中脱贫户2户6人，户均增收0.5万元，产业发展可持续至少5年时间。</v>
          </cell>
          <cell r="K71" t="str">
            <v>1户参与此项目立项和实施过程中管理和监督，通过新建4座板式移动集群烤房。项目建成后，可实现产业增收50万元，能解决15个以上临时务工人员临近就业其中脱贫户2户6人，户均增收0.5万元，产业发展可持续至少5年时间。</v>
          </cell>
          <cell r="L71" t="str">
            <v>通过新建4座板式移动集群烤房。项目建成后，可实现产业增收50万元，能解决15个以上临时务工人员临近就业其中脱贫户2户6人，户均增收0.5万元，产业发展可持续至少5年时间。</v>
          </cell>
          <cell r="M71" t="str">
            <v>新建板式移动集群烟叶烤房4座</v>
          </cell>
          <cell r="N71" t="str">
            <v>项目验收合格率100%</v>
          </cell>
          <cell r="O71" t="str">
            <v>项目完成及时率100%</v>
          </cell>
          <cell r="P71" t="str">
            <v>3.6万/座</v>
          </cell>
          <cell r="Q71" t="str">
            <v>特色产业带动脱贫农户增加收入≥5000元</v>
          </cell>
          <cell r="R71" t="str">
            <v>受益脱贫人口≥6人</v>
          </cell>
          <cell r="S71" t="str">
            <v>项目设计使用年限≥5年</v>
          </cell>
          <cell r="T71" t="str">
            <v>受益群众满意度≥90%</v>
          </cell>
          <cell r="U71" t="str">
            <v>巫溪县农业农村委员会</v>
          </cell>
          <cell r="V71" t="str">
            <v>巫溪县胜利乡人民政府</v>
          </cell>
          <cell r="W71">
            <v>2023</v>
          </cell>
          <cell r="X71" t="str">
            <v>是</v>
          </cell>
          <cell r="Y71">
            <v>202301</v>
          </cell>
          <cell r="Z71">
            <v>202312</v>
          </cell>
          <cell r="AA71">
            <v>14.4</v>
          </cell>
          <cell r="AB71">
            <v>14.4</v>
          </cell>
        </row>
        <row r="71">
          <cell r="AF71">
            <v>15</v>
          </cell>
          <cell r="AG71">
            <v>6</v>
          </cell>
          <cell r="AH71" t="str">
            <v>否</v>
          </cell>
          <cell r="AI71" t="str">
            <v>否</v>
          </cell>
          <cell r="AJ71" t="str">
            <v>否</v>
          </cell>
          <cell r="AK71" t="str">
            <v>是</v>
          </cell>
          <cell r="AL71" t="str">
            <v>是</v>
          </cell>
          <cell r="AM71" t="str">
            <v>否</v>
          </cell>
          <cell r="AN71" t="str">
            <v>无</v>
          </cell>
          <cell r="AO71" t="str">
            <v>否</v>
          </cell>
          <cell r="AP71" t="str">
            <v>无</v>
          </cell>
          <cell r="AQ71" t="str">
            <v>谭国龙</v>
          </cell>
          <cell r="AR71">
            <v>15870466966</v>
          </cell>
          <cell r="AS71" t="str">
            <v>胜利乡人民政府</v>
          </cell>
          <cell r="AT71" t="str">
            <v>农户</v>
          </cell>
          <cell r="AU71" t="str">
            <v>务工就业</v>
          </cell>
          <cell r="AV71" t="str">
            <v>项目补助</v>
          </cell>
        </row>
        <row r="72">
          <cell r="C72" t="str">
            <v>巫溪县朝阳镇东桥村2023年烟草产业发展烤房建设项目</v>
          </cell>
          <cell r="D72" t="str">
            <v>产业发展</v>
          </cell>
          <cell r="E72" t="str">
            <v>加工流通项目</v>
          </cell>
          <cell r="F72" t="str">
            <v>产地初加工和精深加工</v>
          </cell>
          <cell r="G72" t="str">
            <v>新建烟叶烤房8座（其中8座板式移动集群烤房，1座单建烤房）</v>
          </cell>
          <cell r="H72" t="str">
            <v>新建</v>
          </cell>
          <cell r="I72" t="str">
            <v>巫溪县朝阳镇东桥村庙儿包、大坪</v>
          </cell>
          <cell r="J72" t="str">
            <v>通过新建8座板式移动集群烤房，新建1座单建烤房。项目建成后，可实现产业增收45万元，能解决20个以上临时务工人员临近就业其中脱贫户2户6人，户均增收0.8万元，产业发展可持续至少5年时间。</v>
          </cell>
          <cell r="K72" t="str">
            <v>2户参与此项目立项和实施过程中管理和监督，通过新建8座板式移动集群烤房，新建1座单建烤房。项目建成后，可实现产业增收45万元，能解决20个以上临时务工人员临近就业其中脱贫户2户6人，户均增收0.8万元，产业发展可持续至少5年时间。</v>
          </cell>
          <cell r="L72" t="str">
            <v>通过新建8座板式移动集群烤房，新建1座单建烤房。项目建成后，可实现产业增收45万元，能解决20个以上临时务工人员临近就业其中脱贫户2户6人，户均增收0.8万元，产业发展可持续至少5年时间。</v>
          </cell>
          <cell r="M72" t="str">
            <v>新建烟叶烤房8座（其中8座板式移动集群烤房，1座单建烤房）</v>
          </cell>
          <cell r="N72" t="str">
            <v>项目验收合格率100%</v>
          </cell>
          <cell r="O72" t="str">
            <v>项目完成及时率100%</v>
          </cell>
          <cell r="P72" t="str">
            <v>3.6万/座</v>
          </cell>
          <cell r="Q72" t="str">
            <v>特色产业带动脱贫农户增加收入≥8000元</v>
          </cell>
          <cell r="R72" t="str">
            <v>受益脱贫人口≥6人</v>
          </cell>
          <cell r="S72" t="str">
            <v>项目设计使用年限≥5年</v>
          </cell>
          <cell r="T72" t="str">
            <v>受益群众满意度≥90%</v>
          </cell>
          <cell r="U72" t="str">
            <v>巫溪县农业农村委员会</v>
          </cell>
          <cell r="V72" t="str">
            <v>巫溪县朝阳镇人民政府</v>
          </cell>
          <cell r="W72">
            <v>2023</v>
          </cell>
          <cell r="X72" t="str">
            <v>是</v>
          </cell>
          <cell r="Y72">
            <v>202301</v>
          </cell>
          <cell r="Z72">
            <v>202312</v>
          </cell>
          <cell r="AA72">
            <v>30.72</v>
          </cell>
          <cell r="AB72">
            <v>30.72</v>
          </cell>
        </row>
        <row r="72">
          <cell r="AF72">
            <v>20</v>
          </cell>
          <cell r="AG72">
            <v>6</v>
          </cell>
          <cell r="AH72" t="str">
            <v>否</v>
          </cell>
          <cell r="AI72" t="str">
            <v>否</v>
          </cell>
          <cell r="AJ72" t="str">
            <v>否</v>
          </cell>
          <cell r="AK72" t="str">
            <v>是</v>
          </cell>
          <cell r="AL72" t="str">
            <v>是</v>
          </cell>
          <cell r="AM72" t="str">
            <v>否</v>
          </cell>
          <cell r="AN72" t="str">
            <v>无</v>
          </cell>
          <cell r="AO72" t="str">
            <v>否</v>
          </cell>
          <cell r="AP72" t="str">
            <v>无</v>
          </cell>
          <cell r="AQ72" t="str">
            <v>田耀渐</v>
          </cell>
          <cell r="AR72" t="str">
            <v>15086732171</v>
          </cell>
          <cell r="AS72" t="str">
            <v>朝阳镇人民政府</v>
          </cell>
          <cell r="AT72" t="str">
            <v>农户</v>
          </cell>
          <cell r="AU72" t="str">
            <v>务工就业</v>
          </cell>
          <cell r="AV72" t="str">
            <v>项目补助</v>
          </cell>
        </row>
        <row r="73">
          <cell r="C73" t="str">
            <v>巫溪县朝阳镇玉皇村2023年烟草产业发展烤房建设项目</v>
          </cell>
          <cell r="D73" t="str">
            <v>产业发展</v>
          </cell>
          <cell r="E73" t="str">
            <v>加工流通项目</v>
          </cell>
          <cell r="F73" t="str">
            <v>产地初加工和精深加工</v>
          </cell>
          <cell r="G73" t="str">
            <v>新建板式移动集群烟叶烤房2座</v>
          </cell>
          <cell r="H73" t="str">
            <v>新建</v>
          </cell>
          <cell r="I73" t="str">
            <v>巫溪县朝阳镇玉皇村李家坝</v>
          </cell>
          <cell r="J73" t="str">
            <v>通过新建2座板式移动集群烤房。项目建成后，可实现产业增收15万元，项目受益15人，能解决5个以上临时务工人员临近就业其中脱贫户1户4人，户均增收0.7万元，产业发展可持续至少5年时间。</v>
          </cell>
          <cell r="K73" t="str">
            <v>1户参与此项目立项和实施过程中管理和监督，通过新建2座板式移动集群烤房。项目建成后，可实现产业增收15万元，能解决5个以上临时务工人员临近就业其中脱贫户1户4人，户均增收0.7万元，产业发展可持续至少5年时间。</v>
          </cell>
          <cell r="L73" t="str">
            <v>通过新建2座板式移动集群烤房。项目建成后，可实现产业增收15万元，能解决5个以上临时务工人员临近就业其中脱贫户1户4人，户均增收0.7万元，产业发展可持续至少5年时间。</v>
          </cell>
          <cell r="M73" t="str">
            <v>新建板式移动集群烟叶烤房2座</v>
          </cell>
          <cell r="N73" t="str">
            <v>项目验收合格率100%</v>
          </cell>
          <cell r="O73" t="str">
            <v>项目完成及时率100%</v>
          </cell>
          <cell r="P73" t="str">
            <v>3.6万/座</v>
          </cell>
          <cell r="Q73" t="str">
            <v>特色产业带动脱贫农户增加收入≥7000元</v>
          </cell>
          <cell r="R73" t="str">
            <v>受益脱贫人口≥4人</v>
          </cell>
          <cell r="S73" t="str">
            <v>项目设计使用年限≥5年</v>
          </cell>
          <cell r="T73" t="str">
            <v>受益群众满意度≥90%</v>
          </cell>
          <cell r="U73" t="str">
            <v>巫溪县农业农村委员会</v>
          </cell>
          <cell r="V73" t="str">
            <v>巫溪县朝阳镇人民政府</v>
          </cell>
          <cell r="W73">
            <v>2023</v>
          </cell>
          <cell r="X73" t="str">
            <v>是</v>
          </cell>
          <cell r="Y73">
            <v>202301</v>
          </cell>
          <cell r="Z73">
            <v>202312</v>
          </cell>
          <cell r="AA73">
            <v>7.2</v>
          </cell>
          <cell r="AB73">
            <v>7.2</v>
          </cell>
        </row>
        <row r="73">
          <cell r="AF73">
            <v>15</v>
          </cell>
          <cell r="AG73">
            <v>4</v>
          </cell>
          <cell r="AH73" t="str">
            <v>否</v>
          </cell>
          <cell r="AI73" t="str">
            <v>否</v>
          </cell>
          <cell r="AJ73" t="str">
            <v>否</v>
          </cell>
          <cell r="AK73" t="str">
            <v>是</v>
          </cell>
          <cell r="AL73" t="str">
            <v>否</v>
          </cell>
          <cell r="AM73" t="str">
            <v>否</v>
          </cell>
          <cell r="AN73" t="str">
            <v>无</v>
          </cell>
          <cell r="AO73" t="str">
            <v>否</v>
          </cell>
          <cell r="AP73" t="str">
            <v>无</v>
          </cell>
          <cell r="AQ73" t="str">
            <v>田耀渐</v>
          </cell>
          <cell r="AR73" t="str">
            <v>15086732171</v>
          </cell>
          <cell r="AS73" t="str">
            <v>朝阳镇人民政府</v>
          </cell>
          <cell r="AT73" t="str">
            <v>农户</v>
          </cell>
          <cell r="AU73" t="str">
            <v>务工就业</v>
          </cell>
          <cell r="AV73" t="str">
            <v>项目补助</v>
          </cell>
        </row>
        <row r="74">
          <cell r="C74" t="str">
            <v>巫溪县朝阳镇朝阳村2023年烟草产业发展烤房建设项目</v>
          </cell>
          <cell r="D74" t="str">
            <v>产业发展</v>
          </cell>
          <cell r="E74" t="str">
            <v>加工流通项目</v>
          </cell>
          <cell r="F74" t="str">
            <v>产地初加工和精深加工</v>
          </cell>
          <cell r="G74" t="str">
            <v>新建4座单建烤房</v>
          </cell>
          <cell r="H74" t="str">
            <v>新建</v>
          </cell>
          <cell r="I74" t="str">
            <v>巫溪县朝阳镇朝阳村鲁家屋场、中山观、曾家屋场、花椒坪</v>
          </cell>
          <cell r="J74" t="str">
            <v>通过新建4座单建烤房。项目建成后，可实现产业增收15万元，能解决5个以上临时务工人员临近就业其中脱贫户1户3人，户均增收0.9万元，产业发展可持续至少5年时间。</v>
          </cell>
          <cell r="K74" t="str">
            <v>1户参与此项目立项、实施过程中管理和监督，通过新建4座单建烤房。项目建成后，可实现产业增收15万元，能解决5个以上临时务工人员临近就业其中脱贫户1户3人，户均增收0.9万元，产业发展可持续至少5年时间。</v>
          </cell>
          <cell r="L74" t="str">
            <v>通过新建4座单建烤房。项目建成后，可实现产业增收15万元，能解决5个以上临时务工人员临近就业其中脱贫户1户3人，户均增收0.9万元，产业发展可持续至少5年时间。</v>
          </cell>
          <cell r="M74" t="str">
            <v>新建4座单建烤房</v>
          </cell>
          <cell r="N74" t="str">
            <v>项目验收合格率100%</v>
          </cell>
          <cell r="O74" t="str">
            <v>项目完成及时率100%</v>
          </cell>
          <cell r="P74" t="str">
            <v>1.92万/座</v>
          </cell>
          <cell r="Q74" t="str">
            <v>特色产业带动脱贫农户增加收入≥9000元</v>
          </cell>
          <cell r="R74" t="str">
            <v>受益脱贫人口≥3人</v>
          </cell>
          <cell r="S74" t="str">
            <v>项目设计使用年限≥5年</v>
          </cell>
          <cell r="T74" t="str">
            <v>受益群众满意度≥90%</v>
          </cell>
          <cell r="U74" t="str">
            <v>巫溪县农业农村委员会</v>
          </cell>
          <cell r="V74" t="str">
            <v>巫溪县朝阳镇人民政府</v>
          </cell>
          <cell r="W74">
            <v>2023</v>
          </cell>
          <cell r="X74" t="str">
            <v>是</v>
          </cell>
          <cell r="Y74">
            <v>202301</v>
          </cell>
          <cell r="Z74">
            <v>202312</v>
          </cell>
          <cell r="AA74">
            <v>7.68</v>
          </cell>
          <cell r="AB74">
            <v>7.68</v>
          </cell>
        </row>
        <row r="74">
          <cell r="AF74">
            <v>5</v>
          </cell>
          <cell r="AG74">
            <v>3</v>
          </cell>
          <cell r="AH74" t="str">
            <v>否</v>
          </cell>
          <cell r="AI74" t="str">
            <v>否</v>
          </cell>
          <cell r="AJ74" t="str">
            <v>否</v>
          </cell>
          <cell r="AK74" t="str">
            <v>是</v>
          </cell>
          <cell r="AL74" t="str">
            <v>是</v>
          </cell>
          <cell r="AM74" t="str">
            <v>否</v>
          </cell>
          <cell r="AN74" t="str">
            <v>无</v>
          </cell>
          <cell r="AO74" t="str">
            <v>否</v>
          </cell>
          <cell r="AP74" t="str">
            <v>无</v>
          </cell>
          <cell r="AQ74" t="str">
            <v>田耀渐</v>
          </cell>
          <cell r="AR74" t="str">
            <v>15086732171</v>
          </cell>
          <cell r="AS74" t="str">
            <v>朝阳镇人民政府</v>
          </cell>
          <cell r="AT74" t="str">
            <v>农户</v>
          </cell>
          <cell r="AU74" t="str">
            <v>务工就业</v>
          </cell>
          <cell r="AV74" t="str">
            <v>项目补助</v>
          </cell>
        </row>
        <row r="75">
          <cell r="C75" t="str">
            <v>巫溪县朝阳镇松花村2023年烟草产业发展烤房建设项目</v>
          </cell>
          <cell r="D75" t="str">
            <v>产业发展</v>
          </cell>
          <cell r="E75" t="str">
            <v>加工流通项目</v>
          </cell>
          <cell r="F75" t="str">
            <v>产地初加工和精深加工</v>
          </cell>
          <cell r="G75" t="str">
            <v>新建板式移动集群烟叶烤房2座</v>
          </cell>
          <cell r="H75" t="str">
            <v>新建</v>
          </cell>
          <cell r="I75" t="str">
            <v>巫溪县朝阳镇松花村石林</v>
          </cell>
          <cell r="J75" t="str">
            <v>通过新建2座板式移动集群烤房。项目建成后，可实现产业增收10万元，能解决5个以上临时务工人员临近就业其中脱贫户1户4人，户均增收0.8万元，产业发展可持续至少5年时间。</v>
          </cell>
          <cell r="K75" t="str">
            <v>1户参与此项目立项、实施过程中管理和监督，通过新建2座板式移动集群烤房。项目建成后，可实现产业增收10万元，能解决5个以上临时务工人员临近就业其中脱贫户1户4人，户均增收0.8万元，产业发展可持续至少5年时间。</v>
          </cell>
          <cell r="L75" t="str">
            <v>通过新建2座板式移动集群烤房。项目建成后，可实现产业增收10万元，能解决5个以上临时务工人员临近就业其中脱贫户1户4人，户均增收0.8万元，产业发展可持续至少5年时间。</v>
          </cell>
          <cell r="M75" t="str">
            <v>新建板式移动集群烟叶烤房2座</v>
          </cell>
          <cell r="N75" t="str">
            <v>项目验收合格率100%</v>
          </cell>
          <cell r="O75" t="str">
            <v>项目完成及时率100%</v>
          </cell>
          <cell r="P75" t="str">
            <v>3.6万/座</v>
          </cell>
          <cell r="Q75" t="str">
            <v>特色产业带动脱贫农户增加收入≥8000元</v>
          </cell>
          <cell r="R75" t="str">
            <v>受益脱贫人口≥4人</v>
          </cell>
          <cell r="S75" t="str">
            <v>项目设计使用年限≥5年</v>
          </cell>
          <cell r="T75" t="str">
            <v>受益群众满意度≥90%</v>
          </cell>
          <cell r="U75" t="str">
            <v>巫溪县农业农村委员会</v>
          </cell>
          <cell r="V75" t="str">
            <v>巫溪县朝阳镇人民政府</v>
          </cell>
          <cell r="W75">
            <v>2023</v>
          </cell>
          <cell r="X75" t="str">
            <v>是</v>
          </cell>
          <cell r="Y75">
            <v>202301</v>
          </cell>
          <cell r="Z75">
            <v>202312</v>
          </cell>
          <cell r="AA75">
            <v>7.2</v>
          </cell>
          <cell r="AB75">
            <v>7.2</v>
          </cell>
        </row>
        <row r="75">
          <cell r="AF75">
            <v>5</v>
          </cell>
          <cell r="AG75">
            <v>4</v>
          </cell>
          <cell r="AH75" t="str">
            <v>否</v>
          </cell>
          <cell r="AI75" t="str">
            <v>否</v>
          </cell>
          <cell r="AJ75" t="str">
            <v>否</v>
          </cell>
          <cell r="AK75" t="str">
            <v>是</v>
          </cell>
          <cell r="AL75" t="str">
            <v>否</v>
          </cell>
          <cell r="AM75" t="str">
            <v>否</v>
          </cell>
          <cell r="AN75" t="str">
            <v>无</v>
          </cell>
          <cell r="AO75" t="str">
            <v>否</v>
          </cell>
          <cell r="AP75" t="str">
            <v>无</v>
          </cell>
          <cell r="AQ75" t="str">
            <v>田耀渐</v>
          </cell>
          <cell r="AR75" t="str">
            <v>15086732171</v>
          </cell>
          <cell r="AS75" t="str">
            <v>朝阳镇人民政府</v>
          </cell>
          <cell r="AT75" t="str">
            <v>农户</v>
          </cell>
          <cell r="AU75" t="str">
            <v>务工就业</v>
          </cell>
          <cell r="AV75" t="str">
            <v>项目补助</v>
          </cell>
        </row>
        <row r="76">
          <cell r="C76" t="str">
            <v>巫溪县尖山镇百步村2023年烟草产业发展烤房建设项目</v>
          </cell>
          <cell r="D76" t="str">
            <v>产业发展</v>
          </cell>
          <cell r="E76" t="str">
            <v>加工流通项目</v>
          </cell>
          <cell r="F76" t="str">
            <v>产地初加工和精深加工</v>
          </cell>
          <cell r="G76" t="str">
            <v>新建板式移动集群烟叶烤房6座</v>
          </cell>
          <cell r="H76" t="str">
            <v>新建</v>
          </cell>
          <cell r="I76" t="str">
            <v>巫溪县尖山镇百步村火山</v>
          </cell>
          <cell r="J76" t="str">
            <v>通过新建6座板式移动集群烤房。项目建成后，可实现产业增收30万元，能解决15个以上临时务工人员临近就业其中脱贫户1户3人，户均增收0.6万元，产业发展可持续至少5年时间。</v>
          </cell>
          <cell r="K76" t="str">
            <v>1户参与此项目立项、实施过程中管理和监督，通过新建6座板式移动集群烤房。项目建成后，可实现产业增收30万元，能解决15个以上临时务工人员临近就业其中脱贫户1户3人，户均增收0.6万元，产业发展可持续至少5年时间。</v>
          </cell>
          <cell r="L76" t="str">
            <v>通过新建6座板式移动集群烤房。项目建成后，可实现产业增收30万元，能解决15个以上临时务工人员临近就业其中脱贫户1户3人，户均增收0.6万元，产业发展可持续至少5年时间。</v>
          </cell>
          <cell r="M76" t="str">
            <v>新建板式移动集群烟叶烤房6座</v>
          </cell>
          <cell r="N76" t="str">
            <v>项目验收合格率100%</v>
          </cell>
          <cell r="O76" t="str">
            <v>项目完成及时率100%</v>
          </cell>
          <cell r="P76" t="str">
            <v>3.6万/座</v>
          </cell>
          <cell r="Q76" t="str">
            <v>特色产业带动脱贫农户增加收入≥6000元</v>
          </cell>
          <cell r="R76" t="str">
            <v>受益脱贫人口≥3人</v>
          </cell>
          <cell r="S76" t="str">
            <v>项目设计使用年限≥5年</v>
          </cell>
          <cell r="T76" t="str">
            <v>受益群众满意度≥90%</v>
          </cell>
          <cell r="U76" t="str">
            <v>巫溪县农业农村委员会</v>
          </cell>
          <cell r="V76" t="str">
            <v>巫溪县尖山镇人民政府</v>
          </cell>
          <cell r="W76">
            <v>2023</v>
          </cell>
          <cell r="X76" t="str">
            <v>是</v>
          </cell>
          <cell r="Y76">
            <v>202301</v>
          </cell>
          <cell r="Z76">
            <v>202312</v>
          </cell>
          <cell r="AA76">
            <v>21.6</v>
          </cell>
          <cell r="AB76">
            <v>21.6</v>
          </cell>
        </row>
        <row r="76">
          <cell r="AF76">
            <v>15</v>
          </cell>
          <cell r="AG76">
            <v>3</v>
          </cell>
          <cell r="AH76" t="str">
            <v>否</v>
          </cell>
          <cell r="AI76" t="str">
            <v>否</v>
          </cell>
          <cell r="AJ76" t="str">
            <v>否</v>
          </cell>
          <cell r="AK76" t="str">
            <v>是</v>
          </cell>
          <cell r="AL76" t="str">
            <v>是</v>
          </cell>
          <cell r="AM76" t="str">
            <v>否</v>
          </cell>
          <cell r="AN76" t="str">
            <v>无</v>
          </cell>
          <cell r="AO76" t="str">
            <v>否</v>
          </cell>
          <cell r="AP76" t="str">
            <v>无</v>
          </cell>
          <cell r="AQ76" t="str">
            <v>向智勇</v>
          </cell>
          <cell r="AR76" t="str">
            <v>13896341601</v>
          </cell>
          <cell r="AS76" t="str">
            <v>尖山镇人民政府</v>
          </cell>
          <cell r="AT76" t="str">
            <v>农户</v>
          </cell>
          <cell r="AU76" t="str">
            <v>务工就业</v>
          </cell>
          <cell r="AV76" t="str">
            <v>项目补助</v>
          </cell>
        </row>
        <row r="77">
          <cell r="C77" t="str">
            <v>巫溪县尖山镇大包村2023年烟草产业发展烤房建设项目</v>
          </cell>
          <cell r="D77" t="str">
            <v>产业发展</v>
          </cell>
          <cell r="E77" t="str">
            <v>加工流通项目</v>
          </cell>
          <cell r="F77" t="str">
            <v>产地初加工和精深加工</v>
          </cell>
          <cell r="G77" t="str">
            <v>新建板式移动集群烟叶烤房12座</v>
          </cell>
          <cell r="H77" t="str">
            <v>新建</v>
          </cell>
          <cell r="I77" t="str">
            <v>巫溪县尖山镇大包村白庙水库</v>
          </cell>
          <cell r="J77" t="str">
            <v>通过新建12座板式移动集群烤房。项目建成后，可实现产业增收60万元，能解决30个以上临时务工人员临近就业其中脱贫户3户9人，户均增收0.8万元，产业发展可持续至少5年时间。</v>
          </cell>
          <cell r="K77" t="str">
            <v>3户参与此项目立项、实施过程中管理和监督，通过新建12座板式移动集群烤房。项目建成后，可实现产业增收60万元，能解决30个以上临时务工人员临近就业其中脱贫户3户9人，户均增收0.8万元，产业发展可持续至少5年时间。</v>
          </cell>
          <cell r="L77" t="str">
            <v>通过新建12座板式移动集群烤房。项目建成后，可实现产业增收60万元，能解决30个以上临时务工人员临近就业其中脱贫户3户9人，户均增收0.8万元，产业发展可持续至少5年时间。</v>
          </cell>
          <cell r="M77" t="str">
            <v>新建板式移动集群烟叶烤房12座</v>
          </cell>
          <cell r="N77" t="str">
            <v>项目验收合格率100%</v>
          </cell>
          <cell r="O77" t="str">
            <v>项目完成及时率100%</v>
          </cell>
          <cell r="P77" t="str">
            <v>3.6万/座</v>
          </cell>
          <cell r="Q77" t="str">
            <v>特色产业带动脱贫农户增加收入≥8000元</v>
          </cell>
          <cell r="R77" t="str">
            <v>受益脱贫人口≥9人</v>
          </cell>
          <cell r="S77" t="str">
            <v>项目设计使用年限≥5年</v>
          </cell>
          <cell r="T77" t="str">
            <v>受益群众满意度≥90%</v>
          </cell>
          <cell r="U77" t="str">
            <v>巫溪县农业农村委员会</v>
          </cell>
          <cell r="V77" t="str">
            <v>巫溪县尖山镇人民政府</v>
          </cell>
          <cell r="W77">
            <v>2023</v>
          </cell>
          <cell r="X77" t="str">
            <v>是</v>
          </cell>
          <cell r="Y77">
            <v>202301</v>
          </cell>
          <cell r="Z77">
            <v>202312</v>
          </cell>
          <cell r="AA77">
            <v>43.2</v>
          </cell>
          <cell r="AB77">
            <v>43.2</v>
          </cell>
        </row>
        <row r="77">
          <cell r="AF77">
            <v>30</v>
          </cell>
          <cell r="AG77">
            <v>9</v>
          </cell>
          <cell r="AH77" t="str">
            <v>否</v>
          </cell>
          <cell r="AI77" t="str">
            <v>否</v>
          </cell>
          <cell r="AJ77" t="str">
            <v>否</v>
          </cell>
          <cell r="AK77" t="str">
            <v>是</v>
          </cell>
          <cell r="AL77" t="str">
            <v> 是</v>
          </cell>
          <cell r="AM77" t="str">
            <v>否</v>
          </cell>
          <cell r="AN77" t="str">
            <v>无</v>
          </cell>
          <cell r="AO77" t="str">
            <v>否</v>
          </cell>
          <cell r="AP77" t="str">
            <v>无</v>
          </cell>
          <cell r="AQ77" t="str">
            <v>向智勇</v>
          </cell>
          <cell r="AR77" t="str">
            <v>13896341601</v>
          </cell>
          <cell r="AS77" t="str">
            <v>尖山镇人民政府</v>
          </cell>
          <cell r="AT77" t="str">
            <v>农户</v>
          </cell>
          <cell r="AU77" t="str">
            <v>务工就业</v>
          </cell>
          <cell r="AV77" t="str">
            <v>项目补助</v>
          </cell>
        </row>
        <row r="78">
          <cell r="C78" t="str">
            <v>巫溪县尖山镇白云村2023年烟草产业发展烤房建设项目</v>
          </cell>
          <cell r="D78" t="str">
            <v>产业发展</v>
          </cell>
          <cell r="E78" t="str">
            <v>加工流通项目</v>
          </cell>
          <cell r="F78" t="str">
            <v>产地初加工和精深加工</v>
          </cell>
          <cell r="G78" t="str">
            <v>新建板式移动集群烟叶烤房6座</v>
          </cell>
          <cell r="H78" t="str">
            <v>新建</v>
          </cell>
          <cell r="I78" t="str">
            <v>巫溪县尖山镇白云村老学校</v>
          </cell>
          <cell r="J78" t="str">
            <v>通过新建6座板式移动集群烤房。项目建成后，可实现产业增收30万元，能解决15个以上临时务工人员临近就业其中脱贫户2户6人，户均增收0.5万元，产业发展可持续至少5年时间。</v>
          </cell>
          <cell r="K78" t="str">
            <v>2户参与此项目立项、实施过程中管理和监督，通过新建6座板式移动集群烤房。项目建成后，可实现产业增收30万元，能解决15个以上临时务工人员临近就业其中脱贫户2户6人，户均增收0.5万元，产业发展可持续至少5年时间。</v>
          </cell>
          <cell r="L78" t="str">
            <v>通过新建6座板式移动集群烤房。项目建成后，可实现产业增收30万元，能解决15个以上临时务工人员临近就业其中脱贫户2户6人，户均增收0.5万元，产业发展可持续至少5年时间。</v>
          </cell>
          <cell r="M78" t="str">
            <v>新建板式移动集群烟叶烤房6座</v>
          </cell>
          <cell r="N78" t="str">
            <v>项目验收合格率100%</v>
          </cell>
          <cell r="O78" t="str">
            <v>项目完成及时率100%</v>
          </cell>
          <cell r="P78" t="str">
            <v>3.6万/座</v>
          </cell>
          <cell r="Q78" t="str">
            <v>特色产业带动脱贫农户增加收入≥5000元</v>
          </cell>
          <cell r="R78" t="str">
            <v>受益脱贫人口≥6人</v>
          </cell>
          <cell r="S78" t="str">
            <v>项目设计使用年限≥5年</v>
          </cell>
          <cell r="T78" t="str">
            <v>受益群众满意度≥90%</v>
          </cell>
          <cell r="U78" t="str">
            <v>巫溪县农业农村委员会</v>
          </cell>
          <cell r="V78" t="str">
            <v>巫溪县尖山镇人民政府</v>
          </cell>
          <cell r="W78">
            <v>2023</v>
          </cell>
          <cell r="X78" t="str">
            <v>是</v>
          </cell>
          <cell r="Y78">
            <v>202301</v>
          </cell>
          <cell r="Z78">
            <v>202312</v>
          </cell>
          <cell r="AA78">
            <v>21.6</v>
          </cell>
          <cell r="AB78">
            <v>21.6</v>
          </cell>
        </row>
        <row r="78">
          <cell r="AF78">
            <v>15</v>
          </cell>
          <cell r="AG78">
            <v>6</v>
          </cell>
          <cell r="AH78" t="str">
            <v>否</v>
          </cell>
          <cell r="AI78" t="str">
            <v>否</v>
          </cell>
          <cell r="AJ78" t="str">
            <v>否</v>
          </cell>
          <cell r="AK78" t="str">
            <v>是</v>
          </cell>
          <cell r="AL78" t="str">
            <v>是</v>
          </cell>
          <cell r="AM78" t="str">
            <v>否</v>
          </cell>
          <cell r="AN78" t="str">
            <v>无</v>
          </cell>
          <cell r="AO78" t="str">
            <v>否</v>
          </cell>
          <cell r="AP78" t="str">
            <v>无</v>
          </cell>
          <cell r="AQ78" t="str">
            <v>向智勇</v>
          </cell>
          <cell r="AR78" t="str">
            <v>13896341601</v>
          </cell>
          <cell r="AS78" t="str">
            <v>尖山镇人民政府</v>
          </cell>
          <cell r="AT78" t="str">
            <v>农户</v>
          </cell>
          <cell r="AU78" t="str">
            <v>务工就业</v>
          </cell>
          <cell r="AV78" t="str">
            <v>项目补助</v>
          </cell>
        </row>
        <row r="79">
          <cell r="C79" t="str">
            <v>巫溪县尖山镇尖山村2023年烟草产业发展项目</v>
          </cell>
          <cell r="D79" t="str">
            <v>产业发展</v>
          </cell>
          <cell r="E79" t="str">
            <v>加工流通项目</v>
          </cell>
          <cell r="F79" t="str">
            <v>产地初加工和精深加工</v>
          </cell>
          <cell r="G79" t="str">
            <v>新建板式移动集群烟叶烤房4座</v>
          </cell>
          <cell r="H79" t="str">
            <v>新建</v>
          </cell>
          <cell r="I79" t="str">
            <v>巫溪县尖山镇尖山村花椒坪</v>
          </cell>
          <cell r="J79" t="str">
            <v>通过新建4座板式移动集群烤房。项目建成后，可实现产业增收20万元，能解决15个以上临时务工人员临近就业其中脱贫户1户4人，户均增收0.7万元，产业发展可持续至少5年时间。</v>
          </cell>
          <cell r="K79" t="str">
            <v>1户参与此项目立项、实施过程中管理和监督，通过新建4座板式移动集群烤房。项目建成后，可实现产业增收20万元，能解决15个以上临时务工人员临近就业其中脱贫户1户4人，户均增收0.7万元，产业发展可持续至少5年时间。</v>
          </cell>
          <cell r="L79" t="str">
            <v>通过新建4座板式移动集群烤房。项目建成后，可实现产业增收20万元，能解决15个以上临时务工人员临近就业其中脱贫户1户4人，户均增收0.7万元，产业发展可持续至少5年时间。</v>
          </cell>
          <cell r="M79" t="str">
            <v>新建板式移动集群烟叶烤房4座</v>
          </cell>
          <cell r="N79" t="str">
            <v>项目验收合格率100%</v>
          </cell>
          <cell r="O79" t="str">
            <v>项目完成及时率100%</v>
          </cell>
          <cell r="P79" t="str">
            <v>3.6万/座</v>
          </cell>
          <cell r="Q79" t="str">
            <v>特色产业带动脱贫农户增加收入≥7000元</v>
          </cell>
          <cell r="R79" t="str">
            <v>受益脱贫人口≥4人</v>
          </cell>
          <cell r="S79" t="str">
            <v>项目设计使用年限≥5年</v>
          </cell>
          <cell r="T79" t="str">
            <v>受益群众满意度≥90%</v>
          </cell>
          <cell r="U79" t="str">
            <v>巫溪县农业农村委员会</v>
          </cell>
          <cell r="V79" t="str">
            <v>巫溪县尖山镇人民政府</v>
          </cell>
          <cell r="W79">
            <v>2023</v>
          </cell>
          <cell r="X79" t="str">
            <v>是</v>
          </cell>
          <cell r="Y79">
            <v>202301</v>
          </cell>
          <cell r="Z79">
            <v>202312</v>
          </cell>
          <cell r="AA79">
            <v>14.4</v>
          </cell>
          <cell r="AB79">
            <v>14.4</v>
          </cell>
        </row>
        <row r="79">
          <cell r="AF79">
            <v>15</v>
          </cell>
          <cell r="AG79">
            <v>4</v>
          </cell>
          <cell r="AH79" t="str">
            <v>否</v>
          </cell>
          <cell r="AI79" t="str">
            <v>否</v>
          </cell>
          <cell r="AJ79" t="str">
            <v>否</v>
          </cell>
          <cell r="AK79" t="str">
            <v>是</v>
          </cell>
          <cell r="AL79" t="str">
            <v>是</v>
          </cell>
          <cell r="AM79" t="str">
            <v>否</v>
          </cell>
          <cell r="AN79" t="str">
            <v>无</v>
          </cell>
          <cell r="AO79" t="str">
            <v>否</v>
          </cell>
          <cell r="AP79" t="str">
            <v>无</v>
          </cell>
          <cell r="AQ79" t="str">
            <v>向智勇</v>
          </cell>
          <cell r="AR79" t="str">
            <v>13896341601</v>
          </cell>
          <cell r="AS79" t="str">
            <v>尖山镇人民政府</v>
          </cell>
          <cell r="AT79" t="str">
            <v>农户</v>
          </cell>
          <cell r="AU79" t="str">
            <v>务工就业</v>
          </cell>
          <cell r="AV79" t="str">
            <v>项目补助</v>
          </cell>
        </row>
        <row r="80">
          <cell r="C80" t="str">
            <v>巫溪县田坝镇天池村2023年烟草产业发展项目</v>
          </cell>
          <cell r="D80" t="str">
            <v>产业发展</v>
          </cell>
          <cell r="E80" t="str">
            <v>加工流通项目</v>
          </cell>
          <cell r="F80" t="str">
            <v>产地初加工和精深加工</v>
          </cell>
          <cell r="G80" t="str">
            <v>新建板式移动集群烟叶烤房12座</v>
          </cell>
          <cell r="H80" t="str">
            <v>新建</v>
          </cell>
          <cell r="I80" t="str">
            <v>巫溪县田坝镇天池村大屋</v>
          </cell>
          <cell r="J80" t="str">
            <v>通过新建12座板式移动集群烤房。项目建成后，可实现产业增收60万元，能解决30个以上临时务工人员临近就业其中脱贫户3户9人，户均增收0.8万元，产业发展可持续至少5年时间。</v>
          </cell>
          <cell r="K80" t="str">
            <v>3户参与此项目立项、实施过程中管理和监督，通过新建12座板式移动集群烤房。项目建成后，可实现产业增收60万元，能解决30个以上临时务工人员临近就业其中脱贫户3户9人，户均增收0.8万元，产业发展可持续至少5年时间。</v>
          </cell>
          <cell r="L80" t="str">
            <v>通过新建12座板式移动集群烤房。项目建成后，可实现产业增收60万元，能解决30个以上临时务工人员临近就业其中脱贫户3户9人，户均增收0.8万元，产业发展可持续至少5年时间。</v>
          </cell>
          <cell r="M80" t="str">
            <v>新建板式移动集群烟叶烤房12座</v>
          </cell>
          <cell r="N80" t="str">
            <v>项目验收合格率100%</v>
          </cell>
          <cell r="O80" t="str">
            <v>项目完成及时率100%</v>
          </cell>
          <cell r="P80" t="str">
            <v>3.6万/座</v>
          </cell>
          <cell r="Q80" t="str">
            <v>特色产业带动脱贫农户增加收入≥8000元</v>
          </cell>
          <cell r="R80" t="str">
            <v>受益脱贫人口≥9人</v>
          </cell>
          <cell r="S80" t="str">
            <v>项目设计使用年限≥5年</v>
          </cell>
          <cell r="T80" t="str">
            <v>受益群众满意度≥90%</v>
          </cell>
          <cell r="U80" t="str">
            <v>巫溪县农业农村委员会</v>
          </cell>
          <cell r="V80" t="str">
            <v>巫溪县田坝镇人民政府</v>
          </cell>
          <cell r="W80">
            <v>2023</v>
          </cell>
          <cell r="X80" t="str">
            <v>是</v>
          </cell>
          <cell r="Y80">
            <v>202301</v>
          </cell>
          <cell r="Z80">
            <v>202312</v>
          </cell>
          <cell r="AA80">
            <v>43.2</v>
          </cell>
          <cell r="AB80">
            <v>43.2</v>
          </cell>
        </row>
        <row r="80">
          <cell r="AF80">
            <v>30</v>
          </cell>
          <cell r="AG80">
            <v>9</v>
          </cell>
          <cell r="AH80" t="str">
            <v>否</v>
          </cell>
          <cell r="AI80" t="str">
            <v>否</v>
          </cell>
          <cell r="AJ80" t="str">
            <v>否</v>
          </cell>
          <cell r="AK80" t="str">
            <v>是</v>
          </cell>
          <cell r="AL80" t="str">
            <v>否</v>
          </cell>
          <cell r="AM80" t="str">
            <v>否</v>
          </cell>
          <cell r="AN80" t="str">
            <v>无</v>
          </cell>
          <cell r="AO80" t="str">
            <v>否</v>
          </cell>
          <cell r="AP80" t="str">
            <v>无</v>
          </cell>
          <cell r="AQ80" t="str">
            <v>余海成</v>
          </cell>
          <cell r="AR80" t="str">
            <v>13896225665</v>
          </cell>
          <cell r="AS80" t="str">
            <v>田坝镇人民政府</v>
          </cell>
          <cell r="AT80" t="str">
            <v>农户</v>
          </cell>
          <cell r="AU80" t="str">
            <v>务工就业</v>
          </cell>
          <cell r="AV80" t="str">
            <v>项目补助</v>
          </cell>
        </row>
        <row r="81">
          <cell r="C81" t="str">
            <v>巫溪县田坝镇田湾村2023年烟草产业发展项目</v>
          </cell>
          <cell r="D81" t="str">
            <v>产业发展</v>
          </cell>
          <cell r="E81" t="str">
            <v>加工流通项目</v>
          </cell>
          <cell r="F81" t="str">
            <v>产地初加工和精深加工</v>
          </cell>
          <cell r="G81" t="str">
            <v>新建板式移动集群烟叶烤房6座</v>
          </cell>
          <cell r="H81" t="str">
            <v>新建</v>
          </cell>
          <cell r="I81" t="str">
            <v>巫溪县田坝镇田湾村移民小区旁</v>
          </cell>
          <cell r="J81" t="str">
            <v>通过新建6座板式移动集群烤房。项目建成后，可实现产业增收30万元，能解决15个以上临时务工人员临近就业其中脱贫户2户6人，户均增收0.9万元，产业发展可持续至少5年时间。</v>
          </cell>
          <cell r="K81" t="str">
            <v>2户参与此项目立项、实施过程中管理和监督，通过新建6座板式移动集群烤房。项目建成后，可实现产业增收30万元，能解决15个以上临时务工人员临近就业其中脱贫户2户6人，户均增收0.9万元，产业发展可持续至少5年时间。</v>
          </cell>
          <cell r="L81" t="str">
            <v>通过新建6座板式移动集群烤房。项目建成后，可实现产业增收30万元，能解决15个以上临时务工人员临近就业其中脱贫户2户6人，户均增收0.9万元，产业发展可持续至少5年时间。</v>
          </cell>
          <cell r="M81" t="str">
            <v>新建板式移动集群烟叶烤房6座</v>
          </cell>
          <cell r="N81" t="str">
            <v>项目验收合格率100%</v>
          </cell>
          <cell r="O81" t="str">
            <v>项目完成及时率100%</v>
          </cell>
          <cell r="P81" t="str">
            <v>3.6万/座</v>
          </cell>
          <cell r="Q81" t="str">
            <v>特色产业带动脱贫农户增加收入≥9000元</v>
          </cell>
          <cell r="R81" t="str">
            <v>受益脱贫人口≥6人</v>
          </cell>
          <cell r="S81" t="str">
            <v>项目设计使用年限≥5年</v>
          </cell>
          <cell r="T81" t="str">
            <v>受益群众满意度≥90%</v>
          </cell>
          <cell r="U81" t="str">
            <v>巫溪县农业农村委员会</v>
          </cell>
          <cell r="V81" t="str">
            <v>巫溪县田坝镇人民政府</v>
          </cell>
          <cell r="W81">
            <v>2023</v>
          </cell>
          <cell r="X81" t="str">
            <v>是</v>
          </cell>
          <cell r="Y81">
            <v>202301</v>
          </cell>
          <cell r="Z81">
            <v>202312</v>
          </cell>
          <cell r="AA81">
            <v>21.6</v>
          </cell>
          <cell r="AB81">
            <v>21.6</v>
          </cell>
        </row>
        <row r="81">
          <cell r="AF81">
            <v>15</v>
          </cell>
          <cell r="AG81">
            <v>6</v>
          </cell>
          <cell r="AH81" t="str">
            <v>否</v>
          </cell>
          <cell r="AI81" t="str">
            <v>否</v>
          </cell>
          <cell r="AJ81" t="str">
            <v>否</v>
          </cell>
          <cell r="AK81" t="str">
            <v>是</v>
          </cell>
          <cell r="AL81" t="str">
            <v>否</v>
          </cell>
          <cell r="AM81" t="str">
            <v>否</v>
          </cell>
          <cell r="AN81" t="str">
            <v>无</v>
          </cell>
          <cell r="AO81" t="str">
            <v>否</v>
          </cell>
          <cell r="AP81" t="str">
            <v>无</v>
          </cell>
          <cell r="AQ81" t="str">
            <v>余海成</v>
          </cell>
          <cell r="AR81" t="str">
            <v>13896225665</v>
          </cell>
          <cell r="AS81" t="str">
            <v>田坝镇人民政府</v>
          </cell>
          <cell r="AT81" t="str">
            <v>农户</v>
          </cell>
          <cell r="AU81" t="str">
            <v>务工就业</v>
          </cell>
          <cell r="AV81" t="str">
            <v>项目补助</v>
          </cell>
        </row>
        <row r="82">
          <cell r="C82" t="str">
            <v>巫溪县长桂乡黄花村2023年烟草产业发展项目</v>
          </cell>
          <cell r="D82" t="str">
            <v>产业发展</v>
          </cell>
          <cell r="E82" t="str">
            <v>加工流通项目</v>
          </cell>
          <cell r="F82" t="str">
            <v>产地初加工和精深加工</v>
          </cell>
          <cell r="G82" t="str">
            <v>新建板式移动集群烟叶烤房6座，单座烤房1座</v>
          </cell>
          <cell r="H82" t="str">
            <v>新建</v>
          </cell>
          <cell r="I82" t="str">
            <v>巫溪县长桂乡黄花村朱家包、火焰垭</v>
          </cell>
          <cell r="J82" t="str">
            <v>通过新建6座板式移动集群烤房，1座单建烤房。项目建成后，可实现产业增收56万元，能解决15个以上的脱贫户劳动力参加临时务工,人均年收入不低于2000元，产业发展可持续最低5年。</v>
          </cell>
          <cell r="K82" t="str">
            <v>2户参与此项目立项和实施过程中管理和监督，通过新建6座板式移动集群烤房，1座单建烤房。项目建成后，可实现产业增收56万元，能解决15个以上的脱贫户劳动力参加临时务工,人均年收入不低于2000元，产业发展可持续最低5年。</v>
          </cell>
          <cell r="L82" t="str">
            <v>通过新建6座板式移动集群烤房，1座单建烤房。项目建成后，可实现产业增收56万元，能解决15个以上的脱贫户劳动力参加临时务工,人均年收入不低于2000元，产业发展可持续最低5年。</v>
          </cell>
          <cell r="M82" t="str">
            <v>新建板式移动集群烟叶烤房6座，单座烤房1座</v>
          </cell>
          <cell r="N82" t="str">
            <v>项目验收合格率100%</v>
          </cell>
          <cell r="O82" t="str">
            <v>项目完成及时率100%</v>
          </cell>
          <cell r="P82" t="str">
            <v>移动集群烤房3.6万/座，单建烤房1.92万/座</v>
          </cell>
          <cell r="Q82" t="str">
            <v>特色产业带动脱贫农户增加收入≥2000元</v>
          </cell>
          <cell r="R82" t="str">
            <v>受益脱贫人口≥15人</v>
          </cell>
          <cell r="S82" t="str">
            <v>项目设计使用年限≥5年</v>
          </cell>
          <cell r="T82" t="str">
            <v>受益群众满意度≥90%</v>
          </cell>
          <cell r="U82" t="str">
            <v>巫溪县农业农村委员会</v>
          </cell>
          <cell r="V82" t="str">
            <v>巫溪县长桂乡人民政府</v>
          </cell>
          <cell r="W82">
            <v>2023</v>
          </cell>
          <cell r="X82" t="str">
            <v>是</v>
          </cell>
          <cell r="Y82">
            <v>202301</v>
          </cell>
          <cell r="Z82">
            <v>202312</v>
          </cell>
          <cell r="AA82">
            <v>23.52</v>
          </cell>
          <cell r="AB82">
            <v>23.52</v>
          </cell>
        </row>
        <row r="82">
          <cell r="AF82">
            <v>25</v>
          </cell>
          <cell r="AG82">
            <v>15</v>
          </cell>
          <cell r="AH82" t="str">
            <v>否</v>
          </cell>
          <cell r="AI82" t="str">
            <v>否</v>
          </cell>
          <cell r="AJ82" t="str">
            <v>否</v>
          </cell>
          <cell r="AK82" t="str">
            <v>是</v>
          </cell>
          <cell r="AL82" t="str">
            <v>是</v>
          </cell>
          <cell r="AM82" t="str">
            <v>否</v>
          </cell>
          <cell r="AN82" t="str">
            <v>无</v>
          </cell>
          <cell r="AO82" t="str">
            <v>否</v>
          </cell>
          <cell r="AP82" t="str">
            <v>无</v>
          </cell>
          <cell r="AQ82" t="str">
            <v>陈光华</v>
          </cell>
          <cell r="AR82">
            <v>13896248785</v>
          </cell>
          <cell r="AS82" t="str">
            <v>长桂乡人民政府</v>
          </cell>
          <cell r="AT82" t="str">
            <v>农户</v>
          </cell>
          <cell r="AU82" t="str">
            <v>务工就业</v>
          </cell>
          <cell r="AV82" t="str">
            <v>项目补助</v>
          </cell>
        </row>
        <row r="83">
          <cell r="C83" t="str">
            <v>巫溪县长桂乡孔梁村2023年烟草产业发展烤房建设项目</v>
          </cell>
          <cell r="D83" t="str">
            <v>产业发展</v>
          </cell>
          <cell r="E83" t="str">
            <v>加工流通项目</v>
          </cell>
          <cell r="F83" t="str">
            <v>产地初加工和精深加工</v>
          </cell>
          <cell r="G83" t="str">
            <v>新建烟叶烤房5座（其中4座板式移动集群烤房，1座单建烤房）</v>
          </cell>
          <cell r="H83" t="str">
            <v>新建</v>
          </cell>
          <cell r="I83" t="str">
            <v>巫溪县长桂乡孔梁村水田、松树</v>
          </cell>
          <cell r="J83" t="str">
            <v>通过新建4座板式移动集群烤房，1座单建烤房。项目建成后，可实现产业增收40.5万元，能解决10个以上的脱贫户劳动力参加临时务工，人均年收入不低于2000元，产业发展可持续至少5年时间。</v>
          </cell>
          <cell r="K83" t="str">
            <v>2户参与此项目立项和实施过程中管理和监督，通过新建4座板式移动集群烤房，1座单建烤房。项目建成后，可实现产业增收40.5万元，能解决10个以上的脱贫户劳动力参加临时务工，人均年收入不低于2000元，产业发展可持续至少5年时间。</v>
          </cell>
          <cell r="L83" t="str">
            <v>通过新建4座板式移动集群烤房，1座单建烤房。项目建成后，可实现产业增收40.5万元，能解决10个以上的脱贫户劳动力参加临时务工，人均年收入不低于2000元，产业发展可持续至少5年时间。</v>
          </cell>
          <cell r="M83" t="str">
            <v>新建烟叶烤房5座（其中4座板式移动集群烤房，1座单建烤房）</v>
          </cell>
          <cell r="N83" t="str">
            <v>项目验收合格率100%</v>
          </cell>
          <cell r="O83" t="str">
            <v>项目完成及时率100%</v>
          </cell>
          <cell r="P83" t="str">
            <v>移动集群烤房3.6万/座，单建烤房1.92万/座</v>
          </cell>
          <cell r="Q83" t="str">
            <v>特色产业带动脱贫农户增加收入≥2000元</v>
          </cell>
          <cell r="R83" t="str">
            <v>受益脱贫人口≥10人</v>
          </cell>
          <cell r="S83" t="str">
            <v>项目设计使用年限≥5年</v>
          </cell>
          <cell r="T83" t="str">
            <v>受益群众满意度≥90%</v>
          </cell>
          <cell r="U83" t="str">
            <v>巫溪县农业农村委员会</v>
          </cell>
          <cell r="V83" t="str">
            <v>巫溪县长桂乡人民政府</v>
          </cell>
          <cell r="W83">
            <v>2023</v>
          </cell>
          <cell r="X83" t="str">
            <v>是</v>
          </cell>
          <cell r="Y83">
            <v>202301</v>
          </cell>
          <cell r="Z83">
            <v>202312</v>
          </cell>
          <cell r="AA83">
            <v>16.32</v>
          </cell>
          <cell r="AB83">
            <v>16.32</v>
          </cell>
        </row>
        <row r="83">
          <cell r="AF83">
            <v>35</v>
          </cell>
          <cell r="AG83">
            <v>10</v>
          </cell>
          <cell r="AH83" t="str">
            <v>否</v>
          </cell>
          <cell r="AI83" t="str">
            <v>否</v>
          </cell>
          <cell r="AJ83" t="str">
            <v>否</v>
          </cell>
          <cell r="AK83" t="str">
            <v>是</v>
          </cell>
          <cell r="AL83" t="str">
            <v>是</v>
          </cell>
          <cell r="AM83" t="str">
            <v>否</v>
          </cell>
          <cell r="AN83" t="str">
            <v>无</v>
          </cell>
          <cell r="AO83" t="str">
            <v>否</v>
          </cell>
          <cell r="AP83" t="str">
            <v>无</v>
          </cell>
          <cell r="AQ83" t="str">
            <v>陈光华</v>
          </cell>
          <cell r="AR83">
            <v>13896248785</v>
          </cell>
          <cell r="AS83" t="str">
            <v>长桂乡人民政府</v>
          </cell>
          <cell r="AT83" t="str">
            <v>农户</v>
          </cell>
          <cell r="AU83" t="str">
            <v>务工就业</v>
          </cell>
          <cell r="AV83" t="str">
            <v>项目补助</v>
          </cell>
        </row>
        <row r="84">
          <cell r="C84" t="str">
            <v>巫溪县天星乡寒峰村2023年烟草产业发展烤房建设项目</v>
          </cell>
          <cell r="D84" t="str">
            <v>产业发展</v>
          </cell>
          <cell r="E84" t="str">
            <v>加工流通项目</v>
          </cell>
          <cell r="F84" t="str">
            <v>产地初加工和精深加工</v>
          </cell>
          <cell r="G84" t="str">
            <v>新建板式移动集群烟叶烤房4座</v>
          </cell>
          <cell r="H84" t="str">
            <v>新建</v>
          </cell>
          <cell r="I84" t="str">
            <v>巫溪县天星乡寒峰村寒风槽</v>
          </cell>
          <cell r="J84" t="str">
            <v>通过新建4座板式移动集群烤房，项目建成后，可实现产业增收32.4万元，能解决8个以上的脱贫户劳动力参加临时务工，人均年收入不低于2000元，产业发展可持续至少5年时间。</v>
          </cell>
          <cell r="K84" t="str">
            <v>1户参与此项目立项和实施过程中管理和监督，通过新建4座板式移动集群烤房，项目建成后，可实现产业增收32.4万元，能解决8个以上的脱贫户劳动力参加临时务工，人均年收入不低于2000元，产业发展可持续至少5年时间。</v>
          </cell>
          <cell r="L84" t="str">
            <v>通过新建4座板式移动集群烤房，项目建成后，可实现产业增收32.4万元，能解决8个以上的脱贫户劳动力参加临时务工，人均年收入不低于2000元，产业发展可持续5年。</v>
          </cell>
          <cell r="M84" t="str">
            <v>新建板式移动集群烟叶烤房4座</v>
          </cell>
          <cell r="N84" t="str">
            <v>项目验收合格率100%</v>
          </cell>
          <cell r="O84" t="str">
            <v>项目完成及时率100%</v>
          </cell>
          <cell r="P84" t="str">
            <v>3.6万/座</v>
          </cell>
          <cell r="Q84" t="str">
            <v>特色产业带动脱贫农户增加收入≥2000元</v>
          </cell>
          <cell r="R84" t="str">
            <v>受益脱贫人口≥8人</v>
          </cell>
          <cell r="S84" t="str">
            <v>项目设计使用年限≥5年</v>
          </cell>
          <cell r="T84" t="str">
            <v>受益群众满意度≥90%</v>
          </cell>
          <cell r="U84" t="str">
            <v>巫溪县农业农村委员会</v>
          </cell>
          <cell r="V84" t="str">
            <v>巫溪县天星乡人民政府</v>
          </cell>
          <cell r="W84">
            <v>2023</v>
          </cell>
          <cell r="X84" t="str">
            <v>是</v>
          </cell>
          <cell r="Y84">
            <v>202301</v>
          </cell>
          <cell r="Z84">
            <v>202312</v>
          </cell>
          <cell r="AA84">
            <v>14.4</v>
          </cell>
          <cell r="AB84">
            <v>14.4</v>
          </cell>
        </row>
        <row r="84">
          <cell r="AF84">
            <v>10</v>
          </cell>
          <cell r="AG84">
            <v>8</v>
          </cell>
          <cell r="AH84" t="str">
            <v>否</v>
          </cell>
          <cell r="AI84" t="str">
            <v>否</v>
          </cell>
          <cell r="AJ84" t="str">
            <v>否</v>
          </cell>
          <cell r="AK84" t="str">
            <v>是</v>
          </cell>
          <cell r="AL84" t="str">
            <v>是</v>
          </cell>
          <cell r="AM84" t="str">
            <v>否</v>
          </cell>
          <cell r="AN84" t="str">
            <v>无</v>
          </cell>
          <cell r="AO84" t="str">
            <v>否</v>
          </cell>
          <cell r="AP84" t="str">
            <v>无</v>
          </cell>
          <cell r="AQ84" t="str">
            <v>刘海军</v>
          </cell>
          <cell r="AR84">
            <v>15826470946</v>
          </cell>
          <cell r="AS84" t="str">
            <v>天星乡人民政府</v>
          </cell>
          <cell r="AT84" t="str">
            <v>农户</v>
          </cell>
          <cell r="AU84" t="str">
            <v/>
          </cell>
          <cell r="AV84" t="str">
            <v/>
          </cell>
        </row>
        <row r="85">
          <cell r="C85" t="str">
            <v>巫溪县通城镇通城村2023年烟草产业发展烤房建设项目</v>
          </cell>
          <cell r="D85" t="str">
            <v>产业发展</v>
          </cell>
          <cell r="E85" t="str">
            <v>加工流通项目</v>
          </cell>
          <cell r="F85" t="str">
            <v>产地初加工和精深加工</v>
          </cell>
          <cell r="G85" t="str">
            <v>新建板式移动集群烟叶烤房4座</v>
          </cell>
          <cell r="H85" t="str">
            <v>新建</v>
          </cell>
          <cell r="I85" t="str">
            <v>巫溪县通城镇通城村向家老屋</v>
          </cell>
          <cell r="J85" t="str">
            <v>通过新建4座板式移动集群烤房，项目建成后，可实现产业增收32.4万元，能解决8个以上的脱贫户劳动力参加临时务工，人均年收入不低于2000元，产业发展可持续至少5年时间。</v>
          </cell>
          <cell r="K85" t="str">
            <v>1户参与此项目立项和实施过程中管理和监督，通过新建4座板式移动集群烤房，项目建成后，可实现产业增收32.4万元，能解决8个以上的脱贫户劳动力参加临时务工，人均年收入不低于2000元，产业发展可持续至少5年时间。</v>
          </cell>
          <cell r="L85" t="str">
            <v>通过新建4座板式移动集群烤房，项目建成后，可实现产业增收32.4万元，能解决8个以上的脱贫户劳动力参加临时务工，人均年收入不低于2000元，产业发展可持续至少5年时间。</v>
          </cell>
          <cell r="M85" t="str">
            <v>新建板式移动集群烟叶烤房4座</v>
          </cell>
          <cell r="N85" t="str">
            <v>项目验收合格率100%</v>
          </cell>
          <cell r="O85" t="str">
            <v>项目完成及时率100%</v>
          </cell>
          <cell r="P85" t="str">
            <v>3.6万/座</v>
          </cell>
          <cell r="Q85" t="str">
            <v>特色产业带动脱贫农户增加收入≥2000元</v>
          </cell>
          <cell r="R85" t="str">
            <v>受益脱贫人口≥8人</v>
          </cell>
          <cell r="S85" t="str">
            <v>项目设计使用年限≥5年</v>
          </cell>
          <cell r="T85" t="str">
            <v>受益群众满意度≥90%</v>
          </cell>
          <cell r="U85" t="str">
            <v>巫溪县农业农村委员会</v>
          </cell>
          <cell r="V85" t="str">
            <v>巫溪县通城镇人民政府</v>
          </cell>
          <cell r="W85">
            <v>2023</v>
          </cell>
          <cell r="X85" t="str">
            <v>是</v>
          </cell>
          <cell r="Y85">
            <v>202301</v>
          </cell>
          <cell r="Z85">
            <v>202312</v>
          </cell>
          <cell r="AA85">
            <v>14.4</v>
          </cell>
          <cell r="AB85">
            <v>14.4</v>
          </cell>
        </row>
        <row r="85">
          <cell r="AF85">
            <v>12</v>
          </cell>
          <cell r="AG85">
            <v>8</v>
          </cell>
          <cell r="AH85" t="str">
            <v>否</v>
          </cell>
          <cell r="AI85" t="str">
            <v>否</v>
          </cell>
          <cell r="AJ85" t="str">
            <v>否</v>
          </cell>
          <cell r="AK85" t="str">
            <v>是</v>
          </cell>
          <cell r="AL85" t="str">
            <v>否</v>
          </cell>
          <cell r="AM85" t="str">
            <v>否</v>
          </cell>
          <cell r="AN85" t="str">
            <v>无</v>
          </cell>
          <cell r="AO85" t="str">
            <v>否</v>
          </cell>
          <cell r="AP85" t="str">
            <v>无</v>
          </cell>
          <cell r="AQ85" t="str">
            <v>易兴林</v>
          </cell>
          <cell r="AR85">
            <v>13635346051</v>
          </cell>
          <cell r="AS85" t="str">
            <v>通城镇人民政府</v>
          </cell>
          <cell r="AT85" t="str">
            <v>农户</v>
          </cell>
          <cell r="AU85" t="str">
            <v>务工就业</v>
          </cell>
          <cell r="AV85" t="str">
            <v>项目补助</v>
          </cell>
        </row>
        <row r="86">
          <cell r="C86" t="str">
            <v>巫溪县通城镇玉泉村2023年烟草产业发展烤房建设项目</v>
          </cell>
          <cell r="D86" t="str">
            <v>产业发展</v>
          </cell>
          <cell r="E86" t="str">
            <v>加工流通项目</v>
          </cell>
          <cell r="F86" t="str">
            <v>产地初加工和精深加工</v>
          </cell>
          <cell r="G86" t="str">
            <v>新建板式移动集群烟叶烤房12座</v>
          </cell>
          <cell r="H86" t="str">
            <v>新建</v>
          </cell>
          <cell r="I86" t="str">
            <v>巫溪县通城镇玉泉村金龙</v>
          </cell>
          <cell r="J86" t="str">
            <v>通过新建12座板式移动集群烤房，项目建成后，可实现产业增收97万元，能解决20个以上的脱贫户劳动力参加临时务工，人均年收入不低于2000元，产业发展可持续至少5年时间。</v>
          </cell>
          <cell r="K86" t="str">
            <v>2户参与此项目立项和实施过程中管理和监督，通过新建12座板式移动集群烤房，项目建成后，可实现产业增收97万元，能解决20个以上的脱贫户劳动力参加临时务工，人均年收入不低于2000元，产业发展可持续至少5年时间。</v>
          </cell>
          <cell r="L86" t="str">
            <v>通过新建12座板式移动集群烤房，项目建成后，可实现产业增收97万元，能解决20个以上的脱贫户劳动力参加临时务工，人均年收入不低于2000元，产业发展可持续至少5年时间。</v>
          </cell>
          <cell r="M86" t="str">
            <v>新建板式移动集群烟叶烤房12座</v>
          </cell>
          <cell r="N86" t="str">
            <v>项目验收合格率100%</v>
          </cell>
          <cell r="O86" t="str">
            <v>项目完成及时率100%</v>
          </cell>
          <cell r="P86" t="str">
            <v>3.6万/座</v>
          </cell>
          <cell r="Q86" t="str">
            <v>特色产业带动脱贫农户增加收入≥2000元</v>
          </cell>
          <cell r="R86" t="str">
            <v>受益脱贫人口≥20人</v>
          </cell>
          <cell r="S86" t="str">
            <v>项目设计使用年限≥5年</v>
          </cell>
          <cell r="T86" t="str">
            <v>受益群众满意度≥90%</v>
          </cell>
          <cell r="U86" t="str">
            <v>巫溪县农业农村委员会</v>
          </cell>
          <cell r="V86" t="str">
            <v>巫溪县通城镇人民政府</v>
          </cell>
          <cell r="W86">
            <v>2023</v>
          </cell>
          <cell r="X86" t="str">
            <v>是</v>
          </cell>
          <cell r="Y86">
            <v>202301</v>
          </cell>
          <cell r="Z86">
            <v>202312</v>
          </cell>
          <cell r="AA86">
            <v>43.2</v>
          </cell>
          <cell r="AB86">
            <v>43.2</v>
          </cell>
        </row>
        <row r="86">
          <cell r="AF86">
            <v>20</v>
          </cell>
          <cell r="AG86">
            <v>20</v>
          </cell>
          <cell r="AH86" t="str">
            <v>否</v>
          </cell>
          <cell r="AI86" t="str">
            <v>否</v>
          </cell>
          <cell r="AJ86" t="str">
            <v>否</v>
          </cell>
          <cell r="AK86" t="str">
            <v>是</v>
          </cell>
          <cell r="AL86" t="str">
            <v>是</v>
          </cell>
          <cell r="AM86" t="str">
            <v>否</v>
          </cell>
          <cell r="AN86" t="str">
            <v>无</v>
          </cell>
          <cell r="AO86" t="str">
            <v>否</v>
          </cell>
          <cell r="AP86" t="str">
            <v>无</v>
          </cell>
          <cell r="AQ86" t="str">
            <v>易兴林</v>
          </cell>
          <cell r="AR86">
            <v>13635346051</v>
          </cell>
          <cell r="AS86" t="str">
            <v>通城镇人民政府</v>
          </cell>
          <cell r="AT86" t="str">
            <v>农户</v>
          </cell>
          <cell r="AU86" t="str">
            <v>务工就业</v>
          </cell>
          <cell r="AV86" t="str">
            <v>项目补助</v>
          </cell>
        </row>
        <row r="87">
          <cell r="C87" t="str">
            <v>巫溪县通城镇中兴村2023年烟草产业发展烤房建设项目</v>
          </cell>
          <cell r="D87" t="str">
            <v>产业发展</v>
          </cell>
          <cell r="E87" t="str">
            <v>加工流通项目</v>
          </cell>
          <cell r="F87" t="str">
            <v>产地初加工和精深加工</v>
          </cell>
          <cell r="G87" t="str">
            <v>新建板式移动集群烟叶烤房4座</v>
          </cell>
          <cell r="H87" t="str">
            <v>新建</v>
          </cell>
          <cell r="I87" t="str">
            <v>巫溪县通城镇中兴村铁厂湾</v>
          </cell>
          <cell r="J87" t="str">
            <v>通过新建4座板式移动集群烤房，项目建成后，可实现产业增收32.4万元，能解决8个以上的脱贫户劳动力参加临时务工，人均年收入不低于2000元，产业发展可持续至少5年时间。</v>
          </cell>
          <cell r="K87" t="str">
            <v>1户参与此项目立项和实施过程中管理和监督，通过新建4座板式移动集群烤房，项目建成后，可实现产业增收32.4万元，能解决8个以上的脱贫户劳动力参加临时务工，人均年收入不低于2000元，产业发展可持续至少5年时间。</v>
          </cell>
          <cell r="L87" t="str">
            <v>通过新建4座板式移动集群烤房，项目建成后，可实现产业增收32.4万元，能解决8个以上的脱贫户劳动力参加临时务工，人均年收入不低于2000元，产业发展可持续至少5年时间。</v>
          </cell>
          <cell r="M87" t="str">
            <v>新建板式移动集群烟叶烤房4座</v>
          </cell>
          <cell r="N87" t="str">
            <v>项目验收合格率100%</v>
          </cell>
          <cell r="O87" t="str">
            <v>项目完成及时率100%</v>
          </cell>
          <cell r="P87" t="str">
            <v>3.6万/座</v>
          </cell>
          <cell r="Q87" t="str">
            <v>特色产业带动脱贫农户增加收入≥2000元</v>
          </cell>
          <cell r="R87" t="str">
            <v>受益脱贫人口≥8人</v>
          </cell>
          <cell r="S87" t="str">
            <v>项目设计使用年限≥5年</v>
          </cell>
          <cell r="T87" t="str">
            <v>受益群众满意度≥90%</v>
          </cell>
          <cell r="U87" t="str">
            <v>巫溪县农业农村委员会</v>
          </cell>
          <cell r="V87" t="str">
            <v>巫溪县通城镇人民政府</v>
          </cell>
          <cell r="W87">
            <v>2023</v>
          </cell>
          <cell r="X87" t="str">
            <v>是</v>
          </cell>
          <cell r="Y87">
            <v>202301</v>
          </cell>
          <cell r="Z87">
            <v>202312</v>
          </cell>
          <cell r="AA87">
            <v>14.4</v>
          </cell>
          <cell r="AB87">
            <v>14.4</v>
          </cell>
        </row>
        <row r="87">
          <cell r="AF87">
            <v>8</v>
          </cell>
          <cell r="AG87">
            <v>8</v>
          </cell>
          <cell r="AH87" t="str">
            <v>否</v>
          </cell>
          <cell r="AI87" t="str">
            <v>否</v>
          </cell>
          <cell r="AJ87" t="str">
            <v>否</v>
          </cell>
          <cell r="AK87" t="str">
            <v>是</v>
          </cell>
          <cell r="AL87" t="str">
            <v>否</v>
          </cell>
          <cell r="AM87" t="str">
            <v>否</v>
          </cell>
          <cell r="AN87" t="str">
            <v>无</v>
          </cell>
          <cell r="AO87" t="str">
            <v>否</v>
          </cell>
          <cell r="AP87" t="str">
            <v>无</v>
          </cell>
          <cell r="AQ87" t="str">
            <v>易兴林</v>
          </cell>
          <cell r="AR87">
            <v>13635346051</v>
          </cell>
          <cell r="AS87" t="str">
            <v>通城镇人民政府</v>
          </cell>
          <cell r="AT87" t="str">
            <v>农户</v>
          </cell>
          <cell r="AU87" t="str">
            <v>务工就业</v>
          </cell>
          <cell r="AV87" t="str">
            <v>项目补助</v>
          </cell>
        </row>
        <row r="88">
          <cell r="C88" t="str">
            <v>巫溪县通城镇长安村2023年烟草产业发展烤房建设项目</v>
          </cell>
          <cell r="D88" t="str">
            <v>产业发展</v>
          </cell>
          <cell r="E88" t="str">
            <v>加工流通项目</v>
          </cell>
          <cell r="F88" t="str">
            <v>产地初加工和精深加工</v>
          </cell>
          <cell r="G88" t="str">
            <v>新建板式移动集群烟叶烤房8座</v>
          </cell>
          <cell r="H88" t="str">
            <v>新建</v>
          </cell>
          <cell r="I88" t="str">
            <v>巫溪县通城镇长安村范家湾</v>
          </cell>
          <cell r="J88" t="str">
            <v>通过新建8座板式移动集群烤房，项目建成后，可实现产业增收64.8万元，能解决16个以上的脱贫户劳动力参加临时务工，人均年收入不低于2000元，产业发展可持续至少5年时间。</v>
          </cell>
          <cell r="K88" t="str">
            <v>2户参与此项目立项和实施过程中管理和监督，通过新建8座板式移动集群烤房，项目建成后，可实现产业增收64.8万元，能解决16个以上的脱贫户劳动力参加临时务工，人均年收入不低于2000元，产业发展可持续至少5年时间。</v>
          </cell>
          <cell r="L88" t="str">
            <v>通过新建8座板式移动集群烤房，项目建成后，可实现产业增收64.8万元，能解决16个以上的脱贫户劳动力参加临时务工，人均年收入不低于2000元，产业发展可持续至少5年时间。</v>
          </cell>
          <cell r="M88" t="str">
            <v>新建板式移动集群烟叶烤房8座</v>
          </cell>
          <cell r="N88" t="str">
            <v>项目验收合格率100%</v>
          </cell>
          <cell r="O88" t="str">
            <v>项目完成及时率100%</v>
          </cell>
          <cell r="P88" t="str">
            <v>3.6万/座</v>
          </cell>
          <cell r="Q88" t="str">
            <v>特色产业带动脱贫农户增加收入≥2000元</v>
          </cell>
          <cell r="R88" t="str">
            <v>受益脱贫人口≥16人</v>
          </cell>
          <cell r="S88" t="str">
            <v>项目设计使用年限≥5年</v>
          </cell>
          <cell r="T88" t="str">
            <v>受益群众满意度≥90%</v>
          </cell>
          <cell r="U88" t="str">
            <v>巫溪县农业农村委员会</v>
          </cell>
          <cell r="V88" t="str">
            <v>巫溪县通城镇人民政府</v>
          </cell>
          <cell r="W88">
            <v>2023</v>
          </cell>
          <cell r="X88" t="str">
            <v>是</v>
          </cell>
          <cell r="Y88">
            <v>202301</v>
          </cell>
          <cell r="Z88">
            <v>202312</v>
          </cell>
          <cell r="AA88">
            <v>28.8</v>
          </cell>
          <cell r="AB88">
            <v>28.8</v>
          </cell>
        </row>
        <row r="88">
          <cell r="AF88">
            <v>20</v>
          </cell>
          <cell r="AG88">
            <v>16</v>
          </cell>
          <cell r="AH88" t="str">
            <v>否</v>
          </cell>
          <cell r="AI88" t="str">
            <v>否</v>
          </cell>
          <cell r="AJ88" t="str">
            <v>否</v>
          </cell>
          <cell r="AK88" t="str">
            <v>是</v>
          </cell>
          <cell r="AL88" t="str">
            <v>否</v>
          </cell>
          <cell r="AM88" t="str">
            <v>否</v>
          </cell>
          <cell r="AN88" t="str">
            <v>无</v>
          </cell>
          <cell r="AO88" t="str">
            <v>否</v>
          </cell>
          <cell r="AP88" t="str">
            <v>无</v>
          </cell>
          <cell r="AQ88" t="str">
            <v>易兴林</v>
          </cell>
          <cell r="AR88">
            <v>13635346051</v>
          </cell>
          <cell r="AS88" t="str">
            <v>通城镇人民政府</v>
          </cell>
          <cell r="AT88" t="str">
            <v>农户</v>
          </cell>
          <cell r="AU88" t="str">
            <v>务工就业</v>
          </cell>
          <cell r="AV88" t="str">
            <v>项目补助</v>
          </cell>
        </row>
        <row r="89">
          <cell r="C89" t="str">
            <v>巫溪县双阳乡白果村2023年烟草产业发展烤房建设项目</v>
          </cell>
          <cell r="D89" t="str">
            <v>产业发展</v>
          </cell>
          <cell r="E89" t="str">
            <v>加工流通项目</v>
          </cell>
          <cell r="F89" t="str">
            <v>产地初加工和精深加工</v>
          </cell>
          <cell r="G89" t="str">
            <v>新建板式移动集群烟叶烤房10座</v>
          </cell>
          <cell r="H89" t="str">
            <v>新建</v>
          </cell>
          <cell r="I89" t="str">
            <v>巫溪县双阳乡白果村中梁子</v>
          </cell>
          <cell r="J89" t="str">
            <v>通过新建10座板式移动集群烤房，项目建成后，可实现产业增收81万元，能解决20个以上的脱贫户劳动力参加临时务工，人均年收入不低于2000元，产业发展可持续至少5年时间。</v>
          </cell>
          <cell r="K89" t="str">
            <v>3户参与此项目立项和实施过程中管理和监督，通过新建10座板式移动集群烤房，项目建成后，可实现产业增收81万元，能解决20个以上的脱贫户劳动力参加临时务工，人均年收入不低于2000元，产业发展可持续至少5年时间。</v>
          </cell>
          <cell r="L89" t="str">
            <v>通过新建10座板式移动集群烤房，项目建成后，可实现产业增收81万元，能解决20个以上的脱贫户劳动力参加临时务工，人均年收入不低于2000元，产业发展可持续至少5年时间。</v>
          </cell>
          <cell r="M89" t="str">
            <v>新建板式移动集群烟叶烤房10座</v>
          </cell>
          <cell r="N89" t="str">
            <v>项目验收合格率100%</v>
          </cell>
          <cell r="O89" t="str">
            <v>项目完成及时率100%</v>
          </cell>
          <cell r="P89" t="str">
            <v>3.6万/座</v>
          </cell>
          <cell r="Q89" t="str">
            <v>特色产业带动脱贫农户增加收入≥2000元</v>
          </cell>
          <cell r="R89" t="str">
            <v>受益脱贫人口≥20人</v>
          </cell>
          <cell r="S89" t="str">
            <v>项目设计使用年限≥5年</v>
          </cell>
          <cell r="T89" t="str">
            <v>受益群众满意度≥90%</v>
          </cell>
          <cell r="U89" t="str">
            <v>巫溪县农业农村委员会</v>
          </cell>
          <cell r="V89" t="str">
            <v>巫溪县双阳乡人民政府</v>
          </cell>
          <cell r="W89">
            <v>2023</v>
          </cell>
          <cell r="X89" t="str">
            <v>是</v>
          </cell>
          <cell r="Y89">
            <v>202301</v>
          </cell>
          <cell r="Z89">
            <v>202312</v>
          </cell>
          <cell r="AA89">
            <v>36</v>
          </cell>
          <cell r="AB89">
            <v>36</v>
          </cell>
        </row>
        <row r="89">
          <cell r="AF89">
            <v>20</v>
          </cell>
          <cell r="AG89">
            <v>20</v>
          </cell>
          <cell r="AH89" t="str">
            <v>否</v>
          </cell>
          <cell r="AI89" t="str">
            <v>否</v>
          </cell>
          <cell r="AJ89" t="str">
            <v>否</v>
          </cell>
          <cell r="AK89" t="str">
            <v>是</v>
          </cell>
          <cell r="AL89" t="str">
            <v>是</v>
          </cell>
          <cell r="AM89" t="str">
            <v>否</v>
          </cell>
          <cell r="AN89" t="str">
            <v>无</v>
          </cell>
          <cell r="AO89" t="str">
            <v>否</v>
          </cell>
          <cell r="AP89" t="str">
            <v>无</v>
          </cell>
          <cell r="AQ89" t="str">
            <v>张超</v>
          </cell>
          <cell r="AR89">
            <v>18203015861</v>
          </cell>
          <cell r="AS89" t="str">
            <v>双阳乡人民政府</v>
          </cell>
          <cell r="AT89" t="str">
            <v>农户</v>
          </cell>
          <cell r="AU89" t="str">
            <v>务工就业</v>
          </cell>
          <cell r="AV89" t="str">
            <v>项目补助</v>
          </cell>
        </row>
        <row r="90">
          <cell r="C90" t="str">
            <v>巫溪县双阳乡马塘村2023年烟草产业发展烤房建设项目</v>
          </cell>
          <cell r="D90" t="str">
            <v>产业发展</v>
          </cell>
          <cell r="E90" t="str">
            <v>加工流通项目</v>
          </cell>
          <cell r="F90" t="str">
            <v>产地初加工和精深加工</v>
          </cell>
          <cell r="G90" t="str">
            <v>新建烟叶烤房12座（其中10座板式移动集群烤房，2座单建烤房）</v>
          </cell>
          <cell r="H90" t="str">
            <v>新建</v>
          </cell>
          <cell r="I90" t="str">
            <v>巫溪县双阳乡马塘村学堂</v>
          </cell>
          <cell r="J90" t="str">
            <v>通过新建10座板式移动集群烤房，2座单建烤房，项目建成后，可实现产业增收81万元，能解决24个以上的脱贫户劳动力参加临时务工，人均年收入不低于2000元，产业发展可持续至少5年时间。</v>
          </cell>
          <cell r="K90" t="str">
            <v>5户参与此项目立项和实施过程中管理和监督，通过新建10座板式移动集群烤房，2座单建烤房，项目建成后，可实现产业增收81万元，能解决24个以上的脱贫户劳动力参加临时务工，人均年收入不低于2000元，产业发展可持续至少5年时间。</v>
          </cell>
          <cell r="L90" t="str">
            <v>通过新建10座板式移动集群烤房，2座单建烤房，项目建成后，可实现产业增收81万元，能解决24个以上的脱贫户劳动力参加临时务工，人均年收入不低于2000元，产业发展可持续至少5年时间。</v>
          </cell>
          <cell r="M90" t="str">
            <v>新建烟叶烤房12座（其中10座板式移动集群烤房，2座单建烤房）</v>
          </cell>
          <cell r="N90" t="str">
            <v>项目验收合格率100%</v>
          </cell>
          <cell r="O90" t="str">
            <v>项目完成及时率100%</v>
          </cell>
          <cell r="P90" t="str">
            <v>移动集群烤房3.6万/座，单建烤房1.92万/座</v>
          </cell>
          <cell r="Q90" t="str">
            <v>特色产业带动脱贫农户增加收入≥2000元</v>
          </cell>
          <cell r="R90" t="str">
            <v>受益脱贫人口≥24人</v>
          </cell>
          <cell r="S90" t="str">
            <v>项目设计使用年限≥5年</v>
          </cell>
          <cell r="T90" t="str">
            <v>受益群众满意度≥90%</v>
          </cell>
          <cell r="U90" t="str">
            <v>巫溪县农业农村委员会</v>
          </cell>
          <cell r="V90" t="str">
            <v>巫溪县双阳乡人民政府</v>
          </cell>
          <cell r="W90">
            <v>2023</v>
          </cell>
          <cell r="X90" t="str">
            <v>是</v>
          </cell>
          <cell r="Y90">
            <v>202301</v>
          </cell>
          <cell r="Z90">
            <v>202312</v>
          </cell>
          <cell r="AA90">
            <v>39.84</v>
          </cell>
          <cell r="AB90">
            <v>39.84</v>
          </cell>
        </row>
        <row r="90">
          <cell r="AF90">
            <v>24</v>
          </cell>
          <cell r="AG90">
            <v>24</v>
          </cell>
          <cell r="AH90" t="str">
            <v>否</v>
          </cell>
          <cell r="AI90" t="str">
            <v>否</v>
          </cell>
          <cell r="AJ90" t="str">
            <v>否</v>
          </cell>
          <cell r="AK90" t="str">
            <v>是</v>
          </cell>
          <cell r="AL90" t="str">
            <v>否</v>
          </cell>
          <cell r="AM90" t="str">
            <v>否</v>
          </cell>
          <cell r="AN90" t="str">
            <v>无</v>
          </cell>
          <cell r="AO90" t="str">
            <v>否</v>
          </cell>
          <cell r="AP90" t="str">
            <v>无</v>
          </cell>
          <cell r="AQ90" t="str">
            <v>张超</v>
          </cell>
          <cell r="AR90">
            <v>18203015861</v>
          </cell>
          <cell r="AS90" t="str">
            <v>双阳乡人民政府</v>
          </cell>
          <cell r="AT90" t="str">
            <v>农户</v>
          </cell>
          <cell r="AU90" t="str">
            <v>务工就业</v>
          </cell>
          <cell r="AV90" t="str">
            <v>项目补助</v>
          </cell>
        </row>
        <row r="91">
          <cell r="C91" t="str">
            <v>巫溪县双阳乡双阳村2023年烟草产业发展烤房建设项目</v>
          </cell>
          <cell r="D91" t="str">
            <v>产业发展</v>
          </cell>
          <cell r="E91" t="str">
            <v>加工流通项目</v>
          </cell>
          <cell r="F91" t="str">
            <v>产地初加工和精深加工</v>
          </cell>
          <cell r="G91" t="str">
            <v>新建板式移动集群烟叶烤房3座</v>
          </cell>
          <cell r="H91" t="str">
            <v>新建</v>
          </cell>
          <cell r="I91" t="str">
            <v>巫溪县双阳乡双阳村大洋板</v>
          </cell>
          <cell r="J91" t="str">
            <v>通过新建3座单建烤房，项目建成后，可实现产业增收24.3万元，能解决6个以上的脱贫户劳动力参加临时务工，人均年收入不低于2000元，产业发展可持续至少5年时间。</v>
          </cell>
          <cell r="K91" t="str">
            <v>3户参与此项目立项和实施过程中管理和监督，通过新建3座单建烤房，项目建成后，可实现产业增收24.3万元，能解决6个以上的脱贫户劳动力参加临时务工，人均年收入不低于2000元，产业发展可持续至少5年时间。</v>
          </cell>
          <cell r="L91" t="str">
            <v>通过新建3座单建烤房，项目建成后，可实现产业增收24.3万元，能解决6个以上的脱贫户劳动力参加临时务工，人均年收入不低于2000元，产业发展可持续至少5年时间。</v>
          </cell>
          <cell r="M91" t="str">
            <v>新建板式移动集群烟叶烤房3座</v>
          </cell>
          <cell r="N91" t="str">
            <v>项目验收合格率100%</v>
          </cell>
          <cell r="O91" t="str">
            <v>项目完成及时率100%</v>
          </cell>
          <cell r="P91" t="str">
            <v>1.92万/座</v>
          </cell>
          <cell r="Q91" t="str">
            <v>特色产业带动脱贫农户增加收入≥2000元</v>
          </cell>
          <cell r="R91" t="str">
            <v>受益脱贫人口≥6人</v>
          </cell>
          <cell r="S91" t="str">
            <v>项目设计使用年限≥5年</v>
          </cell>
          <cell r="T91" t="str">
            <v>受益群众满意度≥90%</v>
          </cell>
          <cell r="U91" t="str">
            <v>巫溪县农业农村委员会</v>
          </cell>
          <cell r="V91" t="str">
            <v>巫溪县双阳乡人民政府</v>
          </cell>
          <cell r="W91">
            <v>2023</v>
          </cell>
          <cell r="X91" t="str">
            <v>是</v>
          </cell>
          <cell r="Y91">
            <v>202301</v>
          </cell>
          <cell r="Z91">
            <v>202312</v>
          </cell>
          <cell r="AA91">
            <v>5.76</v>
          </cell>
          <cell r="AB91">
            <v>5.76</v>
          </cell>
        </row>
        <row r="91">
          <cell r="AF91">
            <v>6</v>
          </cell>
          <cell r="AG91">
            <v>6</v>
          </cell>
          <cell r="AH91" t="str">
            <v>否</v>
          </cell>
          <cell r="AI91" t="str">
            <v>否</v>
          </cell>
          <cell r="AJ91" t="str">
            <v>否</v>
          </cell>
          <cell r="AK91" t="str">
            <v>是</v>
          </cell>
          <cell r="AL91" t="str">
            <v>是</v>
          </cell>
          <cell r="AM91" t="str">
            <v>否</v>
          </cell>
          <cell r="AN91" t="str">
            <v>无</v>
          </cell>
          <cell r="AO91" t="str">
            <v>否</v>
          </cell>
          <cell r="AP91" t="str">
            <v>无</v>
          </cell>
          <cell r="AQ91" t="str">
            <v>张超</v>
          </cell>
          <cell r="AR91">
            <v>18203015861</v>
          </cell>
          <cell r="AS91" t="str">
            <v>双阳乡人民政府</v>
          </cell>
          <cell r="AT91" t="str">
            <v>农户</v>
          </cell>
          <cell r="AU91" t="str">
            <v>务工就业</v>
          </cell>
          <cell r="AV91" t="str">
            <v>项目补助</v>
          </cell>
        </row>
        <row r="92">
          <cell r="C92" t="str">
            <v>巫溪县兰英乡兰英村2023年烟草产业发展烤房建设项目</v>
          </cell>
          <cell r="D92" t="str">
            <v>产业发展</v>
          </cell>
          <cell r="E92" t="str">
            <v>加工流通项目</v>
          </cell>
          <cell r="F92" t="str">
            <v>产地初加工和精深加工</v>
          </cell>
          <cell r="G92" t="str">
            <v>新建板式移动集群烟叶烤房6座</v>
          </cell>
          <cell r="H92" t="str">
            <v>新建</v>
          </cell>
          <cell r="I92" t="str">
            <v>巫溪县兰英乡兰英村堰坪</v>
          </cell>
          <cell r="J92" t="str">
            <v>通过新建6座板式移动集群烤房，项目建成后，可实现产业增收48.6万元，能解决12个以上的脱贫户劳动力参加临时务工，人均年收入不低于2000元，产业发展可持续至少5年时间。</v>
          </cell>
          <cell r="K92" t="str">
            <v>1户参与此项目立项和实施过程中管理和监督，通过新建6座板式移动集群烤房，项目建成后，可实现产业增收48.6万元，能解决12个以上的脱贫户劳动力参加临时务工，人均年收入不低于2000元，产业发展可持续至少5年时间。</v>
          </cell>
          <cell r="L92" t="str">
            <v>通过新建6座板式移动集群烤房，项目建成后，可实现产业增收48.6万元，能解决12个以上的脱贫户劳动力参加临时务工，人均年收入不低于2000元，产业发展可持续至少5年时间。</v>
          </cell>
          <cell r="M92" t="str">
            <v>新建板式移动集群烟叶烤房6座</v>
          </cell>
          <cell r="N92" t="str">
            <v>项目验收合格率100%</v>
          </cell>
          <cell r="O92" t="str">
            <v>项目完成及时率100%</v>
          </cell>
          <cell r="P92" t="str">
            <v>3.6万/座</v>
          </cell>
          <cell r="Q92" t="str">
            <v>特色产业带动脱贫农户增加收入≥2000元</v>
          </cell>
          <cell r="R92" t="str">
            <v>受益脱贫人口≥12人</v>
          </cell>
          <cell r="S92" t="str">
            <v>项目设计使用年限≥5年</v>
          </cell>
          <cell r="T92" t="str">
            <v>受益群众满意度≥90%</v>
          </cell>
          <cell r="U92" t="str">
            <v>巫溪县农业农村委员会</v>
          </cell>
          <cell r="V92" t="str">
            <v>巫溪县兰英乡人民政府</v>
          </cell>
          <cell r="W92">
            <v>2023</v>
          </cell>
          <cell r="X92" t="str">
            <v>是</v>
          </cell>
          <cell r="Y92">
            <v>202301</v>
          </cell>
          <cell r="Z92">
            <v>202312</v>
          </cell>
          <cell r="AA92">
            <v>21.6</v>
          </cell>
          <cell r="AB92">
            <v>21.6</v>
          </cell>
        </row>
        <row r="92">
          <cell r="AF92">
            <v>12</v>
          </cell>
          <cell r="AG92">
            <v>12</v>
          </cell>
          <cell r="AH92" t="str">
            <v>否</v>
          </cell>
          <cell r="AI92" t="str">
            <v>否</v>
          </cell>
          <cell r="AJ92" t="str">
            <v>否</v>
          </cell>
          <cell r="AK92" t="str">
            <v>是</v>
          </cell>
          <cell r="AL92" t="str">
            <v>是</v>
          </cell>
          <cell r="AM92" t="str">
            <v>否</v>
          </cell>
          <cell r="AN92" t="str">
            <v>无</v>
          </cell>
          <cell r="AO92" t="str">
            <v>否</v>
          </cell>
          <cell r="AP92" t="str">
            <v>无</v>
          </cell>
          <cell r="AQ92" t="str">
            <v>曾凡明</v>
          </cell>
          <cell r="AR92">
            <v>13452777817</v>
          </cell>
          <cell r="AS92" t="str">
            <v>兰英乡人民政府</v>
          </cell>
          <cell r="AT92" t="str">
            <v>农户</v>
          </cell>
          <cell r="AU92" t="str">
            <v>务工就业</v>
          </cell>
          <cell r="AV92" t="str">
            <v>项目补助</v>
          </cell>
        </row>
        <row r="93">
          <cell r="C93" t="str">
            <v>巫溪县兰英乡高洞村2023年烟草产业发展烤房建设项目</v>
          </cell>
          <cell r="D93" t="str">
            <v>产业发展</v>
          </cell>
          <cell r="E93" t="str">
            <v>加工流通项目</v>
          </cell>
          <cell r="F93" t="str">
            <v>产地初加工和精深加工</v>
          </cell>
          <cell r="G93" t="str">
            <v>新建板式移动集群烟叶烤房8座</v>
          </cell>
          <cell r="H93" t="str">
            <v>新建</v>
          </cell>
          <cell r="I93" t="str">
            <v>巫溪县兰英乡高洞村羊头</v>
          </cell>
          <cell r="J93" t="str">
            <v>通过新建8座板式移动集群烤房，项目建成后，可实现产业增收64.8万元，能解决16个以上的脱贫户劳动力参加临时务工，人均年收入不低于2000元，产业发展可持续至少5年时间。</v>
          </cell>
          <cell r="K93" t="str">
            <v>2户参与此项目立项和实施过程中管理和监督，通过新建8座板式移动集群烤房，项目建成后，可实现产业增收64.8万元，能解决16个以上的脱贫户劳动力参加临时务工，人均年收入不低于2000元，产业发展可持续至少5年时间。</v>
          </cell>
          <cell r="L93" t="str">
            <v>通过新建8座板式移动集群烤房，项目建成后，可实现产业增收64.8万元，能解决16个以上的脱贫户劳动力参加临时务工，人均年收入不低于2000元，产业发展可持续至少5年时间。</v>
          </cell>
          <cell r="M93" t="str">
            <v>新建板式移动集群烟叶烤房8座</v>
          </cell>
          <cell r="N93" t="str">
            <v>项目验收合格率100%</v>
          </cell>
          <cell r="O93" t="str">
            <v>项目完成及时率100%</v>
          </cell>
          <cell r="P93" t="str">
            <v>3.6万/座</v>
          </cell>
          <cell r="Q93" t="str">
            <v>特色产业带动脱贫农户增加收入≥2000元</v>
          </cell>
          <cell r="R93" t="str">
            <v>受益脱贫人口≥16人</v>
          </cell>
          <cell r="S93" t="str">
            <v>项目设计使用年限≥5年</v>
          </cell>
          <cell r="T93" t="str">
            <v>受益群众满意度≥90%</v>
          </cell>
          <cell r="U93" t="str">
            <v>巫溪县农业农村委员会</v>
          </cell>
          <cell r="V93" t="str">
            <v>巫溪县兰英乡人民政府</v>
          </cell>
          <cell r="W93">
            <v>2023</v>
          </cell>
          <cell r="X93" t="str">
            <v>是</v>
          </cell>
          <cell r="Y93">
            <v>202301</v>
          </cell>
          <cell r="Z93">
            <v>202312</v>
          </cell>
          <cell r="AA93">
            <v>28.8</v>
          </cell>
          <cell r="AB93">
            <v>28.8</v>
          </cell>
        </row>
        <row r="93">
          <cell r="AF93">
            <v>16</v>
          </cell>
          <cell r="AG93">
            <v>16</v>
          </cell>
          <cell r="AH93" t="str">
            <v>否</v>
          </cell>
          <cell r="AI93" t="str">
            <v>否</v>
          </cell>
          <cell r="AJ93" t="str">
            <v>否</v>
          </cell>
          <cell r="AK93" t="str">
            <v>是</v>
          </cell>
          <cell r="AL93" t="str">
            <v>是</v>
          </cell>
          <cell r="AM93" t="str">
            <v>否</v>
          </cell>
          <cell r="AN93" t="str">
            <v>无</v>
          </cell>
          <cell r="AO93" t="str">
            <v>否</v>
          </cell>
          <cell r="AP93" t="str">
            <v>无</v>
          </cell>
          <cell r="AQ93" t="str">
            <v>曾凡明</v>
          </cell>
          <cell r="AR93">
            <v>13452777817</v>
          </cell>
          <cell r="AS93" t="str">
            <v>兰英乡人民政府</v>
          </cell>
          <cell r="AT93" t="str">
            <v>农户</v>
          </cell>
          <cell r="AU93" t="str">
            <v>务工就业</v>
          </cell>
          <cell r="AV93" t="str">
            <v>项目补助</v>
          </cell>
        </row>
        <row r="94">
          <cell r="C94" t="str">
            <v>巫溪县鱼鳞乡长岗村2023年烟草产业发展烤房建设项目</v>
          </cell>
          <cell r="D94" t="str">
            <v>产业发展</v>
          </cell>
          <cell r="E94" t="str">
            <v>加工流通项目</v>
          </cell>
          <cell r="F94" t="str">
            <v>产地初加工和精深加工</v>
          </cell>
          <cell r="G94" t="str">
            <v>新建板式移动集群烟叶烤房12座</v>
          </cell>
          <cell r="H94" t="str">
            <v>新建</v>
          </cell>
          <cell r="I94" t="str">
            <v>巫溪县鱼鳞乡长岗村倒洞湾</v>
          </cell>
          <cell r="J94" t="str">
            <v>通过新建12座板式移动集群烤房，项目建成后，可实现产业增收97万元，，能解决24个以上的脱贫户劳动力参加临时务工，人均年收入不低于2000元，产业发展可持续至少5年时间。</v>
          </cell>
          <cell r="K94" t="str">
            <v>2户参与此项目立项和实施过程中管理和监督，通过新建12座板式移动集群烤房，项目建成后，可实现产业增收97万元，，能解决24个以上的脱贫户劳动力参加临时务工，人均年收入不低于2000元，产业发展可持续至少5年时间。</v>
          </cell>
          <cell r="L94" t="str">
            <v>通过新建12座板式移动集群烤房，项目建成后，可实现产业增收97万元，，能解决24个以上的脱贫户劳动力参加临时务工，人均年收入不低于2000元，产业发展可持续至少5年时间。</v>
          </cell>
          <cell r="M94" t="str">
            <v>新建板式移动集群烟叶烤房12座</v>
          </cell>
          <cell r="N94" t="str">
            <v>项目验收合格率100%</v>
          </cell>
          <cell r="O94" t="str">
            <v>项目完成及时率100%</v>
          </cell>
          <cell r="P94" t="str">
            <v>3.6万/座</v>
          </cell>
          <cell r="Q94" t="str">
            <v>特色产业带动脱贫农户增加收入≥2000元</v>
          </cell>
          <cell r="R94" t="str">
            <v>受益脱贫人口≥24人</v>
          </cell>
          <cell r="S94" t="str">
            <v>项目设计使用年限≥5年</v>
          </cell>
          <cell r="T94" t="str">
            <v>受益群众满意度≥90%</v>
          </cell>
          <cell r="U94" t="str">
            <v>巫溪县农业农村委员会</v>
          </cell>
          <cell r="V94" t="str">
            <v>巫溪县鱼鳞乡人民政府</v>
          </cell>
          <cell r="W94">
            <v>2023</v>
          </cell>
          <cell r="X94" t="str">
            <v>是</v>
          </cell>
          <cell r="Y94">
            <v>202301</v>
          </cell>
          <cell r="Z94">
            <v>202312</v>
          </cell>
          <cell r="AA94">
            <v>43.2</v>
          </cell>
          <cell r="AB94">
            <v>43.2</v>
          </cell>
        </row>
        <row r="94">
          <cell r="AF94">
            <v>24</v>
          </cell>
          <cell r="AG94">
            <v>24</v>
          </cell>
          <cell r="AH94" t="str">
            <v>否</v>
          </cell>
          <cell r="AI94" t="str">
            <v>否</v>
          </cell>
          <cell r="AJ94" t="str">
            <v>否</v>
          </cell>
          <cell r="AK94" t="str">
            <v>是</v>
          </cell>
          <cell r="AL94" t="str">
            <v>是</v>
          </cell>
          <cell r="AM94" t="str">
            <v>否</v>
          </cell>
          <cell r="AN94" t="str">
            <v>无</v>
          </cell>
          <cell r="AO94" t="str">
            <v>否</v>
          </cell>
          <cell r="AP94" t="str">
            <v>无</v>
          </cell>
          <cell r="AQ94" t="str">
            <v>唐大荣</v>
          </cell>
          <cell r="AR94">
            <v>13594701988</v>
          </cell>
          <cell r="AS94" t="str">
            <v>鱼鳞乡人民政府</v>
          </cell>
          <cell r="AT94" t="str">
            <v>农户</v>
          </cell>
          <cell r="AU94" t="str">
            <v>务工就业</v>
          </cell>
          <cell r="AV94" t="str">
            <v>项目补助</v>
          </cell>
        </row>
        <row r="95">
          <cell r="C95" t="str">
            <v>巫溪县鱼鳞乡五宋村2023年烟草产业发展烤房建设项目</v>
          </cell>
          <cell r="D95" t="str">
            <v>产业发展</v>
          </cell>
          <cell r="E95" t="str">
            <v>加工流通项目</v>
          </cell>
          <cell r="F95" t="str">
            <v>产地初加工和精深加工</v>
          </cell>
          <cell r="G95" t="str">
            <v>新建板式移动集群烟叶烤房6座</v>
          </cell>
          <cell r="H95" t="str">
            <v>新建</v>
          </cell>
          <cell r="I95" t="str">
            <v>巫溪县鱼鳞乡五宋村龙洞</v>
          </cell>
          <cell r="J95" t="str">
            <v>通过新建6座板式移动集群烤房，项目建成后，可实现产业增收48.6万元，能解决12个以上的脱贫户劳动力参加临时务工，人均年收入不低于2000元，产业发展可持续至少5年时间。</v>
          </cell>
          <cell r="K95" t="str">
            <v>1户参与此项目立项和实施过程中管理和监督，通过新建6座板式移动集群烤房，项目建成后，可实现产业增收48.6万元，能解决12个以上的脱贫户劳动力参加临时务工，人均年收入不低于2000元，产业发展可持续至少5年时间。</v>
          </cell>
          <cell r="L95" t="str">
            <v>通过新建6座板式移动集群烤房，项目建成后，可实现产业增收48.6万元，能解决12个以上的脱贫户劳动力参加临时务工，人均年收入不低于2000元，产业发展可持续至少5年时间。</v>
          </cell>
          <cell r="M95" t="str">
            <v>新建板式移动集群烟叶烤房6座</v>
          </cell>
          <cell r="N95" t="str">
            <v>项目验收合格率100%</v>
          </cell>
          <cell r="O95" t="str">
            <v>项目完成及时率100%</v>
          </cell>
          <cell r="P95" t="str">
            <v>3.6万/座</v>
          </cell>
          <cell r="Q95" t="str">
            <v>特色产业带动脱贫农户增加收入≥2000元</v>
          </cell>
          <cell r="R95" t="str">
            <v>受益脱贫人口≥12人</v>
          </cell>
          <cell r="S95" t="str">
            <v>项目设计使用年限≥5年</v>
          </cell>
          <cell r="T95" t="str">
            <v>受益群众满意度≥90%</v>
          </cell>
          <cell r="U95" t="str">
            <v>巫溪县农业农村委员会</v>
          </cell>
          <cell r="V95" t="str">
            <v>巫溪县鱼鳞乡人民政府</v>
          </cell>
          <cell r="W95">
            <v>2023</v>
          </cell>
          <cell r="X95" t="str">
            <v>是</v>
          </cell>
          <cell r="Y95">
            <v>202301</v>
          </cell>
          <cell r="Z95">
            <v>202312</v>
          </cell>
          <cell r="AA95">
            <v>21.6</v>
          </cell>
          <cell r="AB95">
            <v>21.6</v>
          </cell>
        </row>
        <row r="95">
          <cell r="AF95">
            <v>12</v>
          </cell>
          <cell r="AG95">
            <v>12</v>
          </cell>
          <cell r="AH95" t="str">
            <v>否</v>
          </cell>
          <cell r="AI95" t="str">
            <v>否</v>
          </cell>
          <cell r="AJ95" t="str">
            <v>否</v>
          </cell>
          <cell r="AK95" t="str">
            <v>是</v>
          </cell>
          <cell r="AL95" t="str">
            <v>是</v>
          </cell>
          <cell r="AM95" t="str">
            <v>否</v>
          </cell>
          <cell r="AN95" t="str">
            <v>无</v>
          </cell>
          <cell r="AO95" t="str">
            <v>否</v>
          </cell>
          <cell r="AP95" t="str">
            <v>无</v>
          </cell>
          <cell r="AQ95" t="str">
            <v>唐大荣</v>
          </cell>
          <cell r="AR95">
            <v>13594701988</v>
          </cell>
          <cell r="AS95" t="str">
            <v>鱼鳞乡人民政府</v>
          </cell>
          <cell r="AT95" t="str">
            <v>农户</v>
          </cell>
          <cell r="AU95" t="str">
            <v>务工就业</v>
          </cell>
          <cell r="AV95" t="str">
            <v>项目补助</v>
          </cell>
        </row>
        <row r="96">
          <cell r="C96" t="str">
            <v>巫溪县乌龙乡中坪村2023年烟草产业发展烤房建设项目</v>
          </cell>
          <cell r="D96" t="str">
            <v>产业发展</v>
          </cell>
          <cell r="E96" t="str">
            <v>加工流通项目</v>
          </cell>
          <cell r="F96" t="str">
            <v>产地初加工和精深加工</v>
          </cell>
          <cell r="G96" t="str">
            <v>新建板式移动集群烟叶烤房6座</v>
          </cell>
          <cell r="H96" t="str">
            <v>新建</v>
          </cell>
          <cell r="I96" t="str">
            <v>巫溪县乌龙乡中坪村杏子头</v>
          </cell>
          <cell r="J96" t="str">
            <v>通过新建6座板式移动集群烤房，项目建成后，可实现产业增收48.6万元，能解决12个以上的脱贫户劳动力参加临时务工，人均年收入不低于2000元，产业发展可持续至少5年时间。</v>
          </cell>
          <cell r="K96" t="str">
            <v>1户参与此项目立项和实施过程中管理和监督，通过新建6座板式移动集群烤房，项目建成后，可实现产业增收48.6万元，能解决12个以上的脱贫户劳动力参加临时务工，人均年收入不低于2000元，产业发展可持续至少5年时间。</v>
          </cell>
          <cell r="L96" t="str">
            <v>通过新建6座板式移动集群烤房，项目建成后，可实现产业增收48.6万元，能解决12个以上的脱贫户劳动力参加临时务工，人均年收入不低于2000元，产业发展可持续至少5年时间。</v>
          </cell>
          <cell r="M96" t="str">
            <v>新建板式移动集群烟叶烤房6座</v>
          </cell>
          <cell r="N96" t="str">
            <v>项目验收合格率100%</v>
          </cell>
          <cell r="O96" t="str">
            <v>项目完成及时率100%</v>
          </cell>
          <cell r="P96" t="str">
            <v>3.6万/座</v>
          </cell>
          <cell r="Q96" t="str">
            <v>特色产业带动脱贫农户增加收入≥2000元</v>
          </cell>
          <cell r="R96" t="str">
            <v>受益脱贫人口≥12人</v>
          </cell>
          <cell r="S96" t="str">
            <v>项目设计使用年限≥5年</v>
          </cell>
          <cell r="T96" t="str">
            <v>受益群众满意度≥90%</v>
          </cell>
          <cell r="U96" t="str">
            <v>巫溪县农业农村委员会</v>
          </cell>
          <cell r="V96" t="str">
            <v>巫溪县乌龙乡人民政府</v>
          </cell>
          <cell r="W96">
            <v>2023</v>
          </cell>
          <cell r="X96" t="str">
            <v>是</v>
          </cell>
          <cell r="Y96">
            <v>202301</v>
          </cell>
          <cell r="Z96">
            <v>202312</v>
          </cell>
          <cell r="AA96">
            <v>21.6</v>
          </cell>
          <cell r="AB96">
            <v>21.6</v>
          </cell>
        </row>
        <row r="96">
          <cell r="AF96">
            <v>12</v>
          </cell>
          <cell r="AG96">
            <v>12</v>
          </cell>
          <cell r="AH96" t="str">
            <v>否</v>
          </cell>
          <cell r="AI96" t="str">
            <v>否</v>
          </cell>
          <cell r="AJ96" t="str">
            <v>否</v>
          </cell>
          <cell r="AK96" t="str">
            <v>是</v>
          </cell>
          <cell r="AL96" t="str">
            <v>是</v>
          </cell>
          <cell r="AM96" t="str">
            <v>否</v>
          </cell>
          <cell r="AN96" t="str">
            <v>无</v>
          </cell>
          <cell r="AO96" t="str">
            <v>否</v>
          </cell>
          <cell r="AP96" t="str">
            <v>无</v>
          </cell>
          <cell r="AQ96" t="str">
            <v>曾毅</v>
          </cell>
          <cell r="AR96">
            <v>13452638998</v>
          </cell>
          <cell r="AS96" t="str">
            <v>乌龙乡人民政府</v>
          </cell>
          <cell r="AT96" t="str">
            <v>农户</v>
          </cell>
          <cell r="AU96" t="str">
            <v>务工就业</v>
          </cell>
          <cell r="AV96" t="str">
            <v>项目补助</v>
          </cell>
        </row>
        <row r="97">
          <cell r="C97" t="str">
            <v>巫溪县乌龙乡大溪村2023年烟草产业发展烤房建设项目</v>
          </cell>
          <cell r="D97" t="str">
            <v>产业发展</v>
          </cell>
          <cell r="E97" t="str">
            <v>加工流通项目</v>
          </cell>
          <cell r="F97" t="str">
            <v>产地初加工和精深加工</v>
          </cell>
          <cell r="G97" t="str">
            <v>新建板式移动集群烟叶烤房10座</v>
          </cell>
          <cell r="H97" t="str">
            <v>新建</v>
          </cell>
          <cell r="I97" t="str">
            <v>巫溪县乌龙乡大溪村毛狗坪、构叶坪</v>
          </cell>
          <cell r="J97" t="str">
            <v>通过新建10座板式移动集群烤房，项目建成后，可实现产业增收10万元，能解决20个以上的脱贫户劳动力参加临时务工，人均年收入不低于2000元，产业发展可持续至少5年时间。</v>
          </cell>
          <cell r="K97" t="str">
            <v>3户参与此项目立项和实施过程中管理和监督，通过新建10座板式移动集群烤房，项目建成后，可实现产业增收10万元，能解决20个以上的脱贫户劳动力参加临时务工，人均年收入不低于2000元，产业发展可持续至少5年时间。</v>
          </cell>
          <cell r="L97" t="str">
            <v>通过新建10座板式移动集群烤房，项目建成后，可实现产业增收10万元，能解决20个以上的脱贫户劳动力参加临时务工，人均年收入不低于2000元，产业发展可持续至少5年时间。</v>
          </cell>
          <cell r="M97" t="str">
            <v>新建板式移动集群烟叶烤房10座</v>
          </cell>
          <cell r="N97" t="str">
            <v>项目验收合格率100%</v>
          </cell>
          <cell r="O97" t="str">
            <v>项目完成及时率100%</v>
          </cell>
          <cell r="P97" t="str">
            <v>3.6万/座</v>
          </cell>
          <cell r="Q97" t="str">
            <v>特色产业带动脱贫农户增加收入≥2000元</v>
          </cell>
          <cell r="R97" t="str">
            <v>受益脱贫人口≥20人</v>
          </cell>
          <cell r="S97" t="str">
            <v>项目设计使用年限≥5年</v>
          </cell>
          <cell r="T97" t="str">
            <v>受益群众满意度≥90%</v>
          </cell>
          <cell r="U97" t="str">
            <v>巫溪县农业农村委员会</v>
          </cell>
          <cell r="V97" t="str">
            <v>巫溪县乌龙乡人民政府</v>
          </cell>
          <cell r="W97">
            <v>2023</v>
          </cell>
          <cell r="X97" t="str">
            <v>是</v>
          </cell>
          <cell r="Y97">
            <v>202301</v>
          </cell>
          <cell r="Z97">
            <v>202312</v>
          </cell>
          <cell r="AA97">
            <v>36</v>
          </cell>
          <cell r="AB97">
            <v>36</v>
          </cell>
        </row>
        <row r="97">
          <cell r="AF97">
            <v>20</v>
          </cell>
          <cell r="AG97">
            <v>20</v>
          </cell>
          <cell r="AH97" t="str">
            <v>否</v>
          </cell>
          <cell r="AI97" t="str">
            <v>否</v>
          </cell>
          <cell r="AJ97" t="str">
            <v>否</v>
          </cell>
          <cell r="AK97" t="str">
            <v>是</v>
          </cell>
          <cell r="AL97" t="str">
            <v>是</v>
          </cell>
          <cell r="AM97" t="str">
            <v>否</v>
          </cell>
          <cell r="AN97" t="str">
            <v>无</v>
          </cell>
          <cell r="AO97" t="str">
            <v>否</v>
          </cell>
          <cell r="AP97" t="str">
            <v>无</v>
          </cell>
          <cell r="AQ97" t="str">
            <v>曾毅</v>
          </cell>
          <cell r="AR97">
            <v>13452638998</v>
          </cell>
          <cell r="AS97" t="str">
            <v>乌龙乡人民政府</v>
          </cell>
          <cell r="AT97" t="str">
            <v>农户</v>
          </cell>
          <cell r="AU97" t="str">
            <v>务工就业</v>
          </cell>
          <cell r="AV97" t="str">
            <v>项目补助</v>
          </cell>
        </row>
        <row r="98">
          <cell r="C98" t="str">
            <v>巫溪县乌龙乡水浒村2023年烟草产业发展烤房建设项目</v>
          </cell>
          <cell r="D98" t="str">
            <v>产业发展</v>
          </cell>
          <cell r="E98" t="str">
            <v>加工流通项目</v>
          </cell>
          <cell r="F98" t="str">
            <v>产地初加工和精深加工</v>
          </cell>
          <cell r="G98" t="str">
            <v>新建板式移动集群烟叶烤房10座</v>
          </cell>
          <cell r="H98" t="str">
            <v>新建</v>
          </cell>
          <cell r="I98" t="str">
            <v>巫溪县乌龙乡水浒村新华、中心</v>
          </cell>
          <cell r="J98" t="str">
            <v>通过新建10座板式移动集群烤房，项目建成后，可实现产业增收81万元，能解决20个以上的脱贫户劳动力参加临时务工，人均年收入不低于2000元，产业发展可持续至少5年时间。</v>
          </cell>
          <cell r="K98" t="str">
            <v>3户参与此项目立项和实施过程中管理和监督，通过新建10座板式移动集群烤房，项目建成后，可实现产业增收81万元，能解决20个以上的脱贫户劳动力参加临时务工，人均年收入不低于2000元，产业发展可持续至少5年时间。</v>
          </cell>
          <cell r="L98" t="str">
            <v>通过新建10座板式移动集群烤房，项目建成后，可实现产业增收81万元，能解决20个以上的脱贫户劳动力参加临时务工，人均年收入不低于2000元，产业发展可持续至少5年时间。</v>
          </cell>
          <cell r="M98" t="str">
            <v>新建板式移动集群烟叶烤房10座</v>
          </cell>
          <cell r="N98" t="str">
            <v>项目验收合格率100%</v>
          </cell>
          <cell r="O98" t="str">
            <v>项目完成及时率100%</v>
          </cell>
          <cell r="P98" t="str">
            <v>3.6万/座</v>
          </cell>
          <cell r="Q98" t="str">
            <v>特色产业带动脱贫农户增加收入≥2000元</v>
          </cell>
          <cell r="R98" t="str">
            <v>受益脱贫人口≥20人</v>
          </cell>
          <cell r="S98" t="str">
            <v>项目设计使用年限≥5年</v>
          </cell>
          <cell r="T98" t="str">
            <v>受益群众满意度≥90%</v>
          </cell>
          <cell r="U98" t="str">
            <v>巫溪县农业农村委员会</v>
          </cell>
          <cell r="V98" t="str">
            <v>巫溪县乌龙乡人民政府</v>
          </cell>
          <cell r="W98">
            <v>2023</v>
          </cell>
          <cell r="X98" t="str">
            <v>是</v>
          </cell>
          <cell r="Y98">
            <v>202301</v>
          </cell>
          <cell r="Z98">
            <v>202312</v>
          </cell>
          <cell r="AA98">
            <v>36</v>
          </cell>
          <cell r="AB98">
            <v>36</v>
          </cell>
        </row>
        <row r="98">
          <cell r="AF98">
            <v>20</v>
          </cell>
          <cell r="AG98">
            <v>20</v>
          </cell>
          <cell r="AH98" t="str">
            <v>否</v>
          </cell>
          <cell r="AI98" t="str">
            <v>否</v>
          </cell>
          <cell r="AJ98" t="str">
            <v>否</v>
          </cell>
          <cell r="AK98" t="str">
            <v>是</v>
          </cell>
          <cell r="AL98" t="str">
            <v>是</v>
          </cell>
          <cell r="AM98" t="str">
            <v>否</v>
          </cell>
          <cell r="AN98" t="str">
            <v>无</v>
          </cell>
          <cell r="AO98" t="str">
            <v>否</v>
          </cell>
          <cell r="AP98" t="str">
            <v>无</v>
          </cell>
          <cell r="AQ98" t="str">
            <v>曾毅</v>
          </cell>
          <cell r="AR98">
            <v>13452638998</v>
          </cell>
          <cell r="AS98" t="str">
            <v>乌龙乡人民政府</v>
          </cell>
          <cell r="AT98" t="str">
            <v>农户</v>
          </cell>
          <cell r="AU98" t="str">
            <v>务工就业</v>
          </cell>
          <cell r="AV98" t="str">
            <v>项目补助</v>
          </cell>
        </row>
        <row r="99">
          <cell r="C99" t="str">
            <v>巫溪县下堡镇安里村2023年烟草产业发展烤房建设项目</v>
          </cell>
          <cell r="D99" t="str">
            <v>产业发展</v>
          </cell>
          <cell r="E99" t="str">
            <v>加工流通项目</v>
          </cell>
          <cell r="F99" t="str">
            <v>产地初加工和精深加工</v>
          </cell>
          <cell r="G99" t="str">
            <v>新建板式移动集群烟叶烤房6座</v>
          </cell>
          <cell r="H99" t="str">
            <v>新建</v>
          </cell>
          <cell r="I99" t="str">
            <v>巫溪县下堡镇安里村大坪</v>
          </cell>
          <cell r="J99" t="str">
            <v>通过新建6座板式移动集群烤房，项目建成后，可实现产业增收64.8万元能解决12个以上的脱贫户劳动力参加临时务工，人均年收入不低于2000元，产业发展可持续至少5年时间。</v>
          </cell>
          <cell r="K99" t="str">
            <v>2户参与此项目立项和实施过程中管理和监督，通过新建6座板式移动集群烤房，项目建成后，可实现产业增收64.8万元能解决12个以上的脱贫户劳动力参加临时务工，人均年收入不低于2000元，产业发展可持续至少5年时间。</v>
          </cell>
          <cell r="L99" t="str">
            <v>通过新建6座板式移动集群烤房，项目建成后，可实现产业增收64.8万元能解决12个以上的脱贫户劳动力参加临时务工，人均年收入不低于2000元，产业发展可持续至少5年时间。</v>
          </cell>
          <cell r="M99" t="str">
            <v>新建板式移动集群烟叶烤房6座</v>
          </cell>
          <cell r="N99" t="str">
            <v>项目验收合格率100%</v>
          </cell>
          <cell r="O99" t="str">
            <v>项目完成及时率100%</v>
          </cell>
          <cell r="P99" t="str">
            <v>3.6万/座</v>
          </cell>
          <cell r="Q99" t="str">
            <v>特色产业带动脱贫农户增加收入≥2000元</v>
          </cell>
          <cell r="R99" t="str">
            <v>受益脱贫人口≥12人</v>
          </cell>
          <cell r="S99" t="str">
            <v>项目设计使用年限≥5年</v>
          </cell>
          <cell r="T99" t="str">
            <v>受益群众满意度≥90%</v>
          </cell>
          <cell r="U99" t="str">
            <v>巫溪县农业农村委员会</v>
          </cell>
          <cell r="V99" t="str">
            <v>巫溪县下堡镇人民政府</v>
          </cell>
          <cell r="W99">
            <v>2023</v>
          </cell>
          <cell r="X99" t="str">
            <v>是</v>
          </cell>
          <cell r="Y99">
            <v>202301</v>
          </cell>
          <cell r="Z99">
            <v>202312</v>
          </cell>
          <cell r="AA99">
            <v>21.6</v>
          </cell>
          <cell r="AB99">
            <v>21.6</v>
          </cell>
        </row>
        <row r="99">
          <cell r="AF99">
            <v>12</v>
          </cell>
          <cell r="AG99">
            <v>12</v>
          </cell>
          <cell r="AH99" t="str">
            <v>否</v>
          </cell>
          <cell r="AI99" t="str">
            <v>否</v>
          </cell>
          <cell r="AJ99" t="str">
            <v>否</v>
          </cell>
          <cell r="AK99" t="str">
            <v>是</v>
          </cell>
          <cell r="AL99" t="str">
            <v>否</v>
          </cell>
          <cell r="AM99" t="str">
            <v>否</v>
          </cell>
          <cell r="AN99" t="str">
            <v>无</v>
          </cell>
          <cell r="AO99" t="str">
            <v>否</v>
          </cell>
          <cell r="AP99" t="str">
            <v>无</v>
          </cell>
          <cell r="AQ99" t="str">
            <v>谌友燕</v>
          </cell>
          <cell r="AR99">
            <v>13638261699</v>
          </cell>
          <cell r="AS99" t="str">
            <v>下堡镇人民政府</v>
          </cell>
          <cell r="AT99" t="str">
            <v>农户</v>
          </cell>
          <cell r="AU99" t="str">
            <v>务工就业</v>
          </cell>
          <cell r="AV99" t="str">
            <v>项目补助</v>
          </cell>
        </row>
        <row r="100">
          <cell r="C100" t="str">
            <v>巫溪县下堡镇金狮村2023年烟草产业发展烤房建设项目</v>
          </cell>
          <cell r="D100" t="str">
            <v>产业发展</v>
          </cell>
          <cell r="E100" t="str">
            <v>加工流通项目</v>
          </cell>
          <cell r="F100" t="str">
            <v>产地初加工和精深加工</v>
          </cell>
          <cell r="G100" t="str">
            <v>新建板式移动集群烟叶烤房6座</v>
          </cell>
          <cell r="H100" t="str">
            <v>新建</v>
          </cell>
          <cell r="I100" t="str">
            <v>巫溪县下堡镇金狮村八步云</v>
          </cell>
          <cell r="J100" t="str">
            <v>通过新建6座板式移动集群烤房，项目建成后，可实现产业增收48.6万元能解决12个以上的脱贫户劳动力参加临时务工，人均年收入不低于2000元，产业发展可持续至少5年时间。</v>
          </cell>
          <cell r="K100" t="str">
            <v>1户参与此项目立项和实施过程中管理和监督，通过新建6座板式移动集群烤房，项目建成后，可实现产业增收48.6万元能解决12个以上的脱贫户劳动力参加临时务工，人均年收入不低于2000元，产业发展可持续至少5年时间。</v>
          </cell>
          <cell r="L100" t="str">
            <v>通过新建6座板式移动集群烤房，项目建成后，可实现产业增收48.6万元能解决12个以上的脱贫户劳动力参加临时务工，人均年收入不低于2000元，产业发展可持续至少5年时间。</v>
          </cell>
          <cell r="M100" t="str">
            <v>新建板式移动集群烟叶烤房6座</v>
          </cell>
          <cell r="N100" t="str">
            <v>项目验收合格率100%</v>
          </cell>
          <cell r="O100" t="str">
            <v>项目完成及时率100%</v>
          </cell>
          <cell r="P100" t="str">
            <v>3.6万/座</v>
          </cell>
          <cell r="Q100" t="str">
            <v>特色产业带动脱贫农户增加收入≥2000元</v>
          </cell>
          <cell r="R100" t="str">
            <v>受益脱贫人口≥12人</v>
          </cell>
          <cell r="S100" t="str">
            <v>项目设计使用年限≥5年</v>
          </cell>
          <cell r="T100" t="str">
            <v>受益群众满意度≥90%</v>
          </cell>
          <cell r="U100" t="str">
            <v>巫溪县农业农村委员会</v>
          </cell>
          <cell r="V100" t="str">
            <v>巫溪县下堡镇人民政府</v>
          </cell>
          <cell r="W100">
            <v>2023</v>
          </cell>
          <cell r="X100" t="str">
            <v>是</v>
          </cell>
          <cell r="Y100">
            <v>202301</v>
          </cell>
          <cell r="Z100">
            <v>202312</v>
          </cell>
          <cell r="AA100">
            <v>21.6</v>
          </cell>
          <cell r="AB100">
            <v>21.6</v>
          </cell>
        </row>
        <row r="100">
          <cell r="AF100">
            <v>12</v>
          </cell>
          <cell r="AG100">
            <v>12</v>
          </cell>
          <cell r="AH100" t="str">
            <v>否</v>
          </cell>
          <cell r="AI100" t="str">
            <v>否</v>
          </cell>
          <cell r="AJ100" t="str">
            <v>否</v>
          </cell>
          <cell r="AK100" t="str">
            <v>是</v>
          </cell>
          <cell r="AL100" t="str">
            <v>否</v>
          </cell>
          <cell r="AM100" t="str">
            <v>否</v>
          </cell>
          <cell r="AN100" t="str">
            <v>无</v>
          </cell>
          <cell r="AO100" t="str">
            <v>否</v>
          </cell>
          <cell r="AP100" t="str">
            <v>无</v>
          </cell>
          <cell r="AQ100" t="str">
            <v>谌友燕</v>
          </cell>
          <cell r="AR100">
            <v>13638261699</v>
          </cell>
          <cell r="AS100" t="str">
            <v>下堡镇人民政府</v>
          </cell>
          <cell r="AT100" t="str">
            <v>农户</v>
          </cell>
          <cell r="AU100" t="str">
            <v>务工就业</v>
          </cell>
          <cell r="AV100" t="str">
            <v>项目补助</v>
          </cell>
        </row>
        <row r="101">
          <cell r="C101" t="str">
            <v>巫溪县宁厂镇邓家村2023年烟草产业发展烤房建设项目</v>
          </cell>
          <cell r="D101" t="str">
            <v>产业发展</v>
          </cell>
          <cell r="E101" t="str">
            <v>加工流通项目</v>
          </cell>
          <cell r="F101" t="str">
            <v>产地初加工和精深加工</v>
          </cell>
          <cell r="G101" t="str">
            <v>新建板式移动集群烟叶烤房8座</v>
          </cell>
          <cell r="H101" t="str">
            <v>新建</v>
          </cell>
          <cell r="I101" t="str">
            <v>巫溪县宁厂镇邓家村顾家</v>
          </cell>
          <cell r="J101" t="str">
            <v>通过新建板式移动集群烟叶烤房8座，项目建成后，可实现产业增收40.5万元能解决10个以上的脱贫户劳动力参加临时务工，人均年收入不低于2000元，产业发展可持续至少5年时间。</v>
          </cell>
          <cell r="K101" t="str">
            <v>5户参与此项目立项和实施过程中管理和监督，通过新建板式移动集群烟叶烤房8座，项目建成后，可实现产业增收40.5万元能解决10个以上的脱贫户劳动力参加临时务工，人均年收入不低于2000元，产业发展可持续至少5年时间。</v>
          </cell>
          <cell r="L101" t="str">
            <v>通过新建板式移动集群烟叶烤房8座，项目建成后，可实现产业增收40.5万元能解决10个以上的脱贫户劳动力参加临时务工，人均年收入不低于2000元，产业发展可持续至少5年时间。</v>
          </cell>
          <cell r="M101" t="str">
            <v>新建板式移动集群烟叶烤房8座</v>
          </cell>
          <cell r="N101" t="str">
            <v>项目验收合格率100%</v>
          </cell>
          <cell r="O101" t="str">
            <v>项目完成及时率100%</v>
          </cell>
          <cell r="P101" t="str">
            <v>3.6万/座</v>
          </cell>
          <cell r="Q101" t="str">
            <v>特色产业带动脱贫农户增加收入≥2000元</v>
          </cell>
          <cell r="R101" t="str">
            <v>受益脱贫人口≥10人</v>
          </cell>
          <cell r="S101" t="str">
            <v>项目设计使用年限≥5年</v>
          </cell>
          <cell r="T101" t="str">
            <v>受益群众满意度≥90%</v>
          </cell>
          <cell r="U101" t="str">
            <v>巫溪县农业农村委员会</v>
          </cell>
          <cell r="V101" t="str">
            <v>巫溪县宁厂镇人民政府</v>
          </cell>
          <cell r="W101">
            <v>2023</v>
          </cell>
          <cell r="X101" t="str">
            <v>是</v>
          </cell>
          <cell r="Y101">
            <v>202301</v>
          </cell>
          <cell r="Z101">
            <v>202312</v>
          </cell>
          <cell r="AA101">
            <v>28.8</v>
          </cell>
          <cell r="AB101">
            <v>28.8</v>
          </cell>
        </row>
        <row r="101">
          <cell r="AF101">
            <v>10</v>
          </cell>
          <cell r="AG101">
            <v>10</v>
          </cell>
          <cell r="AH101" t="str">
            <v>否</v>
          </cell>
          <cell r="AI101" t="str">
            <v>否</v>
          </cell>
          <cell r="AJ101" t="str">
            <v>否</v>
          </cell>
          <cell r="AK101" t="str">
            <v>是</v>
          </cell>
          <cell r="AL101" t="str">
            <v>是</v>
          </cell>
          <cell r="AM101" t="str">
            <v>否</v>
          </cell>
          <cell r="AN101" t="str">
            <v>无</v>
          </cell>
          <cell r="AO101" t="str">
            <v>否</v>
          </cell>
          <cell r="AP101" t="str">
            <v>无</v>
          </cell>
          <cell r="AQ101" t="str">
            <v>胡昌军</v>
          </cell>
          <cell r="AR101">
            <v>17338689688</v>
          </cell>
          <cell r="AS101" t="str">
            <v>宁厂镇人民政府</v>
          </cell>
          <cell r="AT101" t="str">
            <v>农户</v>
          </cell>
          <cell r="AU101" t="str">
            <v>务工就业</v>
          </cell>
          <cell r="AV101" t="str">
            <v>项目补助</v>
          </cell>
        </row>
        <row r="102">
          <cell r="C102" t="str">
            <v>巫溪县宁厂镇宝山村2023年烟草产业发展烤房建设项目</v>
          </cell>
          <cell r="D102" t="str">
            <v>产业发展</v>
          </cell>
          <cell r="E102" t="str">
            <v>加工流通项目</v>
          </cell>
          <cell r="F102" t="str">
            <v>产地初加工和精深加工</v>
          </cell>
          <cell r="G102" t="str">
            <v>新建板式移动集群烟叶烤房6座</v>
          </cell>
          <cell r="H102" t="str">
            <v>新建</v>
          </cell>
          <cell r="I102" t="str">
            <v>巫溪县宁厂镇宝山村长流水</v>
          </cell>
          <cell r="J102" t="str">
            <v>通过新建6座板式移动集群烤房，项目建成后，可实现产业增收48.6万元能解决12个以上的脱贫户劳动力参加临时务工，人均年收入不低于2000元，产业发展可持续至少5年时间。</v>
          </cell>
          <cell r="K102" t="str">
            <v>1户参与此项目立项和实施过程中管理和监督，通过新建6座板式移动集群烤房，项目建成后，可实现产业增收48.6万元能解决12个以上的脱贫户劳动力参加临时务工，人均年收入不低于2000元，产业发展可持续至少5年时间。</v>
          </cell>
          <cell r="L102" t="str">
            <v>通过新建6座板式移动集群烤房，项目建成后，可实现产业增收48.6万元能解决12个以上的脱贫户劳动力参加临时务工，人均年收入不低于2000元，产业发展可持续至少5年时间。</v>
          </cell>
          <cell r="M102" t="str">
            <v>新建板式移动集群烟叶烤房6座</v>
          </cell>
          <cell r="N102" t="str">
            <v>项目验收合格率100%</v>
          </cell>
          <cell r="O102" t="str">
            <v>项目完成及时率100%</v>
          </cell>
          <cell r="P102" t="str">
            <v>3.6万/座</v>
          </cell>
          <cell r="Q102" t="str">
            <v>特色产业带动脱贫农户增加收入≥2000元</v>
          </cell>
          <cell r="R102" t="str">
            <v>受益脱贫人口≥12人</v>
          </cell>
          <cell r="S102" t="str">
            <v>项目设计使用年限≥5年</v>
          </cell>
          <cell r="T102" t="str">
            <v>受益群众满意度≥90%</v>
          </cell>
          <cell r="U102" t="str">
            <v>巫溪县农业农村委员会</v>
          </cell>
          <cell r="V102" t="str">
            <v>巫溪县宁厂镇人民政府</v>
          </cell>
          <cell r="W102">
            <v>2023</v>
          </cell>
          <cell r="X102" t="str">
            <v>是</v>
          </cell>
          <cell r="Y102">
            <v>202301</v>
          </cell>
          <cell r="Z102">
            <v>202312</v>
          </cell>
          <cell r="AA102">
            <v>21.6</v>
          </cell>
          <cell r="AB102">
            <v>21.6</v>
          </cell>
        </row>
        <row r="102">
          <cell r="AF102">
            <v>12</v>
          </cell>
          <cell r="AG102">
            <v>12</v>
          </cell>
          <cell r="AH102" t="str">
            <v>否</v>
          </cell>
          <cell r="AI102" t="str">
            <v>否</v>
          </cell>
          <cell r="AJ102" t="str">
            <v>否</v>
          </cell>
          <cell r="AK102" t="str">
            <v>是</v>
          </cell>
          <cell r="AL102" t="str">
            <v>否</v>
          </cell>
          <cell r="AM102" t="str">
            <v>否</v>
          </cell>
          <cell r="AN102" t="str">
            <v>无</v>
          </cell>
          <cell r="AO102" t="str">
            <v>否</v>
          </cell>
          <cell r="AP102" t="str">
            <v>无</v>
          </cell>
          <cell r="AQ102" t="str">
            <v>胡昌军</v>
          </cell>
          <cell r="AR102">
            <v>17338689688</v>
          </cell>
          <cell r="AS102" t="str">
            <v>宁厂镇人民政府</v>
          </cell>
          <cell r="AT102" t="str">
            <v>农户</v>
          </cell>
          <cell r="AU102" t="str">
            <v>务工就业</v>
          </cell>
          <cell r="AV102" t="str">
            <v>项目补助</v>
          </cell>
        </row>
        <row r="103">
          <cell r="C103" t="str">
            <v>巫溪县中梁乡中梁村2023年烟草产业发展烤房建设项目</v>
          </cell>
          <cell r="D103" t="str">
            <v>产业发展</v>
          </cell>
          <cell r="E103" t="str">
            <v>加工流通项目</v>
          </cell>
          <cell r="F103" t="str">
            <v>产地初加工和精深加工</v>
          </cell>
          <cell r="G103" t="str">
            <v>新建5座单建烤房</v>
          </cell>
          <cell r="H103" t="str">
            <v>新建</v>
          </cell>
          <cell r="I103" t="str">
            <v>巫溪县中梁乡中梁村红旗</v>
          </cell>
          <cell r="J103" t="str">
            <v>通过新建5座单建烤房，项目建成后，可实现产业增收48.6万元能解决12个以上的脱贫户劳动力参加临时务工，人均年收入不低于2000元，产业发展可持续至少5年时间。</v>
          </cell>
          <cell r="K103" t="str">
            <v>1户参与此项目立项和实施过程中管理和监督，通过新建5座单建烤房，项目建成后，可实现产业增收48.6万元能解决12个以上的脱贫户劳动力参加临时务工，人均年收入不低于2000元，产业发展可持续至少5年时间。</v>
          </cell>
          <cell r="L103" t="str">
            <v>通过新建5座单建烤房，项目建成后，可实现产业增收48.6万元能解决12个以上的脱贫户劳动力参加临时务工，人均年收入不低于2000元，产业发展可持续至少5年时间。</v>
          </cell>
          <cell r="M103" t="str">
            <v>新建5座单建烤房</v>
          </cell>
          <cell r="N103" t="str">
            <v>项目验收合格率100%</v>
          </cell>
          <cell r="O103" t="str">
            <v>项目完成及时率100%</v>
          </cell>
          <cell r="P103" t="str">
            <v>3.6万/座</v>
          </cell>
          <cell r="Q103" t="str">
            <v>特色产业带动脱贫农户增加收入≥2000元</v>
          </cell>
          <cell r="R103" t="str">
            <v>受益脱贫人口≥12人</v>
          </cell>
          <cell r="S103" t="str">
            <v>项目设计使用年限≥5年</v>
          </cell>
          <cell r="T103" t="str">
            <v>受益群众满意度≥90%</v>
          </cell>
          <cell r="U103" t="str">
            <v>巫溪县农业农村委员会</v>
          </cell>
          <cell r="V103" t="str">
            <v>巫溪县中梁乡人民政府</v>
          </cell>
          <cell r="W103">
            <v>2023</v>
          </cell>
          <cell r="X103" t="str">
            <v>是</v>
          </cell>
          <cell r="Y103">
            <v>202301</v>
          </cell>
          <cell r="Z103">
            <v>202312</v>
          </cell>
          <cell r="AA103">
            <v>9.6</v>
          </cell>
          <cell r="AB103">
            <v>9.6</v>
          </cell>
        </row>
        <row r="103">
          <cell r="AF103">
            <v>12</v>
          </cell>
          <cell r="AG103">
            <v>12</v>
          </cell>
          <cell r="AH103" t="str">
            <v>否</v>
          </cell>
          <cell r="AI103" t="str">
            <v>否</v>
          </cell>
          <cell r="AJ103" t="str">
            <v>否</v>
          </cell>
          <cell r="AK103" t="str">
            <v>是</v>
          </cell>
          <cell r="AL103" t="str">
            <v>是</v>
          </cell>
          <cell r="AM103" t="str">
            <v>否</v>
          </cell>
          <cell r="AN103" t="str">
            <v>无</v>
          </cell>
          <cell r="AO103" t="str">
            <v>否</v>
          </cell>
          <cell r="AP103" t="str">
            <v>无</v>
          </cell>
          <cell r="AQ103" t="str">
            <v>夏忠魁</v>
          </cell>
          <cell r="AR103">
            <v>13896935667</v>
          </cell>
          <cell r="AS103" t="str">
            <v>中梁乡人民政府</v>
          </cell>
          <cell r="AT103" t="str">
            <v>农户</v>
          </cell>
          <cell r="AU103" t="str">
            <v>务工就业</v>
          </cell>
          <cell r="AV103" t="str">
            <v>项目补助</v>
          </cell>
        </row>
        <row r="104">
          <cell r="C104" t="str">
            <v>巫溪县白鹿镇大干村2023年烟草产业发展烤房建设项目</v>
          </cell>
          <cell r="D104" t="str">
            <v>产业发展</v>
          </cell>
          <cell r="E104" t="str">
            <v>加工流通项目</v>
          </cell>
          <cell r="F104" t="str">
            <v>产地初加工和精深加工</v>
          </cell>
          <cell r="G104" t="str">
            <v>新建板式移动集群烟叶烤房6座</v>
          </cell>
          <cell r="H104" t="str">
            <v>新建</v>
          </cell>
          <cell r="I104" t="str">
            <v>巫溪县白鹿镇大干村</v>
          </cell>
          <cell r="J104" t="str">
            <v>通过新建6座板式移动集群烤房，项目建成后，可实现产业增收48.6万元，能解决12个以上的脱贫户劳动力参加临时务工，人均年收入不低于2000元,产业发展可持续至少5年时间。</v>
          </cell>
          <cell r="K104" t="str">
            <v>2户参与此项目立项和实施过程中管理和监督，通过新建6座板式移动集群烤房，项目建成后，可实现产业增收48.6万元，能解决12个以上的脱贫户劳动力参加临时务工，人均年收入不低于2000元,产业发展可持续至少5年时间。</v>
          </cell>
          <cell r="L104" t="str">
            <v>通过新建6座板式移动集群烤房，项目建成后，可实现产业增收48.6万元，能解决12个以上的脱贫户劳动力参加临时务工，人均年收入不低于2000元,产业发展可持续至少5年时间。</v>
          </cell>
          <cell r="M104" t="str">
            <v>新建板式移动集群烟叶烤房6座</v>
          </cell>
          <cell r="N104" t="str">
            <v>项目验收合格率100%</v>
          </cell>
          <cell r="O104" t="str">
            <v>项目完成及时率100%</v>
          </cell>
          <cell r="P104" t="str">
            <v>3.6万/座</v>
          </cell>
          <cell r="Q104" t="str">
            <v>特色产业带动脱贫农户增加收入≥2000元</v>
          </cell>
          <cell r="R104" t="str">
            <v>受益脱贫人口≥12人</v>
          </cell>
          <cell r="S104" t="str">
            <v>项目设计使用年限≥5年</v>
          </cell>
          <cell r="T104" t="str">
            <v>受益群众满意度≥90%</v>
          </cell>
          <cell r="U104" t="str">
            <v>巫溪县农业农村委员会</v>
          </cell>
          <cell r="V104" t="str">
            <v>巫溪县白鹿镇人民政府</v>
          </cell>
          <cell r="W104">
            <v>2023</v>
          </cell>
          <cell r="X104" t="str">
            <v>是</v>
          </cell>
          <cell r="Y104">
            <v>202301</v>
          </cell>
          <cell r="Z104">
            <v>202312</v>
          </cell>
          <cell r="AA104">
            <v>21.6</v>
          </cell>
          <cell r="AB104">
            <v>21.6</v>
          </cell>
        </row>
        <row r="104">
          <cell r="AF104">
            <v>12</v>
          </cell>
          <cell r="AG104">
            <v>12</v>
          </cell>
          <cell r="AH104" t="str">
            <v>否</v>
          </cell>
          <cell r="AI104" t="str">
            <v>否</v>
          </cell>
          <cell r="AJ104" t="str">
            <v>否</v>
          </cell>
          <cell r="AK104" t="str">
            <v>是</v>
          </cell>
          <cell r="AL104" t="str">
            <v>是</v>
          </cell>
          <cell r="AM104" t="str">
            <v>否</v>
          </cell>
          <cell r="AN104" t="str">
            <v>无</v>
          </cell>
          <cell r="AO104" t="str">
            <v>否</v>
          </cell>
          <cell r="AP104" t="str">
            <v>无</v>
          </cell>
          <cell r="AQ104" t="str">
            <v>张长俊</v>
          </cell>
          <cell r="AR104">
            <v>13668472668</v>
          </cell>
          <cell r="AS104" t="str">
            <v>白鹿镇人民政府</v>
          </cell>
          <cell r="AT104" t="str">
            <v>农户</v>
          </cell>
          <cell r="AU104" t="str">
            <v>务工就业</v>
          </cell>
          <cell r="AV104" t="str">
            <v>项目补助</v>
          </cell>
        </row>
        <row r="105">
          <cell r="C105" t="str">
            <v>巫溪县白鹿镇燕子村2023年烟草产业发展烤房建设项目</v>
          </cell>
          <cell r="D105" t="str">
            <v>产业发展</v>
          </cell>
          <cell r="E105" t="str">
            <v>加工流通项目</v>
          </cell>
          <cell r="F105" t="str">
            <v>产地初加工和精深加工</v>
          </cell>
          <cell r="G105" t="str">
            <v>新建板式移动集群烟叶烤房6座</v>
          </cell>
          <cell r="H105" t="str">
            <v>新建</v>
          </cell>
          <cell r="I105" t="str">
            <v>巫溪县白鹿镇燕子村</v>
          </cell>
          <cell r="J105" t="str">
            <v>通过新建6座板式移动集群烤房，项目建成后，可实现产业增收48.6万元，能解决12个以上的脱贫户劳动力参加临时务工，人均年收入不低于2000元，,产业发展可持续至少5年时间。</v>
          </cell>
          <cell r="K105" t="str">
            <v>2户参与此项目立项和实施过程中管理和监督，通过新建6座板式移动集群烤房，项目建成后，可实现产业增收48.6万元，能解决12个以上的脱贫户劳动力参加临时务工，人均年收入不低于2000元，,产业发展可持续至少5年时间。</v>
          </cell>
          <cell r="L105" t="str">
            <v>通过新建6座板式移动集群烤房，项目建成后，可实现产业增收48.6万元，能解决12个以上的脱贫户劳动力参加临时务工，人均年收入不低于2000元，,产业发展可持续至少5年时间。</v>
          </cell>
          <cell r="M105" t="str">
            <v>新建板式移动集群烟叶烤房6座</v>
          </cell>
          <cell r="N105" t="str">
            <v>项目验收合格率100%</v>
          </cell>
          <cell r="O105" t="str">
            <v>项目完成及时率100%</v>
          </cell>
          <cell r="P105" t="str">
            <v>3.6万/座</v>
          </cell>
          <cell r="Q105" t="str">
            <v>特色产业带动脱贫农户增加收入≥2000元</v>
          </cell>
          <cell r="R105" t="str">
            <v>受益脱贫人口≥12人</v>
          </cell>
          <cell r="S105" t="str">
            <v>项目设计使用年限≥5年</v>
          </cell>
          <cell r="T105" t="str">
            <v>受益群众满意度≥90%</v>
          </cell>
          <cell r="U105" t="str">
            <v>巫溪县农业农村委员会</v>
          </cell>
          <cell r="V105" t="str">
            <v>巫溪县白鹿镇人民政府</v>
          </cell>
          <cell r="W105">
            <v>2023</v>
          </cell>
          <cell r="X105" t="str">
            <v>是</v>
          </cell>
          <cell r="Y105">
            <v>202301</v>
          </cell>
          <cell r="Z105">
            <v>202312</v>
          </cell>
          <cell r="AA105">
            <v>21.6</v>
          </cell>
          <cell r="AB105">
            <v>21.6</v>
          </cell>
        </row>
        <row r="105">
          <cell r="AF105">
            <v>12</v>
          </cell>
          <cell r="AG105">
            <v>12</v>
          </cell>
          <cell r="AH105" t="str">
            <v>否</v>
          </cell>
          <cell r="AI105" t="str">
            <v>否</v>
          </cell>
          <cell r="AJ105" t="str">
            <v>否</v>
          </cell>
          <cell r="AK105" t="str">
            <v>是</v>
          </cell>
          <cell r="AL105" t="str">
            <v>是</v>
          </cell>
          <cell r="AM105" t="str">
            <v>否</v>
          </cell>
          <cell r="AN105" t="str">
            <v>无</v>
          </cell>
          <cell r="AO105" t="str">
            <v>否</v>
          </cell>
          <cell r="AP105" t="str">
            <v>无</v>
          </cell>
          <cell r="AQ105" t="str">
            <v>张长俊</v>
          </cell>
          <cell r="AR105">
            <v>13668472668</v>
          </cell>
          <cell r="AS105" t="str">
            <v>白鹿镇人民政府</v>
          </cell>
          <cell r="AT105" t="str">
            <v>农户</v>
          </cell>
          <cell r="AU105" t="str">
            <v>务工就业</v>
          </cell>
          <cell r="AV105" t="str">
            <v>项目补助</v>
          </cell>
        </row>
        <row r="106">
          <cell r="C106" t="str">
            <v>巫溪县2023年易地扶贫搬迁后续产业发展项目</v>
          </cell>
          <cell r="D106" t="str">
            <v>产业发展</v>
          </cell>
          <cell r="E106" t="str">
            <v>生产项目</v>
          </cell>
          <cell r="F106" t="str">
            <v>休闲农业与乡村旅游（旅游设施建设、乡村旅游等）</v>
          </cell>
          <cell r="G106" t="str">
            <v>巩固易地扶贫搬迁集中居民安置点后续产业3个以上，主要用于发展特色农牧业、农旅融合发展等方面。</v>
          </cell>
          <cell r="H106" t="str">
            <v>新建</v>
          </cell>
          <cell r="I106" t="str">
            <v>巫溪县长桂乡、塘坊镇等乡镇</v>
          </cell>
          <cell r="J106" t="str">
            <v>通过集中居民安置点发展后续产业3个以上，项目达产达效后，可解决集中居民安置点后续产业的可持续发展，可带动农户50人，其中脱贫户10人稳定增收。</v>
          </cell>
          <cell r="K106" t="str">
            <v>集中居民安置点搬迁农户10户以上参与项目选择、参与香菇实施过程监督，通过集中居民安置点发展后续产业3个以上，项目达产达效后，可解决集中居民安置点后续产业的可持续发展，可带动农户50人，其中脱贫户10人稳定增收。</v>
          </cell>
          <cell r="L106" t="str">
            <v>通过集中居民安置点发展后续产业3个以上，项目达产达效后，可解决集中居民安置点后续产业的可持续发展，可带动农户50人，其中脱贫户10人稳定增收。</v>
          </cell>
          <cell r="M106" t="str">
            <v>巩固易地扶贫搬迁集中居民安置点后续产业3个</v>
          </cell>
          <cell r="N106" t="str">
            <v>项目验收合格率100%</v>
          </cell>
          <cell r="O106" t="str">
            <v>项目完工及时率100%，补助资金使用及时率100%</v>
          </cell>
          <cell r="P106" t="str">
            <v>巩固易地扶贫搬迁集中居民安置点后续产业3个以上，50-150万元。</v>
          </cell>
          <cell r="Q106" t="str">
            <v>特色产业带动脱贫农户增加收入≥500元</v>
          </cell>
          <cell r="R106" t="str">
            <v>受益脱贫人口≥10人</v>
          </cell>
          <cell r="S106" t="str">
            <v>项目可持续≥1年</v>
          </cell>
          <cell r="T106" t="str">
            <v>受益农户满意度≥90%</v>
          </cell>
          <cell r="U106" t="str">
            <v>巫溪县农业农村委员会</v>
          </cell>
          <cell r="V106" t="str">
            <v>巫溪县长桂乡、塘坊镇等乡镇人民政府</v>
          </cell>
          <cell r="W106">
            <v>2023</v>
          </cell>
          <cell r="X106" t="str">
            <v>是</v>
          </cell>
          <cell r="Y106">
            <v>202301</v>
          </cell>
          <cell r="Z106">
            <v>202312</v>
          </cell>
          <cell r="AA106">
            <v>200</v>
          </cell>
          <cell r="AB106">
            <v>200</v>
          </cell>
        </row>
        <row r="106">
          <cell r="AF106">
            <v>50</v>
          </cell>
          <cell r="AG106">
            <v>10</v>
          </cell>
          <cell r="AH106" t="str">
            <v>否</v>
          </cell>
          <cell r="AI106" t="str">
            <v>是</v>
          </cell>
          <cell r="AJ106" t="str">
            <v>否</v>
          </cell>
          <cell r="AK106" t="str">
            <v>是</v>
          </cell>
          <cell r="AL106" t="str">
            <v>是</v>
          </cell>
          <cell r="AM106" t="str">
            <v>否</v>
          </cell>
          <cell r="AN106" t="str">
            <v>无</v>
          </cell>
          <cell r="AO106" t="str">
            <v>否</v>
          </cell>
          <cell r="AP106" t="str">
            <v>无</v>
          </cell>
          <cell r="AQ106" t="str">
            <v>宋祖武</v>
          </cell>
          <cell r="AR106">
            <v>15923402983</v>
          </cell>
          <cell r="AS106" t="str">
            <v>相关乡镇</v>
          </cell>
          <cell r="AT106" t="str">
            <v>村集体</v>
          </cell>
          <cell r="AU106" t="str">
            <v>土地流转、务工就业、产品代销</v>
          </cell>
          <cell r="AV106" t="str">
            <v>项目补助到户产业</v>
          </cell>
        </row>
        <row r="107">
          <cell r="C107" t="str">
            <v>巫溪县农产品产地冷链仓储集中配送基地建设项目</v>
          </cell>
          <cell r="D107" t="str">
            <v>产业发展</v>
          </cell>
          <cell r="E107" t="str">
            <v>加工流通项目</v>
          </cell>
          <cell r="F107" t="str">
            <v>农产品仓储保鲜冷链基础设施建设</v>
          </cell>
          <cell r="G107" t="str">
            <v>新建冷藏保鲜机械高温仓储库3000立方米，气调库500立方米，冻库1000立方米，周转场1000平方米，购买叉车、储藏架、自动传送带等配套设备设施50台（套），以及安全配套设备及智能管理设施设备等。</v>
          </cell>
          <cell r="H107" t="str">
            <v>新建</v>
          </cell>
          <cell r="I107" t="str">
            <v>巫溪县凤凰镇、文峰镇、尖山镇、城厢镇、朝阳镇、花台乡等乡镇</v>
          </cell>
          <cell r="J107" t="str">
            <v>通过新建冷藏保鲜机械高温仓储库3000立方米，气调库500立方米，冻库1000立方米，周转场1000平方米，购买叉车、储藏架、自动传送带等配套设备设施50台（套），以及安全配套设备及智能管理设施设备等，可增加冷藏能力1000吨，冷冻保管500吨，实现产值1000万元。项目建成后，可解决就业人员30人，其中脱贫人口5—10人，务工收入1000元以上</v>
          </cell>
          <cell r="K107" t="str">
            <v>群众参与项目选择、实施和监督，通过新建冷藏保鲜机械高温仓储库3000立方米，气调库500立方米，冻库1000立方米，周转场1000平方米，购买叉车、储藏架、自动传送带等配套设备设施50台（套），以及安全配套设备及智能管理设施设备等，可增加冷藏能力1000吨，冷冻保管500吨，实现产值1000万元。项目建成后，可解决就业人员30人，其中脱贫人口5—10人，务工收入1000元以上</v>
          </cell>
          <cell r="L107" t="str">
            <v>通过新建冷藏保鲜机械高温仓储库3000立方米，气调库500立方米，冻库1000立方米，周转场1000平方米，购买叉车、储藏架、自动传送带等配套设备设施50台（套），以及安全配套设备及智能管理设施设备等，可增加冷藏能力1000吨，冷冻保管500吨，实现产值1000万元。项目建成后，可解决就业人员30人，其中脱贫人口5—10人，务工收入1000元以上</v>
          </cell>
          <cell r="M107" t="str">
            <v>冷藏保鲜机械高温仓储库3000立方米，气调库500立方米，冻库1000立方米，周转场1000平方米，购买叉车、储藏架、自动传送带等配套设备设施50台（套）</v>
          </cell>
          <cell r="N107" t="str">
            <v>项目（工程）验收合格率100%</v>
          </cell>
          <cell r="O107" t="str">
            <v>补助资金发放及时率100%</v>
          </cell>
          <cell r="P107" t="str">
            <v>冷藏保鲜机械高温仓储库1400元／立方米，气调库2500／元立方米，冻库3500立方米。周转场800元／平方米，购买叉车8000元／台、储藏架350元／个、自动传送带2000元／套。电、水、消防、等安全配套设备及智能管理设备设施</v>
          </cell>
          <cell r="Q107" t="str">
            <v>特色产业带动脱贫（监测）农户增加收入≥1000元</v>
          </cell>
          <cell r="R107" t="str">
            <v>受益脱贫人口≥5人</v>
          </cell>
          <cell r="S107" t="str">
            <v>工程设计使用年限≥5年</v>
          </cell>
          <cell r="T107" t="str">
            <v>受益人口满意度≥90%</v>
          </cell>
          <cell r="U107" t="str">
            <v>巫溪县农业农村委员会</v>
          </cell>
          <cell r="V107" t="str">
            <v>巫溪县农业农村委</v>
          </cell>
          <cell r="W107">
            <v>2023</v>
          </cell>
          <cell r="X107" t="str">
            <v>是</v>
          </cell>
          <cell r="Y107">
            <v>202301</v>
          </cell>
          <cell r="Z107">
            <v>202312</v>
          </cell>
          <cell r="AA107">
            <v>300</v>
          </cell>
          <cell r="AB107">
            <v>300</v>
          </cell>
        </row>
        <row r="107">
          <cell r="AF107">
            <v>30</v>
          </cell>
          <cell r="AG107">
            <v>5</v>
          </cell>
          <cell r="AH107" t="str">
            <v>否</v>
          </cell>
          <cell r="AI107" t="str">
            <v>否</v>
          </cell>
          <cell r="AJ107" t="str">
            <v>否</v>
          </cell>
          <cell r="AK107" t="str">
            <v>是</v>
          </cell>
          <cell r="AL107" t="str">
            <v>是</v>
          </cell>
          <cell r="AM107" t="str">
            <v>否</v>
          </cell>
          <cell r="AN107" t="str">
            <v>无</v>
          </cell>
          <cell r="AO107" t="str">
            <v>否</v>
          </cell>
          <cell r="AP107" t="str">
            <v>无</v>
          </cell>
          <cell r="AQ107" t="str">
            <v>陈永春</v>
          </cell>
          <cell r="AR107">
            <v>13896943996</v>
          </cell>
          <cell r="AS107" t="str">
            <v>巫溪县农业农村委</v>
          </cell>
          <cell r="AT107" t="str">
            <v>村集体、涉农经营主体</v>
          </cell>
          <cell r="AU107" t="str">
            <v>土地流转、务工就业、产品代销、租赁经营</v>
          </cell>
          <cell r="AV107" t="str">
            <v>项目补助企业</v>
          </cell>
        </row>
        <row r="108">
          <cell r="C108" t="str">
            <v>巫溪县2023年上磺镇红岩大米加工建设项目</v>
          </cell>
          <cell r="D108" t="str">
            <v>产业发展</v>
          </cell>
          <cell r="E108" t="str">
            <v>加工流通项目</v>
          </cell>
          <cell r="F108" t="str">
            <v>产地初加工和精深加工</v>
          </cell>
          <cell r="G108" t="str">
            <v>新建大米加工厂房300平方米，仓库200平方米，场坪及硬化150平方米，水电配套设施等；购买大米加工、包装、化验、搬运等生产设备；包装品牌推广等。</v>
          </cell>
          <cell r="H108" t="str">
            <v>新建</v>
          </cell>
          <cell r="I108" t="str">
            <v>巫溪县上磺镇红岩村</v>
          </cell>
          <cell r="J108" t="str">
            <v>通过新建大米加工厂房300平方米，仓库200平方米，场坪及硬化150平方米，水电配套设施等；购买大米加工、包装、化验、搬运等生产设备；包装品牌推广等项目建成后，年生产大米1000吨，带动农户800户，其中脱贫户160户，人均增收500元。</v>
          </cell>
          <cell r="K108" t="str">
            <v>群众参与项目选择、实施和监督，通过新建大米加工厂房300平方米，仓库200平方米，场坪及硬化150平方米，水电配套设施等；购买大米加工、包装、化验、搬运等生产设备；包装品牌推广等项目建成后，年生产大米1000吨，带动农户800户，其中脱贫户160户，人均增收500元。</v>
          </cell>
          <cell r="L108" t="str">
            <v>通过新建大米加工厂房300平方米，仓库200平方米，场坪及硬化150平方米，水电配套设施等；购买大米加工、包装、化验、搬运等生产设备；包装品牌推广等项目建成后，年生产大米1000吨，带动农户800户，其中脱贫户160户，人均增收500元。</v>
          </cell>
          <cell r="M108" t="str">
            <v>厂房300平方米，仓库200平方米，场坪及硬化150平方米</v>
          </cell>
          <cell r="N108" t="str">
            <v>项目验收合格率100%</v>
          </cell>
          <cell r="O108" t="str">
            <v>项目完成及时率100%</v>
          </cell>
          <cell r="P108" t="str">
            <v>350万元/个</v>
          </cell>
          <cell r="Q108" t="str">
            <v>特色产业带动脱贫（监测）农户增加收入≥500元</v>
          </cell>
          <cell r="R108" t="str">
            <v>受益脱贫人口≥400人</v>
          </cell>
          <cell r="S108" t="str">
            <v>项目可持续≥1年</v>
          </cell>
          <cell r="T108" t="str">
            <v>受益群众满意度≥90%</v>
          </cell>
          <cell r="U108" t="str">
            <v>巫溪县农业农村委员会</v>
          </cell>
          <cell r="V108" t="str">
            <v>巫溪县上磺镇人民政府</v>
          </cell>
          <cell r="W108">
            <v>2023</v>
          </cell>
          <cell r="X108" t="str">
            <v>是</v>
          </cell>
          <cell r="Y108">
            <v>202301</v>
          </cell>
          <cell r="Z108">
            <v>202312</v>
          </cell>
          <cell r="AA108">
            <v>350</v>
          </cell>
          <cell r="AB108">
            <v>350</v>
          </cell>
        </row>
        <row r="108">
          <cell r="AF108">
            <v>3100</v>
          </cell>
          <cell r="AG108">
            <v>400</v>
          </cell>
          <cell r="AH108" t="str">
            <v>否</v>
          </cell>
          <cell r="AI108" t="str">
            <v>否</v>
          </cell>
          <cell r="AJ108" t="str">
            <v>否</v>
          </cell>
          <cell r="AK108" t="str">
            <v>是</v>
          </cell>
          <cell r="AL108" t="str">
            <v>是</v>
          </cell>
          <cell r="AM108" t="str">
            <v>否</v>
          </cell>
          <cell r="AN108" t="str">
            <v>无</v>
          </cell>
          <cell r="AO108" t="str">
            <v>是</v>
          </cell>
          <cell r="AP108" t="str">
            <v>收入50%用于发展壮大村集体经济</v>
          </cell>
          <cell r="AQ108" t="str">
            <v>李善虎</v>
          </cell>
          <cell r="AR108">
            <v>15902382176</v>
          </cell>
          <cell r="AS108" t="str">
            <v>巫溪县上磺镇人民政府</v>
          </cell>
          <cell r="AT108" t="str">
            <v>村集体</v>
          </cell>
          <cell r="AU108" t="str">
            <v>土地流转、务工就业、产品代销</v>
          </cell>
          <cell r="AV108" t="str">
            <v>项目补助村集体经济</v>
          </cell>
        </row>
        <row r="109">
          <cell r="C109" t="str">
            <v>巫溪县蒲莲镇2023年蜜柚产业发展项目</v>
          </cell>
          <cell r="D109" t="str">
            <v>产业发展</v>
          </cell>
          <cell r="E109" t="str">
            <v>生产项目</v>
          </cell>
          <cell r="F109" t="str">
            <v>种植业基地</v>
          </cell>
          <cell r="G109" t="str">
            <v>建设蜜柚分选场2000平方米，高换嫁接蜜柚100亩。</v>
          </cell>
          <cell r="H109" t="str">
            <v>新建</v>
          </cell>
          <cell r="I109" t="str">
            <v>蒲莲镇</v>
          </cell>
          <cell r="J109" t="str">
            <v>达产达效后，年分选蜜柚5000吨，受益总人口600户2200人，其中脱贫人口和监测对象275户827人，户均增收500元。</v>
          </cell>
          <cell r="K109" t="str">
            <v>受益总人口600户2200人，其中脱贫人口和监测对象275户827人，户均增收500元。</v>
          </cell>
          <cell r="L109" t="str">
            <v>建设蜜柚分选厂2000平方米，高换嫁接蜜柚100亩。</v>
          </cell>
          <cell r="M109" t="str">
            <v>建设蜜柚分选厂2000平方米，年分选蜜柚5000吨。</v>
          </cell>
          <cell r="N109" t="str">
            <v>项目验收合格率100%</v>
          </cell>
          <cell r="O109" t="str">
            <v>项目完成及时率100%</v>
          </cell>
          <cell r="P109" t="str">
            <v>蜜柚分选场2000元/平方米，高换嫁接5000元/亩</v>
          </cell>
          <cell r="Q109" t="str">
            <v>年分选蜜柚5000吨。</v>
          </cell>
          <cell r="R109" t="str">
            <v>受益总人口600户2200人，其中脱贫人口和监测对象275户827人。</v>
          </cell>
          <cell r="S109" t="str">
            <v>≥5年</v>
          </cell>
          <cell r="T109" t="str">
            <v>满意度≥90%</v>
          </cell>
          <cell r="U109" t="str">
            <v>巫溪县农业农村委员会</v>
          </cell>
          <cell r="V109" t="str">
            <v>蒲莲镇人民政府</v>
          </cell>
          <cell r="W109">
            <v>2023</v>
          </cell>
          <cell r="X109" t="str">
            <v>是</v>
          </cell>
          <cell r="Y109">
            <v>2023.1</v>
          </cell>
          <cell r="Z109">
            <v>2023.12</v>
          </cell>
          <cell r="AA109">
            <v>450</v>
          </cell>
          <cell r="AB109">
            <v>450</v>
          </cell>
        </row>
        <row r="109">
          <cell r="AD109">
            <v>0</v>
          </cell>
          <cell r="AE109">
            <v>0</v>
          </cell>
          <cell r="AF109">
            <v>2200</v>
          </cell>
          <cell r="AG109">
            <v>827</v>
          </cell>
          <cell r="AH109" t="str">
            <v>否</v>
          </cell>
          <cell r="AI109" t="str">
            <v>否</v>
          </cell>
          <cell r="AJ109" t="str">
            <v>否</v>
          </cell>
          <cell r="AK109" t="str">
            <v>是</v>
          </cell>
          <cell r="AL109" t="str">
            <v>否</v>
          </cell>
          <cell r="AM109" t="str">
            <v>否</v>
          </cell>
        </row>
        <row r="109">
          <cell r="AO109" t="str">
            <v>否</v>
          </cell>
        </row>
        <row r="109">
          <cell r="AQ109" t="str">
            <v>陈组泽</v>
          </cell>
          <cell r="AR109">
            <v>18883507771</v>
          </cell>
          <cell r="AS109" t="str">
            <v>蒲莲镇人民政府</v>
          </cell>
          <cell r="AT109" t="str">
            <v>村集体</v>
          </cell>
          <cell r="AU109" t="str">
            <v>土地流转、租赁经营、务工就业</v>
          </cell>
          <cell r="AV109" t="str">
            <v>项目补助村集体</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XFD494"/>
  <sheetViews>
    <sheetView zoomScale="115" zoomScaleNormal="115" topLeftCell="A466" workbookViewId="0">
      <pane xSplit="3" topLeftCell="D1" activePane="topRight" state="frozen"/>
      <selection/>
      <selection pane="topRight" activeCell="A474" sqref="$A474:$XFD474"/>
    </sheetView>
  </sheetViews>
  <sheetFormatPr defaultColWidth="8.89166666666667" defaultRowHeight="13.5"/>
  <cols>
    <col min="1" max="1" width="3.9" style="11" customWidth="1"/>
    <col min="2" max="2" width="12.9333333333333" style="11" customWidth="1"/>
    <col min="3" max="3" width="17.1083333333333" style="11" customWidth="1"/>
    <col min="4" max="4" width="8.89166666666667" style="1" customWidth="1"/>
    <col min="5" max="5" width="13.5583333333333" style="11" hidden="1" customWidth="1"/>
    <col min="6" max="6" width="11.6333333333333" style="11" hidden="1" customWidth="1"/>
    <col min="7" max="7" width="34.5" style="11" customWidth="1"/>
    <col min="8" max="8" width="7.38333333333333" style="11" hidden="1" customWidth="1"/>
    <col min="9" max="9" width="10.6333333333333" style="11" customWidth="1"/>
    <col min="10" max="10" width="33" style="1" customWidth="1"/>
    <col min="11" max="11" width="34.5" style="1" hidden="1" customWidth="1"/>
    <col min="12" max="12" width="33.5" style="12" hidden="1" customWidth="1"/>
    <col min="13" max="13" width="22.75" style="12" hidden="1" customWidth="1"/>
    <col min="14" max="14" width="10.6333333333333" style="1" hidden="1" customWidth="1"/>
    <col min="15" max="15" width="14.5" style="1" hidden="1" customWidth="1"/>
    <col min="16" max="16" width="20" style="11" hidden="1" customWidth="1"/>
    <col min="17" max="17" width="12.6333333333333" style="1" hidden="1" customWidth="1"/>
    <col min="18" max="18" width="16.6083333333333" style="1" hidden="1" customWidth="1"/>
    <col min="19" max="19" width="13.6666666666667" style="1" hidden="1" customWidth="1"/>
    <col min="20" max="20" width="16.6166666666667" style="1" hidden="1" customWidth="1"/>
    <col min="21" max="21" width="12.6" style="11" customWidth="1"/>
    <col min="22" max="22" width="11.95" style="11" customWidth="1"/>
    <col min="23" max="24" width="8.89166666666667" style="11" hidden="1" customWidth="1"/>
    <col min="25" max="25" width="10.3833333333333" style="1" hidden="1" customWidth="1"/>
    <col min="26" max="26" width="11.5" style="1" hidden="1" customWidth="1"/>
    <col min="27" max="27" width="11.5166666666667" style="11" customWidth="1"/>
    <col min="28" max="28" width="10.1083333333333" style="1" customWidth="1"/>
    <col min="29" max="29" width="11.5166666666667" style="1" customWidth="1"/>
    <col min="30" max="31" width="8.89166666666667" style="1" hidden="1" customWidth="1"/>
    <col min="32" max="32" width="10.25" style="11" hidden="1" customWidth="1"/>
    <col min="33" max="33" width="10.6333333333333" style="11" hidden="1" customWidth="1"/>
    <col min="34" max="43" width="8.89166666666667" style="7" hidden="1" customWidth="1"/>
    <col min="44" max="44" width="14.1333333333333" style="7" hidden="1" customWidth="1"/>
    <col min="45" max="45" width="8.89166666666667" style="1" hidden="1" customWidth="1"/>
    <col min="46" max="48" width="8.89166666666667" style="1" customWidth="1"/>
    <col min="49" max="49" width="8.89166666666667" style="1" hidden="1" customWidth="1"/>
    <col min="50" max="16384" width="8.89166666666667" style="1"/>
  </cols>
  <sheetData>
    <row r="1" ht="21" hidden="1" customHeight="1" spans="1:44">
      <c r="A1" s="9" t="s">
        <v>0</v>
      </c>
      <c r="B1" s="9"/>
      <c r="C1" s="9"/>
      <c r="D1" s="13"/>
      <c r="E1" s="9"/>
      <c r="F1" s="14"/>
      <c r="G1" s="9"/>
      <c r="H1" s="15"/>
      <c r="I1" s="15"/>
      <c r="J1" s="26"/>
      <c r="K1" s="26"/>
      <c r="L1" s="27"/>
      <c r="M1" s="27"/>
      <c r="N1" s="26"/>
      <c r="O1" s="26"/>
      <c r="P1" s="15"/>
      <c r="Q1" s="26"/>
      <c r="R1" s="26"/>
      <c r="S1" s="26"/>
      <c r="T1" s="26"/>
      <c r="U1" s="15"/>
      <c r="V1" s="15"/>
      <c r="W1" s="15"/>
      <c r="X1" s="15"/>
      <c r="Y1" s="26"/>
      <c r="Z1" s="26"/>
      <c r="AA1" s="15"/>
      <c r="AB1" s="26"/>
      <c r="AC1" s="26"/>
      <c r="AD1" s="26"/>
      <c r="AF1" s="15"/>
      <c r="AG1" s="15"/>
      <c r="AH1" s="31"/>
      <c r="AI1" s="31"/>
      <c r="AJ1" s="31"/>
      <c r="AK1" s="31"/>
      <c r="AL1" s="31"/>
      <c r="AM1" s="31"/>
      <c r="AN1" s="31"/>
      <c r="AO1" s="31"/>
      <c r="AP1" s="31"/>
      <c r="AQ1" s="31"/>
      <c r="AR1" s="31"/>
    </row>
    <row r="2" s="1" customFormat="1" ht="33" customHeight="1" spans="1:44">
      <c r="A2" s="125" t="s">
        <v>1</v>
      </c>
      <c r="B2" s="125"/>
      <c r="C2" s="125"/>
      <c r="D2" s="125"/>
      <c r="E2" s="125"/>
      <c r="F2" s="125"/>
      <c r="G2" s="125"/>
      <c r="H2" s="125"/>
      <c r="I2" s="125"/>
      <c r="J2" s="125"/>
      <c r="K2" s="125"/>
      <c r="L2" s="129"/>
      <c r="M2" s="129"/>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row>
    <row r="3" s="2" customFormat="1" ht="24" customHeight="1" spans="1:52">
      <c r="A3" s="17" t="s">
        <v>2</v>
      </c>
      <c r="B3" s="17" t="s">
        <v>3</v>
      </c>
      <c r="C3" s="17" t="s">
        <v>4</v>
      </c>
      <c r="D3" s="18" t="s">
        <v>5</v>
      </c>
      <c r="E3" s="17" t="s">
        <v>6</v>
      </c>
      <c r="F3" s="18" t="s">
        <v>7</v>
      </c>
      <c r="G3" s="17" t="s">
        <v>8</v>
      </c>
      <c r="H3" s="17" t="s">
        <v>9</v>
      </c>
      <c r="I3" s="17" t="s">
        <v>10</v>
      </c>
      <c r="J3" s="17" t="s">
        <v>11</v>
      </c>
      <c r="K3" s="17" t="s">
        <v>12</v>
      </c>
      <c r="L3" s="17" t="s">
        <v>13</v>
      </c>
      <c r="M3" s="17"/>
      <c r="N3" s="17"/>
      <c r="O3" s="17"/>
      <c r="P3" s="17"/>
      <c r="Q3" s="17"/>
      <c r="R3" s="17"/>
      <c r="S3" s="17"/>
      <c r="T3" s="17"/>
      <c r="U3" s="17" t="s">
        <v>14</v>
      </c>
      <c r="V3" s="17"/>
      <c r="W3" s="17" t="s">
        <v>15</v>
      </c>
      <c r="X3" s="17" t="s">
        <v>16</v>
      </c>
      <c r="Y3" s="17" t="s">
        <v>17</v>
      </c>
      <c r="Z3" s="17"/>
      <c r="AA3" s="17" t="s">
        <v>18</v>
      </c>
      <c r="AB3" s="17" t="s">
        <v>19</v>
      </c>
      <c r="AC3" s="17"/>
      <c r="AD3" s="17"/>
      <c r="AE3" s="28"/>
      <c r="AF3" s="17" t="s">
        <v>20</v>
      </c>
      <c r="AG3" s="17"/>
      <c r="AH3" s="17" t="s">
        <v>21</v>
      </c>
      <c r="AI3" s="17" t="s">
        <v>22</v>
      </c>
      <c r="AJ3" s="17" t="s">
        <v>23</v>
      </c>
      <c r="AK3" s="17"/>
      <c r="AL3" s="17" t="s">
        <v>24</v>
      </c>
      <c r="AM3" s="17" t="s">
        <v>25</v>
      </c>
      <c r="AN3" s="17"/>
      <c r="AO3" s="17" t="s">
        <v>26</v>
      </c>
      <c r="AP3" s="17"/>
      <c r="AQ3" s="17" t="s">
        <v>27</v>
      </c>
      <c r="AR3" s="17" t="s">
        <v>28</v>
      </c>
      <c r="AS3" s="32"/>
      <c r="AT3" s="131" t="s">
        <v>29</v>
      </c>
      <c r="AU3" s="131" t="s">
        <v>30</v>
      </c>
      <c r="AV3" s="131" t="s">
        <v>31</v>
      </c>
      <c r="AW3" s="135"/>
      <c r="AX3" s="1"/>
      <c r="AY3" s="1"/>
      <c r="AZ3" s="1"/>
    </row>
    <row r="4" s="2" customFormat="1" ht="27" customHeight="1" spans="1:52">
      <c r="A4" s="17"/>
      <c r="B4" s="17"/>
      <c r="C4" s="17"/>
      <c r="D4" s="18"/>
      <c r="E4" s="17"/>
      <c r="F4" s="18"/>
      <c r="G4" s="17"/>
      <c r="H4" s="17"/>
      <c r="I4" s="17"/>
      <c r="J4" s="17"/>
      <c r="K4" s="17"/>
      <c r="L4" s="17" t="s">
        <v>32</v>
      </c>
      <c r="M4" s="17" t="s">
        <v>33</v>
      </c>
      <c r="N4" s="17"/>
      <c r="O4" s="17"/>
      <c r="P4" s="17"/>
      <c r="Q4" s="17" t="s">
        <v>34</v>
      </c>
      <c r="R4" s="17"/>
      <c r="S4" s="17"/>
      <c r="T4" s="17" t="s">
        <v>35</v>
      </c>
      <c r="U4" s="17" t="s">
        <v>36</v>
      </c>
      <c r="V4" s="17" t="s">
        <v>37</v>
      </c>
      <c r="W4" s="17"/>
      <c r="X4" s="17"/>
      <c r="Y4" s="17" t="s">
        <v>38</v>
      </c>
      <c r="Z4" s="17" t="s">
        <v>39</v>
      </c>
      <c r="AA4" s="17"/>
      <c r="AB4" s="17" t="s">
        <v>40</v>
      </c>
      <c r="AC4" s="17" t="s">
        <v>41</v>
      </c>
      <c r="AD4" s="17" t="s">
        <v>42</v>
      </c>
      <c r="AE4" s="17" t="s">
        <v>43</v>
      </c>
      <c r="AF4" s="17" t="s">
        <v>44</v>
      </c>
      <c r="AG4" s="17" t="s">
        <v>45</v>
      </c>
      <c r="AH4" s="17"/>
      <c r="AI4" s="17"/>
      <c r="AJ4" s="17" t="s">
        <v>46</v>
      </c>
      <c r="AK4" s="17" t="s">
        <v>47</v>
      </c>
      <c r="AL4" s="17"/>
      <c r="AM4" s="17" t="s">
        <v>48</v>
      </c>
      <c r="AN4" s="17" t="s">
        <v>49</v>
      </c>
      <c r="AO4" s="17" t="s">
        <v>26</v>
      </c>
      <c r="AP4" s="17" t="s">
        <v>50</v>
      </c>
      <c r="AQ4" s="17"/>
      <c r="AR4" s="17"/>
      <c r="AS4" s="32"/>
      <c r="AT4" s="131"/>
      <c r="AU4" s="131"/>
      <c r="AV4" s="131"/>
      <c r="AW4" s="136"/>
      <c r="AX4" s="1"/>
      <c r="AY4" s="1"/>
      <c r="AZ4" s="1"/>
    </row>
    <row r="5" s="3" customFormat="1" ht="26" customHeight="1" spans="1:52">
      <c r="A5" s="17"/>
      <c r="B5" s="17"/>
      <c r="C5" s="17"/>
      <c r="D5" s="18"/>
      <c r="E5" s="17"/>
      <c r="F5" s="18"/>
      <c r="G5" s="17"/>
      <c r="H5" s="17"/>
      <c r="I5" s="17"/>
      <c r="J5" s="17"/>
      <c r="K5" s="17"/>
      <c r="L5" s="17"/>
      <c r="M5" s="17" t="s">
        <v>51</v>
      </c>
      <c r="N5" s="17" t="s">
        <v>52</v>
      </c>
      <c r="O5" s="17" t="s">
        <v>53</v>
      </c>
      <c r="P5" s="17" t="s">
        <v>54</v>
      </c>
      <c r="Q5" s="17" t="s">
        <v>55</v>
      </c>
      <c r="R5" s="17" t="s">
        <v>56</v>
      </c>
      <c r="S5" s="17" t="s">
        <v>57</v>
      </c>
      <c r="T5" s="17"/>
      <c r="U5" s="17"/>
      <c r="V5" s="17"/>
      <c r="W5" s="17"/>
      <c r="X5" s="17"/>
      <c r="Y5" s="17"/>
      <c r="Z5" s="17"/>
      <c r="AA5" s="17"/>
      <c r="AB5" s="17"/>
      <c r="AC5" s="17"/>
      <c r="AD5" s="17"/>
      <c r="AE5" s="17"/>
      <c r="AF5" s="17"/>
      <c r="AG5" s="17"/>
      <c r="AH5" s="17"/>
      <c r="AI5" s="17"/>
      <c r="AJ5" s="17"/>
      <c r="AK5" s="17"/>
      <c r="AL5" s="17"/>
      <c r="AM5" s="17"/>
      <c r="AN5" s="17"/>
      <c r="AO5" s="17"/>
      <c r="AP5" s="17"/>
      <c r="AQ5" s="17"/>
      <c r="AR5" s="17"/>
      <c r="AS5" s="19"/>
      <c r="AT5" s="131"/>
      <c r="AU5" s="131"/>
      <c r="AV5" s="131"/>
      <c r="AW5" s="137"/>
      <c r="AX5" s="1"/>
      <c r="AY5" s="1"/>
      <c r="AZ5" s="1"/>
    </row>
    <row r="6" s="3" customFormat="1" ht="31" customHeight="1" spans="1:52">
      <c r="A6" s="19"/>
      <c r="B6" s="17" t="s">
        <v>58</v>
      </c>
      <c r="C6" s="17"/>
      <c r="D6" s="18"/>
      <c r="E6" s="17">
        <f>AA6/G6</f>
        <v>1.20275359592533</v>
      </c>
      <c r="F6" s="18"/>
      <c r="G6" s="126">
        <v>63259.1</v>
      </c>
      <c r="H6" s="17"/>
      <c r="I6" s="17"/>
      <c r="J6" s="17">
        <f>AA6/G6</f>
        <v>1.20275359592533</v>
      </c>
      <c r="K6" s="17"/>
      <c r="L6" s="17"/>
      <c r="M6" s="17"/>
      <c r="N6" s="17"/>
      <c r="O6" s="17"/>
      <c r="P6" s="17"/>
      <c r="Q6" s="17"/>
      <c r="R6" s="17"/>
      <c r="S6" s="17"/>
      <c r="T6" s="17"/>
      <c r="U6" s="17"/>
      <c r="V6" s="17"/>
      <c r="W6" s="17"/>
      <c r="X6" s="17"/>
      <c r="Y6" s="17"/>
      <c r="Z6" s="17"/>
      <c r="AA6" s="17">
        <f>SUM(AA7:AA475)</f>
        <v>76085.1100000001</v>
      </c>
      <c r="AB6" s="17">
        <f>SUM(AB7:AB475)</f>
        <v>55944.06</v>
      </c>
      <c r="AC6" s="17">
        <f>SUM(AC7:AC475)</f>
        <v>19941.05</v>
      </c>
      <c r="AD6" s="17">
        <f>SUM(AD7:AD475)</f>
        <v>0</v>
      </c>
      <c r="AE6" s="17">
        <f>SUM(AE7:AE475)</f>
        <v>200</v>
      </c>
      <c r="AF6" s="17"/>
      <c r="AG6" s="17"/>
      <c r="AH6" s="17"/>
      <c r="AI6" s="17"/>
      <c r="AJ6" s="17"/>
      <c r="AK6" s="17"/>
      <c r="AL6" s="17"/>
      <c r="AM6" s="17"/>
      <c r="AN6" s="17"/>
      <c r="AO6" s="17"/>
      <c r="AP6" s="17"/>
      <c r="AQ6" s="17"/>
      <c r="AR6" s="17"/>
      <c r="AS6" s="19"/>
      <c r="AT6" s="132"/>
      <c r="AU6" s="132"/>
      <c r="AV6" s="132"/>
      <c r="AX6" s="1"/>
      <c r="AY6" s="1"/>
      <c r="AZ6" s="1"/>
    </row>
    <row r="7" s="100" customFormat="1" ht="143" customHeight="1" spans="1:52">
      <c r="A7" s="127">
        <v>1</v>
      </c>
      <c r="B7" s="21" t="s">
        <v>59</v>
      </c>
      <c r="C7" s="21" t="s">
        <v>60</v>
      </c>
      <c r="D7" s="22" t="s">
        <v>61</v>
      </c>
      <c r="E7" s="22" t="s">
        <v>62</v>
      </c>
      <c r="F7" s="22" t="s">
        <v>63</v>
      </c>
      <c r="G7" s="21" t="s">
        <v>64</v>
      </c>
      <c r="H7" s="22" t="s">
        <v>65</v>
      </c>
      <c r="I7" s="21" t="s">
        <v>66</v>
      </c>
      <c r="J7" s="21" t="s">
        <v>67</v>
      </c>
      <c r="K7" s="21" t="s">
        <v>68</v>
      </c>
      <c r="L7" s="21" t="s">
        <v>67</v>
      </c>
      <c r="M7" s="21" t="s">
        <v>64</v>
      </c>
      <c r="N7" s="21" t="s">
        <v>69</v>
      </c>
      <c r="O7" s="23" t="s">
        <v>70</v>
      </c>
      <c r="P7" s="21" t="s">
        <v>71</v>
      </c>
      <c r="Q7" s="22" t="s">
        <v>72</v>
      </c>
      <c r="R7" s="21" t="s">
        <v>73</v>
      </c>
      <c r="S7" s="22" t="s">
        <v>74</v>
      </c>
      <c r="T7" s="22" t="s">
        <v>75</v>
      </c>
      <c r="U7" s="23" t="s">
        <v>76</v>
      </c>
      <c r="V7" s="21" t="s">
        <v>77</v>
      </c>
      <c r="W7" s="21">
        <v>2022</v>
      </c>
      <c r="X7" s="21" t="s">
        <v>78</v>
      </c>
      <c r="Y7" s="21">
        <v>202210</v>
      </c>
      <c r="Z7" s="21">
        <v>202306</v>
      </c>
      <c r="AA7" s="22">
        <v>50</v>
      </c>
      <c r="AB7" s="22">
        <v>50</v>
      </c>
      <c r="AC7" s="21"/>
      <c r="AD7" s="21"/>
      <c r="AE7" s="21"/>
      <c r="AF7" s="21">
        <v>1376</v>
      </c>
      <c r="AG7" s="21">
        <v>34</v>
      </c>
      <c r="AH7" s="21" t="s">
        <v>79</v>
      </c>
      <c r="AI7" s="21" t="s">
        <v>79</v>
      </c>
      <c r="AJ7" s="21" t="s">
        <v>79</v>
      </c>
      <c r="AK7" s="21" t="s">
        <v>78</v>
      </c>
      <c r="AL7" s="21" t="s">
        <v>79</v>
      </c>
      <c r="AM7" s="21" t="s">
        <v>79</v>
      </c>
      <c r="AN7" s="21" t="s">
        <v>72</v>
      </c>
      <c r="AO7" s="21" t="s">
        <v>79</v>
      </c>
      <c r="AP7" s="21" t="s">
        <v>72</v>
      </c>
      <c r="AQ7" s="21" t="s">
        <v>80</v>
      </c>
      <c r="AR7" s="21">
        <v>13638261699</v>
      </c>
      <c r="AS7" s="21" t="s">
        <v>59</v>
      </c>
      <c r="AT7" s="133"/>
      <c r="AU7" s="133"/>
      <c r="AV7" s="133"/>
      <c r="AX7" s="1"/>
      <c r="AY7" s="1"/>
      <c r="AZ7" s="1"/>
    </row>
    <row r="8" s="100" customFormat="1" ht="96" customHeight="1" spans="1:52">
      <c r="A8" s="127">
        <v>2</v>
      </c>
      <c r="B8" s="21" t="s">
        <v>59</v>
      </c>
      <c r="C8" s="22" t="s">
        <v>81</v>
      </c>
      <c r="D8" s="22" t="s">
        <v>61</v>
      </c>
      <c r="E8" s="22" t="s">
        <v>62</v>
      </c>
      <c r="F8" s="22" t="s">
        <v>63</v>
      </c>
      <c r="G8" s="22" t="s">
        <v>82</v>
      </c>
      <c r="H8" s="22" t="s">
        <v>65</v>
      </c>
      <c r="I8" s="22" t="s">
        <v>83</v>
      </c>
      <c r="J8" s="22" t="s">
        <v>84</v>
      </c>
      <c r="K8" s="22" t="s">
        <v>85</v>
      </c>
      <c r="L8" s="22" t="s">
        <v>84</v>
      </c>
      <c r="M8" s="22" t="s">
        <v>86</v>
      </c>
      <c r="N8" s="22" t="s">
        <v>69</v>
      </c>
      <c r="O8" s="23" t="s">
        <v>70</v>
      </c>
      <c r="P8" s="23" t="s">
        <v>87</v>
      </c>
      <c r="Q8" s="22" t="s">
        <v>72</v>
      </c>
      <c r="R8" s="23" t="s">
        <v>88</v>
      </c>
      <c r="S8" s="22" t="s">
        <v>74</v>
      </c>
      <c r="T8" s="22" t="s">
        <v>75</v>
      </c>
      <c r="U8" s="23" t="s">
        <v>76</v>
      </c>
      <c r="V8" s="22" t="s">
        <v>89</v>
      </c>
      <c r="W8" s="21">
        <v>2022</v>
      </c>
      <c r="X8" s="23" t="s">
        <v>78</v>
      </c>
      <c r="Y8" s="21">
        <v>202210</v>
      </c>
      <c r="Z8" s="21">
        <v>202306</v>
      </c>
      <c r="AA8" s="22">
        <v>40</v>
      </c>
      <c r="AB8" s="22">
        <v>40</v>
      </c>
      <c r="AC8" s="21"/>
      <c r="AD8" s="130"/>
      <c r="AE8" s="21"/>
      <c r="AF8" s="22">
        <v>2100</v>
      </c>
      <c r="AG8" s="22">
        <v>350</v>
      </c>
      <c r="AH8" s="23" t="s">
        <v>79</v>
      </c>
      <c r="AI8" s="23" t="s">
        <v>79</v>
      </c>
      <c r="AJ8" s="23" t="s">
        <v>79</v>
      </c>
      <c r="AK8" s="23" t="s">
        <v>78</v>
      </c>
      <c r="AL8" s="23" t="s">
        <v>79</v>
      </c>
      <c r="AM8" s="23" t="s">
        <v>79</v>
      </c>
      <c r="AN8" s="21" t="s">
        <v>72</v>
      </c>
      <c r="AO8" s="23" t="s">
        <v>79</v>
      </c>
      <c r="AP8" s="23" t="s">
        <v>72</v>
      </c>
      <c r="AQ8" s="22" t="s">
        <v>90</v>
      </c>
      <c r="AR8" s="22">
        <v>13594705245</v>
      </c>
      <c r="AS8" s="21" t="s">
        <v>59</v>
      </c>
      <c r="AT8" s="133"/>
      <c r="AU8" s="133"/>
      <c r="AV8" s="133"/>
      <c r="AX8" s="138"/>
      <c r="AY8" s="138"/>
      <c r="AZ8" s="138"/>
    </row>
    <row r="9" s="100" customFormat="1" ht="170" customHeight="1" spans="1:52">
      <c r="A9" s="127">
        <v>3</v>
      </c>
      <c r="B9" s="21" t="s">
        <v>59</v>
      </c>
      <c r="C9" s="22" t="s">
        <v>91</v>
      </c>
      <c r="D9" s="22" t="s">
        <v>61</v>
      </c>
      <c r="E9" s="22" t="s">
        <v>62</v>
      </c>
      <c r="F9" s="22" t="s">
        <v>63</v>
      </c>
      <c r="G9" s="22" t="s">
        <v>92</v>
      </c>
      <c r="H9" s="22" t="s">
        <v>93</v>
      </c>
      <c r="I9" s="22" t="s">
        <v>94</v>
      </c>
      <c r="J9" s="22" t="s">
        <v>95</v>
      </c>
      <c r="K9" s="22" t="s">
        <v>96</v>
      </c>
      <c r="L9" s="22" t="s">
        <v>95</v>
      </c>
      <c r="M9" s="22" t="s">
        <v>97</v>
      </c>
      <c r="N9" s="22" t="s">
        <v>69</v>
      </c>
      <c r="O9" s="22" t="s">
        <v>70</v>
      </c>
      <c r="P9" s="22" t="s">
        <v>98</v>
      </c>
      <c r="Q9" s="22" t="s">
        <v>72</v>
      </c>
      <c r="R9" s="21" t="s">
        <v>99</v>
      </c>
      <c r="S9" s="22" t="s">
        <v>74</v>
      </c>
      <c r="T9" s="22" t="s">
        <v>75</v>
      </c>
      <c r="U9" s="23" t="s">
        <v>76</v>
      </c>
      <c r="V9" s="22" t="s">
        <v>100</v>
      </c>
      <c r="W9" s="21">
        <v>2022</v>
      </c>
      <c r="X9" s="22" t="s">
        <v>78</v>
      </c>
      <c r="Y9" s="21">
        <v>202210</v>
      </c>
      <c r="Z9" s="21">
        <v>202306</v>
      </c>
      <c r="AA9" s="22">
        <v>95</v>
      </c>
      <c r="AB9" s="22">
        <v>95</v>
      </c>
      <c r="AC9" s="21"/>
      <c r="AD9" s="29"/>
      <c r="AE9" s="21"/>
      <c r="AF9" s="22">
        <v>2050</v>
      </c>
      <c r="AG9" s="22">
        <v>150</v>
      </c>
      <c r="AH9" s="22" t="s">
        <v>79</v>
      </c>
      <c r="AI9" s="22" t="s">
        <v>79</v>
      </c>
      <c r="AJ9" s="22" t="s">
        <v>79</v>
      </c>
      <c r="AK9" s="22" t="s">
        <v>78</v>
      </c>
      <c r="AL9" s="22" t="s">
        <v>79</v>
      </c>
      <c r="AM9" s="22" t="s">
        <v>79</v>
      </c>
      <c r="AN9" s="21" t="s">
        <v>72</v>
      </c>
      <c r="AO9" s="22" t="s">
        <v>79</v>
      </c>
      <c r="AP9" s="22" t="s">
        <v>72</v>
      </c>
      <c r="AQ9" s="22" t="s">
        <v>101</v>
      </c>
      <c r="AR9" s="22">
        <v>13883692604</v>
      </c>
      <c r="AS9" s="21" t="s">
        <v>59</v>
      </c>
      <c r="AT9" s="133"/>
      <c r="AU9" s="133"/>
      <c r="AV9" s="133"/>
      <c r="AX9" s="138"/>
      <c r="AY9" s="138"/>
      <c r="AZ9" s="138"/>
    </row>
    <row r="10" s="100" customFormat="1" ht="108" customHeight="1" spans="1:52">
      <c r="A10" s="127">
        <v>4</v>
      </c>
      <c r="B10" s="21" t="s">
        <v>59</v>
      </c>
      <c r="C10" s="23" t="s">
        <v>102</v>
      </c>
      <c r="D10" s="22" t="s">
        <v>61</v>
      </c>
      <c r="E10" s="22" t="s">
        <v>62</v>
      </c>
      <c r="F10" s="22" t="s">
        <v>63</v>
      </c>
      <c r="G10" s="23" t="s">
        <v>103</v>
      </c>
      <c r="H10" s="22" t="s">
        <v>65</v>
      </c>
      <c r="I10" s="23" t="s">
        <v>104</v>
      </c>
      <c r="J10" s="23" t="s">
        <v>105</v>
      </c>
      <c r="K10" s="23" t="s">
        <v>106</v>
      </c>
      <c r="L10" s="23" t="s">
        <v>105</v>
      </c>
      <c r="M10" s="23" t="s">
        <v>107</v>
      </c>
      <c r="N10" s="22" t="s">
        <v>69</v>
      </c>
      <c r="O10" s="23" t="s">
        <v>70</v>
      </c>
      <c r="P10" s="23" t="s">
        <v>108</v>
      </c>
      <c r="Q10" s="22" t="s">
        <v>72</v>
      </c>
      <c r="R10" s="23" t="s">
        <v>109</v>
      </c>
      <c r="S10" s="22" t="s">
        <v>74</v>
      </c>
      <c r="T10" s="22" t="s">
        <v>75</v>
      </c>
      <c r="U10" s="23" t="s">
        <v>76</v>
      </c>
      <c r="V10" s="23" t="s">
        <v>110</v>
      </c>
      <c r="W10" s="21">
        <v>2022</v>
      </c>
      <c r="X10" s="127" t="s">
        <v>78</v>
      </c>
      <c r="Y10" s="21">
        <v>202210</v>
      </c>
      <c r="Z10" s="21">
        <v>202306</v>
      </c>
      <c r="AA10" s="22">
        <v>35</v>
      </c>
      <c r="AB10" s="22">
        <v>35</v>
      </c>
      <c r="AC10" s="21"/>
      <c r="AD10" s="127"/>
      <c r="AE10" s="21"/>
      <c r="AF10" s="23">
        <v>2100</v>
      </c>
      <c r="AG10" s="22">
        <v>93</v>
      </c>
      <c r="AH10" s="23" t="s">
        <v>79</v>
      </c>
      <c r="AI10" s="23" t="s">
        <v>79</v>
      </c>
      <c r="AJ10" s="23" t="s">
        <v>79</v>
      </c>
      <c r="AK10" s="23" t="s">
        <v>78</v>
      </c>
      <c r="AL10" s="23" t="s">
        <v>79</v>
      </c>
      <c r="AM10" s="23" t="s">
        <v>79</v>
      </c>
      <c r="AN10" s="21" t="s">
        <v>72</v>
      </c>
      <c r="AO10" s="23" t="s">
        <v>79</v>
      </c>
      <c r="AP10" s="23" t="s">
        <v>72</v>
      </c>
      <c r="AQ10" s="127" t="s">
        <v>111</v>
      </c>
      <c r="AR10" s="127">
        <v>15178980333</v>
      </c>
      <c r="AS10" s="21" t="s">
        <v>59</v>
      </c>
      <c r="AT10" s="133"/>
      <c r="AU10" s="133"/>
      <c r="AV10" s="133"/>
      <c r="AX10" s="138"/>
      <c r="AY10" s="138"/>
      <c r="AZ10" s="138"/>
    </row>
    <row r="11" s="100" customFormat="1" ht="113" customHeight="1" spans="1:52">
      <c r="A11" s="127">
        <v>5</v>
      </c>
      <c r="B11" s="21" t="s">
        <v>59</v>
      </c>
      <c r="C11" s="21" t="s">
        <v>112</v>
      </c>
      <c r="D11" s="22" t="s">
        <v>61</v>
      </c>
      <c r="E11" s="22" t="s">
        <v>62</v>
      </c>
      <c r="F11" s="22" t="s">
        <v>63</v>
      </c>
      <c r="G11" s="21" t="s">
        <v>113</v>
      </c>
      <c r="H11" s="22" t="s">
        <v>65</v>
      </c>
      <c r="I11" s="21" t="s">
        <v>114</v>
      </c>
      <c r="J11" s="21" t="s">
        <v>115</v>
      </c>
      <c r="K11" s="21" t="s">
        <v>116</v>
      </c>
      <c r="L11" s="21" t="s">
        <v>115</v>
      </c>
      <c r="M11" s="21" t="s">
        <v>117</v>
      </c>
      <c r="N11" s="21" t="s">
        <v>69</v>
      </c>
      <c r="O11" s="23" t="s">
        <v>70</v>
      </c>
      <c r="P11" s="21" t="s">
        <v>118</v>
      </c>
      <c r="Q11" s="22" t="s">
        <v>72</v>
      </c>
      <c r="R11" s="23" t="s">
        <v>119</v>
      </c>
      <c r="S11" s="22" t="s">
        <v>74</v>
      </c>
      <c r="T11" s="22" t="s">
        <v>75</v>
      </c>
      <c r="U11" s="23" t="s">
        <v>76</v>
      </c>
      <c r="V11" s="21" t="s">
        <v>120</v>
      </c>
      <c r="W11" s="21">
        <v>2022</v>
      </c>
      <c r="X11" s="21" t="s">
        <v>78</v>
      </c>
      <c r="Y11" s="21">
        <v>202210</v>
      </c>
      <c r="Z11" s="21">
        <v>202306</v>
      </c>
      <c r="AA11" s="22">
        <v>20</v>
      </c>
      <c r="AB11" s="22">
        <v>20</v>
      </c>
      <c r="AC11" s="21"/>
      <c r="AD11" s="21"/>
      <c r="AE11" s="21"/>
      <c r="AF11" s="21">
        <v>1000</v>
      </c>
      <c r="AG11" s="21">
        <v>170</v>
      </c>
      <c r="AH11" s="21" t="s">
        <v>79</v>
      </c>
      <c r="AI11" s="21" t="s">
        <v>79</v>
      </c>
      <c r="AJ11" s="21" t="s">
        <v>79</v>
      </c>
      <c r="AK11" s="21" t="s">
        <v>78</v>
      </c>
      <c r="AL11" s="21" t="s">
        <v>78</v>
      </c>
      <c r="AM11" s="21" t="s">
        <v>79</v>
      </c>
      <c r="AN11" s="21" t="s">
        <v>72</v>
      </c>
      <c r="AO11" s="21" t="s">
        <v>79</v>
      </c>
      <c r="AP11" s="21" t="s">
        <v>72</v>
      </c>
      <c r="AQ11" s="21" t="s">
        <v>121</v>
      </c>
      <c r="AR11" s="21">
        <v>17783536677</v>
      </c>
      <c r="AS11" s="21" t="s">
        <v>59</v>
      </c>
      <c r="AT11" s="133"/>
      <c r="AU11" s="133"/>
      <c r="AV11" s="133"/>
      <c r="AX11" s="138"/>
      <c r="AY11" s="138"/>
      <c r="AZ11" s="138"/>
    </row>
    <row r="12" s="100" customFormat="1" ht="153" customHeight="1" spans="1:52">
      <c r="A12" s="127">
        <v>6</v>
      </c>
      <c r="B12" s="21" t="s">
        <v>59</v>
      </c>
      <c r="C12" s="21" t="s">
        <v>122</v>
      </c>
      <c r="D12" s="22" t="s">
        <v>61</v>
      </c>
      <c r="E12" s="22" t="s">
        <v>62</v>
      </c>
      <c r="F12" s="22" t="s">
        <v>63</v>
      </c>
      <c r="G12" s="21" t="s">
        <v>123</v>
      </c>
      <c r="H12" s="22" t="s">
        <v>65</v>
      </c>
      <c r="I12" s="21" t="s">
        <v>124</v>
      </c>
      <c r="J12" s="22" t="s">
        <v>125</v>
      </c>
      <c r="K12" s="22" t="s">
        <v>126</v>
      </c>
      <c r="L12" s="22" t="s">
        <v>125</v>
      </c>
      <c r="M12" s="21" t="s">
        <v>127</v>
      </c>
      <c r="N12" s="22" t="s">
        <v>69</v>
      </c>
      <c r="O12" s="22" t="s">
        <v>70</v>
      </c>
      <c r="P12" s="22" t="s">
        <v>128</v>
      </c>
      <c r="Q12" s="22" t="s">
        <v>72</v>
      </c>
      <c r="R12" s="22" t="s">
        <v>129</v>
      </c>
      <c r="S12" s="22" t="s">
        <v>74</v>
      </c>
      <c r="T12" s="22" t="s">
        <v>75</v>
      </c>
      <c r="U12" s="23" t="s">
        <v>76</v>
      </c>
      <c r="V12" s="22" t="s">
        <v>130</v>
      </c>
      <c r="W12" s="21">
        <v>2022</v>
      </c>
      <c r="X12" s="127" t="s">
        <v>78</v>
      </c>
      <c r="Y12" s="21">
        <v>202210</v>
      </c>
      <c r="Z12" s="21">
        <v>202306</v>
      </c>
      <c r="AA12" s="22">
        <v>39</v>
      </c>
      <c r="AB12" s="22">
        <v>39</v>
      </c>
      <c r="AC12" s="21"/>
      <c r="AD12" s="127"/>
      <c r="AE12" s="21"/>
      <c r="AF12" s="127">
        <v>145</v>
      </c>
      <c r="AG12" s="127">
        <v>21</v>
      </c>
      <c r="AH12" s="127" t="s">
        <v>79</v>
      </c>
      <c r="AI12" s="127" t="s">
        <v>79</v>
      </c>
      <c r="AJ12" s="127" t="s">
        <v>79</v>
      </c>
      <c r="AK12" s="127" t="s">
        <v>78</v>
      </c>
      <c r="AL12" s="127" t="s">
        <v>79</v>
      </c>
      <c r="AM12" s="127" t="s">
        <v>79</v>
      </c>
      <c r="AN12" s="21" t="s">
        <v>72</v>
      </c>
      <c r="AO12" s="127" t="s">
        <v>79</v>
      </c>
      <c r="AP12" s="127" t="s">
        <v>72</v>
      </c>
      <c r="AQ12" s="127" t="s">
        <v>131</v>
      </c>
      <c r="AR12" s="127">
        <v>13594199718</v>
      </c>
      <c r="AS12" s="21" t="s">
        <v>59</v>
      </c>
      <c r="AT12" s="133"/>
      <c r="AU12" s="133"/>
      <c r="AV12" s="133"/>
      <c r="AX12" s="138"/>
      <c r="AY12" s="138"/>
      <c r="AZ12" s="138"/>
    </row>
    <row r="13" s="100" customFormat="1" ht="126" customHeight="1" spans="1:52">
      <c r="A13" s="127">
        <v>7</v>
      </c>
      <c r="B13" s="21" t="s">
        <v>59</v>
      </c>
      <c r="C13" s="22" t="s">
        <v>132</v>
      </c>
      <c r="D13" s="22" t="s">
        <v>61</v>
      </c>
      <c r="E13" s="22" t="s">
        <v>62</v>
      </c>
      <c r="F13" s="22" t="s">
        <v>63</v>
      </c>
      <c r="G13" s="22" t="s">
        <v>133</v>
      </c>
      <c r="H13" s="22" t="s">
        <v>65</v>
      </c>
      <c r="I13" s="22" t="s">
        <v>134</v>
      </c>
      <c r="J13" s="22" t="s">
        <v>135</v>
      </c>
      <c r="K13" s="22" t="s">
        <v>136</v>
      </c>
      <c r="L13" s="22" t="s">
        <v>135</v>
      </c>
      <c r="M13" s="22" t="s">
        <v>133</v>
      </c>
      <c r="N13" s="22" t="s">
        <v>69</v>
      </c>
      <c r="O13" s="23" t="s">
        <v>70</v>
      </c>
      <c r="P13" s="22" t="s">
        <v>137</v>
      </c>
      <c r="Q13" s="22" t="s">
        <v>72</v>
      </c>
      <c r="R13" s="22" t="s">
        <v>138</v>
      </c>
      <c r="S13" s="22" t="s">
        <v>74</v>
      </c>
      <c r="T13" s="22" t="s">
        <v>75</v>
      </c>
      <c r="U13" s="23" t="s">
        <v>76</v>
      </c>
      <c r="V13" s="22" t="s">
        <v>139</v>
      </c>
      <c r="W13" s="21">
        <v>2022</v>
      </c>
      <c r="X13" s="22" t="s">
        <v>78</v>
      </c>
      <c r="Y13" s="21">
        <v>202210</v>
      </c>
      <c r="Z13" s="21">
        <v>202306</v>
      </c>
      <c r="AA13" s="22">
        <v>93</v>
      </c>
      <c r="AB13" s="22">
        <v>93</v>
      </c>
      <c r="AC13" s="21"/>
      <c r="AD13" s="22"/>
      <c r="AE13" s="21"/>
      <c r="AF13" s="22">
        <v>2552</v>
      </c>
      <c r="AG13" s="22">
        <v>184</v>
      </c>
      <c r="AH13" s="22" t="s">
        <v>79</v>
      </c>
      <c r="AI13" s="22" t="s">
        <v>79</v>
      </c>
      <c r="AJ13" s="22" t="s">
        <v>79</v>
      </c>
      <c r="AK13" s="22" t="s">
        <v>78</v>
      </c>
      <c r="AL13" s="22" t="s">
        <v>79</v>
      </c>
      <c r="AM13" s="22" t="s">
        <v>79</v>
      </c>
      <c r="AN13" s="21" t="s">
        <v>72</v>
      </c>
      <c r="AO13" s="22" t="s">
        <v>79</v>
      </c>
      <c r="AP13" s="21" t="s">
        <v>72</v>
      </c>
      <c r="AQ13" s="22" t="s">
        <v>140</v>
      </c>
      <c r="AR13" s="22">
        <v>13452673777</v>
      </c>
      <c r="AS13" s="21" t="s">
        <v>59</v>
      </c>
      <c r="AT13" s="133"/>
      <c r="AU13" s="133"/>
      <c r="AV13" s="133"/>
      <c r="AX13" s="138"/>
      <c r="AY13" s="138"/>
      <c r="AZ13" s="138"/>
    </row>
    <row r="14" s="100" customFormat="1" ht="123" customHeight="1" spans="1:52">
      <c r="A14" s="127">
        <v>8</v>
      </c>
      <c r="B14" s="21" t="s">
        <v>59</v>
      </c>
      <c r="C14" s="22" t="s">
        <v>141</v>
      </c>
      <c r="D14" s="22" t="s">
        <v>61</v>
      </c>
      <c r="E14" s="22" t="s">
        <v>62</v>
      </c>
      <c r="F14" s="22" t="s">
        <v>63</v>
      </c>
      <c r="G14" s="128" t="s">
        <v>142</v>
      </c>
      <c r="H14" s="22" t="s">
        <v>65</v>
      </c>
      <c r="I14" s="22" t="s">
        <v>143</v>
      </c>
      <c r="J14" s="22" t="s">
        <v>144</v>
      </c>
      <c r="K14" s="22" t="s">
        <v>145</v>
      </c>
      <c r="L14" s="22" t="s">
        <v>144</v>
      </c>
      <c r="M14" s="22" t="s">
        <v>146</v>
      </c>
      <c r="N14" s="22" t="s">
        <v>69</v>
      </c>
      <c r="O14" s="22" t="s">
        <v>70</v>
      </c>
      <c r="P14" s="22" t="s">
        <v>147</v>
      </c>
      <c r="Q14" s="22" t="s">
        <v>72</v>
      </c>
      <c r="R14" s="22" t="s">
        <v>148</v>
      </c>
      <c r="S14" s="22" t="s">
        <v>74</v>
      </c>
      <c r="T14" s="22" t="s">
        <v>75</v>
      </c>
      <c r="U14" s="22" t="s">
        <v>76</v>
      </c>
      <c r="V14" s="22" t="s">
        <v>149</v>
      </c>
      <c r="W14" s="21">
        <v>2022</v>
      </c>
      <c r="X14" s="22" t="s">
        <v>78</v>
      </c>
      <c r="Y14" s="21">
        <v>202210</v>
      </c>
      <c r="Z14" s="21">
        <v>202306</v>
      </c>
      <c r="AA14" s="22">
        <v>95</v>
      </c>
      <c r="AB14" s="22">
        <v>95</v>
      </c>
      <c r="AC14" s="22"/>
      <c r="AD14" s="29"/>
      <c r="AE14" s="21"/>
      <c r="AF14" s="22">
        <v>1200</v>
      </c>
      <c r="AG14" s="22">
        <v>70</v>
      </c>
      <c r="AH14" s="22" t="s">
        <v>79</v>
      </c>
      <c r="AI14" s="22" t="s">
        <v>79</v>
      </c>
      <c r="AJ14" s="22" t="s">
        <v>79</v>
      </c>
      <c r="AK14" s="22" t="s">
        <v>78</v>
      </c>
      <c r="AL14" s="22" t="s">
        <v>79</v>
      </c>
      <c r="AM14" s="22" t="s">
        <v>79</v>
      </c>
      <c r="AN14" s="21" t="s">
        <v>72</v>
      </c>
      <c r="AO14" s="22" t="s">
        <v>79</v>
      </c>
      <c r="AP14" s="22" t="s">
        <v>72</v>
      </c>
      <c r="AQ14" s="22" t="s">
        <v>150</v>
      </c>
      <c r="AR14" s="22">
        <v>13635368516</v>
      </c>
      <c r="AS14" s="21" t="s">
        <v>59</v>
      </c>
      <c r="AT14" s="133"/>
      <c r="AU14" s="133"/>
      <c r="AV14" s="133"/>
      <c r="AX14" s="138"/>
      <c r="AY14" s="138"/>
      <c r="AZ14" s="138"/>
    </row>
    <row r="15" s="100" customFormat="1" ht="124" customHeight="1" spans="1:52">
      <c r="A15" s="127">
        <v>9</v>
      </c>
      <c r="B15" s="21" t="s">
        <v>59</v>
      </c>
      <c r="C15" s="22" t="s">
        <v>151</v>
      </c>
      <c r="D15" s="22" t="s">
        <v>61</v>
      </c>
      <c r="E15" s="22" t="s">
        <v>62</v>
      </c>
      <c r="F15" s="22" t="s">
        <v>63</v>
      </c>
      <c r="G15" s="22" t="s">
        <v>152</v>
      </c>
      <c r="H15" s="22" t="s">
        <v>93</v>
      </c>
      <c r="I15" s="22" t="s">
        <v>153</v>
      </c>
      <c r="J15" s="22" t="s">
        <v>154</v>
      </c>
      <c r="K15" s="22" t="s">
        <v>155</v>
      </c>
      <c r="L15" s="22" t="s">
        <v>154</v>
      </c>
      <c r="M15" s="22" t="s">
        <v>156</v>
      </c>
      <c r="N15" s="22" t="s">
        <v>69</v>
      </c>
      <c r="O15" s="22" t="s">
        <v>70</v>
      </c>
      <c r="P15" s="22" t="s">
        <v>157</v>
      </c>
      <c r="Q15" s="22" t="s">
        <v>72</v>
      </c>
      <c r="R15" s="22" t="s">
        <v>158</v>
      </c>
      <c r="S15" s="22" t="s">
        <v>74</v>
      </c>
      <c r="T15" s="22" t="s">
        <v>75</v>
      </c>
      <c r="U15" s="23" t="s">
        <v>76</v>
      </c>
      <c r="V15" s="22" t="s">
        <v>159</v>
      </c>
      <c r="W15" s="21">
        <v>2022</v>
      </c>
      <c r="X15" s="22" t="s">
        <v>78</v>
      </c>
      <c r="Y15" s="21">
        <v>202210</v>
      </c>
      <c r="Z15" s="21">
        <v>202306</v>
      </c>
      <c r="AA15" s="22">
        <v>30</v>
      </c>
      <c r="AB15" s="22">
        <v>30</v>
      </c>
      <c r="AC15" s="21"/>
      <c r="AD15" s="29"/>
      <c r="AE15" s="21"/>
      <c r="AF15" s="22">
        <v>2750</v>
      </c>
      <c r="AG15" s="22">
        <v>520</v>
      </c>
      <c r="AH15" s="22" t="s">
        <v>79</v>
      </c>
      <c r="AI15" s="22" t="s">
        <v>79</v>
      </c>
      <c r="AJ15" s="22" t="s">
        <v>79</v>
      </c>
      <c r="AK15" s="22" t="s">
        <v>78</v>
      </c>
      <c r="AL15" s="22" t="s">
        <v>79</v>
      </c>
      <c r="AM15" s="22" t="s">
        <v>79</v>
      </c>
      <c r="AN15" s="21" t="s">
        <v>72</v>
      </c>
      <c r="AO15" s="22" t="s">
        <v>79</v>
      </c>
      <c r="AP15" s="22" t="s">
        <v>72</v>
      </c>
      <c r="AQ15" s="22" t="s">
        <v>160</v>
      </c>
      <c r="AR15" s="22">
        <v>18716716777</v>
      </c>
      <c r="AS15" s="21" t="s">
        <v>59</v>
      </c>
      <c r="AT15" s="133"/>
      <c r="AU15" s="133"/>
      <c r="AV15" s="133"/>
      <c r="AX15" s="138"/>
      <c r="AY15" s="138"/>
      <c r="AZ15" s="138"/>
    </row>
    <row r="16" s="100" customFormat="1" ht="111" customHeight="1" spans="1:52">
      <c r="A16" s="127">
        <v>10</v>
      </c>
      <c r="B16" s="21" t="s">
        <v>59</v>
      </c>
      <c r="C16" s="23" t="s">
        <v>161</v>
      </c>
      <c r="D16" s="22" t="s">
        <v>61</v>
      </c>
      <c r="E16" s="22" t="s">
        <v>62</v>
      </c>
      <c r="F16" s="22" t="s">
        <v>63</v>
      </c>
      <c r="G16" s="23" t="s">
        <v>162</v>
      </c>
      <c r="H16" s="23" t="s">
        <v>65</v>
      </c>
      <c r="I16" s="23" t="s">
        <v>163</v>
      </c>
      <c r="J16" s="23" t="s">
        <v>164</v>
      </c>
      <c r="K16" s="23" t="s">
        <v>165</v>
      </c>
      <c r="L16" s="23" t="s">
        <v>164</v>
      </c>
      <c r="M16" s="23" t="s">
        <v>166</v>
      </c>
      <c r="N16" s="22" t="s">
        <v>69</v>
      </c>
      <c r="O16" s="23" t="s">
        <v>70</v>
      </c>
      <c r="P16" s="22" t="s">
        <v>167</v>
      </c>
      <c r="Q16" s="22" t="s">
        <v>72</v>
      </c>
      <c r="R16" s="23" t="s">
        <v>168</v>
      </c>
      <c r="S16" s="22" t="s">
        <v>74</v>
      </c>
      <c r="T16" s="22" t="s">
        <v>75</v>
      </c>
      <c r="U16" s="23" t="s">
        <v>76</v>
      </c>
      <c r="V16" s="23" t="s">
        <v>169</v>
      </c>
      <c r="W16" s="21">
        <v>2022</v>
      </c>
      <c r="X16" s="23" t="s">
        <v>78</v>
      </c>
      <c r="Y16" s="21">
        <v>202210</v>
      </c>
      <c r="Z16" s="21">
        <v>202306</v>
      </c>
      <c r="AA16" s="22">
        <v>15</v>
      </c>
      <c r="AB16" s="22">
        <v>15</v>
      </c>
      <c r="AC16" s="22"/>
      <c r="AD16" s="23"/>
      <c r="AE16" s="21"/>
      <c r="AF16" s="22">
        <v>978</v>
      </c>
      <c r="AG16" s="22">
        <v>219</v>
      </c>
      <c r="AH16" s="23" t="s">
        <v>79</v>
      </c>
      <c r="AI16" s="23" t="s">
        <v>79</v>
      </c>
      <c r="AJ16" s="23" t="s">
        <v>79</v>
      </c>
      <c r="AK16" s="23" t="s">
        <v>78</v>
      </c>
      <c r="AL16" s="23" t="s">
        <v>79</v>
      </c>
      <c r="AM16" s="23" t="s">
        <v>79</v>
      </c>
      <c r="AN16" s="21" t="s">
        <v>72</v>
      </c>
      <c r="AO16" s="23" t="s">
        <v>79</v>
      </c>
      <c r="AP16" s="23" t="s">
        <v>72</v>
      </c>
      <c r="AQ16" s="23" t="s">
        <v>170</v>
      </c>
      <c r="AR16" s="23" t="s">
        <v>171</v>
      </c>
      <c r="AS16" s="21" t="s">
        <v>59</v>
      </c>
      <c r="AT16" s="133"/>
      <c r="AU16" s="133"/>
      <c r="AV16" s="133"/>
      <c r="AX16" s="138"/>
      <c r="AY16" s="138"/>
      <c r="AZ16" s="138"/>
    </row>
    <row r="17" s="100" customFormat="1" ht="175" customHeight="1" spans="1:52">
      <c r="A17" s="127">
        <v>11</v>
      </c>
      <c r="B17" s="21" t="s">
        <v>59</v>
      </c>
      <c r="C17" s="22" t="s">
        <v>172</v>
      </c>
      <c r="D17" s="22" t="s">
        <v>61</v>
      </c>
      <c r="E17" s="22" t="s">
        <v>62</v>
      </c>
      <c r="F17" s="22" t="s">
        <v>63</v>
      </c>
      <c r="G17" s="22" t="s">
        <v>173</v>
      </c>
      <c r="H17" s="22" t="s">
        <v>65</v>
      </c>
      <c r="I17" s="22" t="s">
        <v>174</v>
      </c>
      <c r="J17" s="22" t="s">
        <v>175</v>
      </c>
      <c r="K17" s="22" t="s">
        <v>176</v>
      </c>
      <c r="L17" s="22" t="s">
        <v>175</v>
      </c>
      <c r="M17" s="22" t="s">
        <v>177</v>
      </c>
      <c r="N17" s="22" t="s">
        <v>69</v>
      </c>
      <c r="O17" s="22" t="s">
        <v>70</v>
      </c>
      <c r="P17" s="22" t="s">
        <v>178</v>
      </c>
      <c r="Q17" s="22" t="s">
        <v>72</v>
      </c>
      <c r="R17" s="22" t="s">
        <v>179</v>
      </c>
      <c r="S17" s="22" t="s">
        <v>74</v>
      </c>
      <c r="T17" s="22" t="s">
        <v>75</v>
      </c>
      <c r="U17" s="23" t="s">
        <v>76</v>
      </c>
      <c r="V17" s="22" t="s">
        <v>180</v>
      </c>
      <c r="W17" s="21">
        <v>2022</v>
      </c>
      <c r="X17" s="22" t="s">
        <v>78</v>
      </c>
      <c r="Y17" s="21">
        <v>202210</v>
      </c>
      <c r="Z17" s="21">
        <v>202306</v>
      </c>
      <c r="AA17" s="22">
        <v>22</v>
      </c>
      <c r="AB17" s="22">
        <v>22</v>
      </c>
      <c r="AC17" s="21"/>
      <c r="AD17" s="29"/>
      <c r="AE17" s="21"/>
      <c r="AF17" s="22">
        <v>1450</v>
      </c>
      <c r="AG17" s="22">
        <v>328</v>
      </c>
      <c r="AH17" s="22" t="s">
        <v>79</v>
      </c>
      <c r="AI17" s="22" t="s">
        <v>79</v>
      </c>
      <c r="AJ17" s="22" t="s">
        <v>79</v>
      </c>
      <c r="AK17" s="22" t="s">
        <v>78</v>
      </c>
      <c r="AL17" s="22" t="s">
        <v>78</v>
      </c>
      <c r="AM17" s="22" t="s">
        <v>79</v>
      </c>
      <c r="AN17" s="21" t="s">
        <v>72</v>
      </c>
      <c r="AO17" s="22" t="s">
        <v>79</v>
      </c>
      <c r="AP17" s="22" t="s">
        <v>72</v>
      </c>
      <c r="AQ17" s="22" t="s">
        <v>181</v>
      </c>
      <c r="AR17" s="22">
        <v>18223820288</v>
      </c>
      <c r="AS17" s="21" t="s">
        <v>59</v>
      </c>
      <c r="AT17" s="133"/>
      <c r="AU17" s="133"/>
      <c r="AV17" s="133"/>
      <c r="AX17" s="138"/>
      <c r="AY17" s="138"/>
      <c r="AZ17" s="138"/>
    </row>
    <row r="18" s="100" customFormat="1" ht="153" customHeight="1" spans="1:52">
      <c r="A18" s="127">
        <v>12</v>
      </c>
      <c r="B18" s="21" t="s">
        <v>59</v>
      </c>
      <c r="C18" s="22" t="s">
        <v>182</v>
      </c>
      <c r="D18" s="22" t="s">
        <v>61</v>
      </c>
      <c r="E18" s="22" t="s">
        <v>62</v>
      </c>
      <c r="F18" s="22" t="s">
        <v>63</v>
      </c>
      <c r="G18" s="22" t="s">
        <v>183</v>
      </c>
      <c r="H18" s="22" t="s">
        <v>65</v>
      </c>
      <c r="I18" s="22" t="s">
        <v>184</v>
      </c>
      <c r="J18" s="22" t="s">
        <v>185</v>
      </c>
      <c r="K18" s="22" t="s">
        <v>186</v>
      </c>
      <c r="L18" s="22" t="s">
        <v>187</v>
      </c>
      <c r="M18" s="22" t="s">
        <v>188</v>
      </c>
      <c r="N18" s="22" t="s">
        <v>69</v>
      </c>
      <c r="O18" s="22" t="s">
        <v>70</v>
      </c>
      <c r="P18" s="22" t="s">
        <v>189</v>
      </c>
      <c r="Q18" s="22" t="s">
        <v>72</v>
      </c>
      <c r="R18" s="22" t="s">
        <v>190</v>
      </c>
      <c r="S18" s="22" t="s">
        <v>74</v>
      </c>
      <c r="T18" s="22" t="s">
        <v>75</v>
      </c>
      <c r="U18" s="23" t="s">
        <v>76</v>
      </c>
      <c r="V18" s="22" t="s">
        <v>191</v>
      </c>
      <c r="W18" s="21">
        <v>2022</v>
      </c>
      <c r="X18" s="22" t="s">
        <v>78</v>
      </c>
      <c r="Y18" s="21">
        <v>202210</v>
      </c>
      <c r="Z18" s="21">
        <v>202306</v>
      </c>
      <c r="AA18" s="22">
        <v>47</v>
      </c>
      <c r="AB18" s="22">
        <v>47</v>
      </c>
      <c r="AC18" s="21"/>
      <c r="AD18" s="29"/>
      <c r="AE18" s="21"/>
      <c r="AF18" s="22">
        <v>6000</v>
      </c>
      <c r="AG18" s="22">
        <v>36</v>
      </c>
      <c r="AH18" s="22" t="s">
        <v>79</v>
      </c>
      <c r="AI18" s="22" t="s">
        <v>79</v>
      </c>
      <c r="AJ18" s="22" t="s">
        <v>79</v>
      </c>
      <c r="AK18" s="22" t="s">
        <v>78</v>
      </c>
      <c r="AL18" s="22" t="s">
        <v>79</v>
      </c>
      <c r="AM18" s="22" t="s">
        <v>79</v>
      </c>
      <c r="AN18" s="21" t="s">
        <v>72</v>
      </c>
      <c r="AO18" s="22" t="s">
        <v>79</v>
      </c>
      <c r="AP18" s="22" t="s">
        <v>72</v>
      </c>
      <c r="AQ18" s="22" t="s">
        <v>192</v>
      </c>
      <c r="AR18" s="22">
        <v>13594839691</v>
      </c>
      <c r="AS18" s="21" t="s">
        <v>59</v>
      </c>
      <c r="AT18" s="133"/>
      <c r="AU18" s="133"/>
      <c r="AV18" s="133"/>
      <c r="AX18" s="138"/>
      <c r="AY18" s="138"/>
      <c r="AZ18" s="138"/>
    </row>
    <row r="19" s="100" customFormat="1" ht="109" customHeight="1" spans="1:52">
      <c r="A19" s="127">
        <v>13</v>
      </c>
      <c r="B19" s="21" t="s">
        <v>59</v>
      </c>
      <c r="C19" s="22" t="s">
        <v>193</v>
      </c>
      <c r="D19" s="22" t="s">
        <v>61</v>
      </c>
      <c r="E19" s="22" t="s">
        <v>62</v>
      </c>
      <c r="F19" s="22" t="s">
        <v>63</v>
      </c>
      <c r="G19" s="22" t="s">
        <v>194</v>
      </c>
      <c r="H19" s="22" t="s">
        <v>93</v>
      </c>
      <c r="I19" s="22" t="s">
        <v>195</v>
      </c>
      <c r="J19" s="22" t="s">
        <v>196</v>
      </c>
      <c r="K19" s="22" t="s">
        <v>197</v>
      </c>
      <c r="L19" s="22" t="s">
        <v>196</v>
      </c>
      <c r="M19" s="22" t="s">
        <v>198</v>
      </c>
      <c r="N19" s="22" t="s">
        <v>69</v>
      </c>
      <c r="O19" s="22" t="s">
        <v>70</v>
      </c>
      <c r="P19" s="22" t="s">
        <v>199</v>
      </c>
      <c r="Q19" s="22" t="s">
        <v>72</v>
      </c>
      <c r="R19" s="22" t="s">
        <v>200</v>
      </c>
      <c r="S19" s="22" t="s">
        <v>74</v>
      </c>
      <c r="T19" s="22" t="s">
        <v>75</v>
      </c>
      <c r="U19" s="23" t="s">
        <v>76</v>
      </c>
      <c r="V19" s="22" t="s">
        <v>201</v>
      </c>
      <c r="W19" s="21">
        <v>2022</v>
      </c>
      <c r="X19" s="22" t="s">
        <v>78</v>
      </c>
      <c r="Y19" s="21">
        <v>202210</v>
      </c>
      <c r="Z19" s="21">
        <v>202306</v>
      </c>
      <c r="AA19" s="22">
        <v>95</v>
      </c>
      <c r="AB19" s="22">
        <v>95</v>
      </c>
      <c r="AC19" s="21"/>
      <c r="AD19" s="29"/>
      <c r="AE19" s="21"/>
      <c r="AF19" s="22">
        <v>5000</v>
      </c>
      <c r="AG19" s="22">
        <v>214</v>
      </c>
      <c r="AH19" s="22" t="s">
        <v>79</v>
      </c>
      <c r="AI19" s="22" t="s">
        <v>79</v>
      </c>
      <c r="AJ19" s="22" t="s">
        <v>79</v>
      </c>
      <c r="AK19" s="22" t="s">
        <v>78</v>
      </c>
      <c r="AL19" s="22" t="s">
        <v>79</v>
      </c>
      <c r="AM19" s="22" t="s">
        <v>79</v>
      </c>
      <c r="AN19" s="21" t="s">
        <v>72</v>
      </c>
      <c r="AO19" s="22" t="s">
        <v>79</v>
      </c>
      <c r="AP19" s="22" t="s">
        <v>72</v>
      </c>
      <c r="AQ19" s="22" t="s">
        <v>202</v>
      </c>
      <c r="AR19" s="22">
        <v>13594802796</v>
      </c>
      <c r="AS19" s="21" t="s">
        <v>59</v>
      </c>
      <c r="AT19" s="133"/>
      <c r="AU19" s="133"/>
      <c r="AV19" s="133"/>
      <c r="AX19" s="138"/>
      <c r="AY19" s="138"/>
      <c r="AZ19" s="138"/>
    </row>
    <row r="20" s="100" customFormat="1" ht="88" customHeight="1" spans="1:52">
      <c r="A20" s="127">
        <v>14</v>
      </c>
      <c r="B20" s="21" t="s">
        <v>59</v>
      </c>
      <c r="C20" s="23" t="s">
        <v>203</v>
      </c>
      <c r="D20" s="22" t="s">
        <v>61</v>
      </c>
      <c r="E20" s="22" t="s">
        <v>62</v>
      </c>
      <c r="F20" s="22" t="s">
        <v>63</v>
      </c>
      <c r="G20" s="23" t="s">
        <v>204</v>
      </c>
      <c r="H20" s="22" t="s">
        <v>65</v>
      </c>
      <c r="I20" s="23" t="s">
        <v>205</v>
      </c>
      <c r="J20" s="23" t="s">
        <v>206</v>
      </c>
      <c r="K20" s="23" t="s">
        <v>207</v>
      </c>
      <c r="L20" s="23" t="s">
        <v>206</v>
      </c>
      <c r="M20" s="23" t="s">
        <v>208</v>
      </c>
      <c r="N20" s="22" t="s">
        <v>69</v>
      </c>
      <c r="O20" s="23" t="s">
        <v>70</v>
      </c>
      <c r="P20" s="23" t="s">
        <v>209</v>
      </c>
      <c r="Q20" s="22" t="s">
        <v>72</v>
      </c>
      <c r="R20" s="22" t="s">
        <v>148</v>
      </c>
      <c r="S20" s="22" t="s">
        <v>74</v>
      </c>
      <c r="T20" s="22" t="s">
        <v>75</v>
      </c>
      <c r="U20" s="23" t="s">
        <v>76</v>
      </c>
      <c r="V20" s="23" t="s">
        <v>210</v>
      </c>
      <c r="W20" s="21">
        <v>2022</v>
      </c>
      <c r="X20" s="23" t="s">
        <v>78</v>
      </c>
      <c r="Y20" s="21">
        <v>202210</v>
      </c>
      <c r="Z20" s="21">
        <v>202306</v>
      </c>
      <c r="AA20" s="22">
        <v>50</v>
      </c>
      <c r="AB20" s="22">
        <v>50</v>
      </c>
      <c r="AC20" s="22"/>
      <c r="AD20" s="23"/>
      <c r="AE20" s="21"/>
      <c r="AF20" s="22">
        <v>1500</v>
      </c>
      <c r="AG20" s="22">
        <v>70</v>
      </c>
      <c r="AH20" s="23" t="s">
        <v>79</v>
      </c>
      <c r="AI20" s="23" t="s">
        <v>79</v>
      </c>
      <c r="AJ20" s="23" t="s">
        <v>79</v>
      </c>
      <c r="AK20" s="23" t="s">
        <v>78</v>
      </c>
      <c r="AL20" s="23" t="s">
        <v>79</v>
      </c>
      <c r="AM20" s="23" t="s">
        <v>79</v>
      </c>
      <c r="AN20" s="21" t="s">
        <v>72</v>
      </c>
      <c r="AO20" s="23" t="s">
        <v>79</v>
      </c>
      <c r="AP20" s="23" t="s">
        <v>72</v>
      </c>
      <c r="AQ20" s="23" t="s">
        <v>211</v>
      </c>
      <c r="AR20" s="23" t="s">
        <v>212</v>
      </c>
      <c r="AS20" s="21" t="s">
        <v>59</v>
      </c>
      <c r="AT20" s="133"/>
      <c r="AU20" s="133"/>
      <c r="AV20" s="133"/>
      <c r="AX20" s="138"/>
      <c r="AY20" s="138"/>
      <c r="AZ20" s="138"/>
    </row>
    <row r="21" s="100" customFormat="1" ht="141" customHeight="1" spans="1:52">
      <c r="A21" s="127">
        <v>15</v>
      </c>
      <c r="B21" s="21" t="s">
        <v>59</v>
      </c>
      <c r="C21" s="22" t="s">
        <v>213</v>
      </c>
      <c r="D21" s="22" t="s">
        <v>61</v>
      </c>
      <c r="E21" s="22" t="s">
        <v>62</v>
      </c>
      <c r="F21" s="22" t="s">
        <v>63</v>
      </c>
      <c r="G21" s="22" t="s">
        <v>214</v>
      </c>
      <c r="H21" s="22" t="s">
        <v>65</v>
      </c>
      <c r="I21" s="22" t="s">
        <v>215</v>
      </c>
      <c r="J21" s="22" t="s">
        <v>216</v>
      </c>
      <c r="K21" s="22" t="s">
        <v>217</v>
      </c>
      <c r="L21" s="22" t="s">
        <v>216</v>
      </c>
      <c r="M21" s="22" t="s">
        <v>214</v>
      </c>
      <c r="N21" s="22" t="s">
        <v>69</v>
      </c>
      <c r="O21" s="22" t="s">
        <v>70</v>
      </c>
      <c r="P21" s="22" t="s">
        <v>218</v>
      </c>
      <c r="Q21" s="22" t="s">
        <v>72</v>
      </c>
      <c r="R21" s="22" t="s">
        <v>219</v>
      </c>
      <c r="S21" s="22" t="s">
        <v>74</v>
      </c>
      <c r="T21" s="22" t="s">
        <v>75</v>
      </c>
      <c r="U21" s="23" t="s">
        <v>76</v>
      </c>
      <c r="V21" s="22" t="s">
        <v>220</v>
      </c>
      <c r="W21" s="21">
        <v>2022</v>
      </c>
      <c r="X21" s="22" t="s">
        <v>78</v>
      </c>
      <c r="Y21" s="21">
        <v>202210</v>
      </c>
      <c r="Z21" s="21">
        <v>202306</v>
      </c>
      <c r="AA21" s="22">
        <v>45</v>
      </c>
      <c r="AB21" s="22">
        <v>45</v>
      </c>
      <c r="AC21" s="21"/>
      <c r="AD21" s="29"/>
      <c r="AE21" s="21"/>
      <c r="AF21" s="22">
        <v>300</v>
      </c>
      <c r="AG21" s="22">
        <v>10</v>
      </c>
      <c r="AH21" s="22" t="s">
        <v>79</v>
      </c>
      <c r="AI21" s="22" t="s">
        <v>79</v>
      </c>
      <c r="AJ21" s="22" t="s">
        <v>79</v>
      </c>
      <c r="AK21" s="22" t="s">
        <v>78</v>
      </c>
      <c r="AL21" s="22" t="s">
        <v>79</v>
      </c>
      <c r="AM21" s="22" t="s">
        <v>79</v>
      </c>
      <c r="AN21" s="21" t="s">
        <v>72</v>
      </c>
      <c r="AO21" s="22" t="s">
        <v>79</v>
      </c>
      <c r="AP21" s="22" t="s">
        <v>72</v>
      </c>
      <c r="AQ21" s="127" t="s">
        <v>111</v>
      </c>
      <c r="AR21" s="127">
        <v>15178980333</v>
      </c>
      <c r="AS21" s="21" t="s">
        <v>59</v>
      </c>
      <c r="AT21" s="133"/>
      <c r="AU21" s="133"/>
      <c r="AV21" s="133"/>
      <c r="AX21" s="138"/>
      <c r="AY21" s="138"/>
      <c r="AZ21" s="138"/>
    </row>
    <row r="22" s="100" customFormat="1" ht="112" customHeight="1" spans="1:52">
      <c r="A22" s="127">
        <v>16</v>
      </c>
      <c r="B22" s="21" t="s">
        <v>59</v>
      </c>
      <c r="C22" s="21" t="s">
        <v>221</v>
      </c>
      <c r="D22" s="22" t="s">
        <v>61</v>
      </c>
      <c r="E22" s="22" t="s">
        <v>62</v>
      </c>
      <c r="F22" s="22" t="s">
        <v>63</v>
      </c>
      <c r="G22" s="21" t="s">
        <v>222</v>
      </c>
      <c r="H22" s="21" t="s">
        <v>93</v>
      </c>
      <c r="I22" s="21" t="s">
        <v>223</v>
      </c>
      <c r="J22" s="21" t="s">
        <v>224</v>
      </c>
      <c r="K22" s="21" t="s">
        <v>225</v>
      </c>
      <c r="L22" s="21" t="s">
        <v>224</v>
      </c>
      <c r="M22" s="21" t="s">
        <v>222</v>
      </c>
      <c r="N22" s="21" t="s">
        <v>69</v>
      </c>
      <c r="O22" s="21" t="s">
        <v>70</v>
      </c>
      <c r="P22" s="21" t="s">
        <v>226</v>
      </c>
      <c r="Q22" s="22" t="s">
        <v>72</v>
      </c>
      <c r="R22" s="21" t="s">
        <v>227</v>
      </c>
      <c r="S22" s="22" t="s">
        <v>74</v>
      </c>
      <c r="T22" s="22" t="s">
        <v>75</v>
      </c>
      <c r="U22" s="23" t="s">
        <v>76</v>
      </c>
      <c r="V22" s="21" t="s">
        <v>228</v>
      </c>
      <c r="W22" s="21">
        <v>2022</v>
      </c>
      <c r="X22" s="21" t="s">
        <v>78</v>
      </c>
      <c r="Y22" s="21">
        <v>202210</v>
      </c>
      <c r="Z22" s="21">
        <v>202306</v>
      </c>
      <c r="AA22" s="22">
        <v>47</v>
      </c>
      <c r="AB22" s="22">
        <v>47</v>
      </c>
      <c r="AC22" s="21"/>
      <c r="AD22" s="21"/>
      <c r="AE22" s="21"/>
      <c r="AF22" s="21">
        <v>193</v>
      </c>
      <c r="AG22" s="21">
        <v>12</v>
      </c>
      <c r="AH22" s="21" t="s">
        <v>79</v>
      </c>
      <c r="AI22" s="21" t="s">
        <v>79</v>
      </c>
      <c r="AJ22" s="21" t="s">
        <v>79</v>
      </c>
      <c r="AK22" s="21" t="s">
        <v>78</v>
      </c>
      <c r="AL22" s="21" t="s">
        <v>79</v>
      </c>
      <c r="AM22" s="21" t="s">
        <v>79</v>
      </c>
      <c r="AN22" s="21" t="s">
        <v>72</v>
      </c>
      <c r="AO22" s="21" t="s">
        <v>79</v>
      </c>
      <c r="AP22" s="21" t="s">
        <v>72</v>
      </c>
      <c r="AQ22" s="21" t="s">
        <v>229</v>
      </c>
      <c r="AR22" s="21">
        <v>17265180792</v>
      </c>
      <c r="AS22" s="21" t="s">
        <v>59</v>
      </c>
      <c r="AT22" s="133"/>
      <c r="AU22" s="133"/>
      <c r="AV22" s="133"/>
      <c r="AX22" s="138"/>
      <c r="AY22" s="138"/>
      <c r="AZ22" s="138"/>
    </row>
    <row r="23" s="100" customFormat="1" ht="153" customHeight="1" spans="1:52">
      <c r="A23" s="127">
        <v>17</v>
      </c>
      <c r="B23" s="21" t="s">
        <v>59</v>
      </c>
      <c r="C23" s="22" t="s">
        <v>230</v>
      </c>
      <c r="D23" s="22" t="s">
        <v>61</v>
      </c>
      <c r="E23" s="22" t="s">
        <v>62</v>
      </c>
      <c r="F23" s="22" t="s">
        <v>63</v>
      </c>
      <c r="G23" s="22" t="s">
        <v>231</v>
      </c>
      <c r="H23" s="22" t="s">
        <v>93</v>
      </c>
      <c r="I23" s="22" t="s">
        <v>232</v>
      </c>
      <c r="J23" s="22" t="s">
        <v>233</v>
      </c>
      <c r="K23" s="22" t="s">
        <v>234</v>
      </c>
      <c r="L23" s="22" t="s">
        <v>233</v>
      </c>
      <c r="M23" s="22" t="s">
        <v>235</v>
      </c>
      <c r="N23" s="22" t="s">
        <v>69</v>
      </c>
      <c r="O23" s="22" t="s">
        <v>70</v>
      </c>
      <c r="P23" s="22" t="s">
        <v>236</v>
      </c>
      <c r="Q23" s="22" t="s">
        <v>72</v>
      </c>
      <c r="R23" s="21" t="s">
        <v>237</v>
      </c>
      <c r="S23" s="22" t="s">
        <v>74</v>
      </c>
      <c r="T23" s="22" t="s">
        <v>75</v>
      </c>
      <c r="U23" s="23" t="s">
        <v>76</v>
      </c>
      <c r="V23" s="22" t="s">
        <v>238</v>
      </c>
      <c r="W23" s="21">
        <v>2022</v>
      </c>
      <c r="X23" s="22" t="s">
        <v>78</v>
      </c>
      <c r="Y23" s="21">
        <v>202210</v>
      </c>
      <c r="Z23" s="21">
        <v>202306</v>
      </c>
      <c r="AA23" s="22">
        <v>30</v>
      </c>
      <c r="AB23" s="22">
        <v>30</v>
      </c>
      <c r="AC23" s="21"/>
      <c r="AD23" s="29"/>
      <c r="AE23" s="21"/>
      <c r="AF23" s="22">
        <v>863</v>
      </c>
      <c r="AG23" s="22">
        <v>236</v>
      </c>
      <c r="AH23" s="22" t="s">
        <v>79</v>
      </c>
      <c r="AI23" s="22" t="s">
        <v>79</v>
      </c>
      <c r="AJ23" s="22" t="s">
        <v>79</v>
      </c>
      <c r="AK23" s="22" t="s">
        <v>78</v>
      </c>
      <c r="AL23" s="22" t="s">
        <v>79</v>
      </c>
      <c r="AM23" s="22" t="s">
        <v>79</v>
      </c>
      <c r="AN23" s="21" t="s">
        <v>72</v>
      </c>
      <c r="AO23" s="22" t="s">
        <v>79</v>
      </c>
      <c r="AP23" s="22" t="s">
        <v>72</v>
      </c>
      <c r="AQ23" s="22" t="s">
        <v>239</v>
      </c>
      <c r="AR23" s="22">
        <v>13388907767</v>
      </c>
      <c r="AS23" s="21" t="s">
        <v>59</v>
      </c>
      <c r="AT23" s="133"/>
      <c r="AU23" s="133"/>
      <c r="AV23" s="133"/>
      <c r="AX23" s="138"/>
      <c r="AY23" s="138"/>
      <c r="AZ23" s="138"/>
    </row>
    <row r="24" s="100" customFormat="1" ht="114" customHeight="1" spans="1:52">
      <c r="A24" s="127">
        <v>18</v>
      </c>
      <c r="B24" s="21" t="s">
        <v>59</v>
      </c>
      <c r="C24" s="22" t="s">
        <v>240</v>
      </c>
      <c r="D24" s="22" t="s">
        <v>61</v>
      </c>
      <c r="E24" s="22" t="s">
        <v>62</v>
      </c>
      <c r="F24" s="22" t="s">
        <v>63</v>
      </c>
      <c r="G24" s="22" t="s">
        <v>241</v>
      </c>
      <c r="H24" s="22" t="s">
        <v>65</v>
      </c>
      <c r="I24" s="22" t="s">
        <v>242</v>
      </c>
      <c r="J24" s="22" t="s">
        <v>243</v>
      </c>
      <c r="K24" s="22" t="s">
        <v>244</v>
      </c>
      <c r="L24" s="22" t="s">
        <v>243</v>
      </c>
      <c r="M24" s="22" t="s">
        <v>245</v>
      </c>
      <c r="N24" s="22" t="s">
        <v>69</v>
      </c>
      <c r="O24" s="22" t="s">
        <v>70</v>
      </c>
      <c r="P24" s="22" t="s">
        <v>246</v>
      </c>
      <c r="Q24" s="22" t="s">
        <v>72</v>
      </c>
      <c r="R24" s="21" t="s">
        <v>219</v>
      </c>
      <c r="S24" s="22" t="s">
        <v>74</v>
      </c>
      <c r="T24" s="22" t="s">
        <v>75</v>
      </c>
      <c r="U24" s="23" t="s">
        <v>76</v>
      </c>
      <c r="V24" s="22" t="s">
        <v>247</v>
      </c>
      <c r="W24" s="21">
        <v>2022</v>
      </c>
      <c r="X24" s="22" t="s">
        <v>78</v>
      </c>
      <c r="Y24" s="22">
        <v>202210</v>
      </c>
      <c r="Z24" s="22">
        <v>202306</v>
      </c>
      <c r="AA24" s="22">
        <v>17</v>
      </c>
      <c r="AB24" s="22">
        <v>17</v>
      </c>
      <c r="AC24" s="21"/>
      <c r="AD24" s="29"/>
      <c r="AE24" s="21"/>
      <c r="AF24" s="22">
        <v>450</v>
      </c>
      <c r="AG24" s="22">
        <v>10</v>
      </c>
      <c r="AH24" s="22" t="s">
        <v>79</v>
      </c>
      <c r="AI24" s="22" t="s">
        <v>79</v>
      </c>
      <c r="AJ24" s="22" t="s">
        <v>79</v>
      </c>
      <c r="AK24" s="22" t="s">
        <v>78</v>
      </c>
      <c r="AL24" s="22" t="s">
        <v>78</v>
      </c>
      <c r="AM24" s="22" t="s">
        <v>79</v>
      </c>
      <c r="AN24" s="21" t="s">
        <v>72</v>
      </c>
      <c r="AO24" s="22" t="s">
        <v>79</v>
      </c>
      <c r="AP24" s="22" t="s">
        <v>72</v>
      </c>
      <c r="AQ24" s="22" t="s">
        <v>248</v>
      </c>
      <c r="AR24" s="22">
        <v>13452003111</v>
      </c>
      <c r="AS24" s="21" t="s">
        <v>59</v>
      </c>
      <c r="AT24" s="133"/>
      <c r="AU24" s="133"/>
      <c r="AV24" s="133"/>
      <c r="AX24" s="138"/>
      <c r="AY24" s="138"/>
      <c r="AZ24" s="138"/>
    </row>
    <row r="25" s="100" customFormat="1" ht="108" customHeight="1" spans="1:52">
      <c r="A25" s="127">
        <v>19</v>
      </c>
      <c r="B25" s="21" t="s">
        <v>59</v>
      </c>
      <c r="C25" s="21" t="s">
        <v>249</v>
      </c>
      <c r="D25" s="22" t="s">
        <v>61</v>
      </c>
      <c r="E25" s="22" t="s">
        <v>62</v>
      </c>
      <c r="F25" s="22" t="s">
        <v>63</v>
      </c>
      <c r="G25" s="21" t="s">
        <v>250</v>
      </c>
      <c r="H25" s="21" t="s">
        <v>93</v>
      </c>
      <c r="I25" s="21" t="s">
        <v>251</v>
      </c>
      <c r="J25" s="21" t="s">
        <v>252</v>
      </c>
      <c r="K25" s="21" t="s">
        <v>253</v>
      </c>
      <c r="L25" s="21" t="s">
        <v>252</v>
      </c>
      <c r="M25" s="21" t="s">
        <v>254</v>
      </c>
      <c r="N25" s="21" t="s">
        <v>69</v>
      </c>
      <c r="O25" s="21" t="s">
        <v>70</v>
      </c>
      <c r="P25" s="21" t="s">
        <v>255</v>
      </c>
      <c r="Q25" s="22" t="s">
        <v>72</v>
      </c>
      <c r="R25" s="22" t="s">
        <v>256</v>
      </c>
      <c r="S25" s="22" t="s">
        <v>74</v>
      </c>
      <c r="T25" s="22" t="s">
        <v>75</v>
      </c>
      <c r="U25" s="23" t="s">
        <v>76</v>
      </c>
      <c r="V25" s="21" t="s">
        <v>257</v>
      </c>
      <c r="W25" s="21">
        <v>2022</v>
      </c>
      <c r="X25" s="21" t="s">
        <v>78</v>
      </c>
      <c r="Y25" s="21">
        <v>202210</v>
      </c>
      <c r="Z25" s="21">
        <v>202306</v>
      </c>
      <c r="AA25" s="22">
        <v>19</v>
      </c>
      <c r="AB25" s="22">
        <v>19</v>
      </c>
      <c r="AC25" s="21"/>
      <c r="AD25" s="21"/>
      <c r="AE25" s="21"/>
      <c r="AF25" s="21">
        <v>100</v>
      </c>
      <c r="AG25" s="21">
        <v>30</v>
      </c>
      <c r="AH25" s="21" t="s">
        <v>79</v>
      </c>
      <c r="AI25" s="21" t="s">
        <v>79</v>
      </c>
      <c r="AJ25" s="21" t="s">
        <v>79</v>
      </c>
      <c r="AK25" s="21" t="s">
        <v>78</v>
      </c>
      <c r="AL25" s="21" t="s">
        <v>78</v>
      </c>
      <c r="AM25" s="21" t="s">
        <v>79</v>
      </c>
      <c r="AN25" s="21" t="s">
        <v>72</v>
      </c>
      <c r="AO25" s="21" t="s">
        <v>79</v>
      </c>
      <c r="AP25" s="21" t="s">
        <v>72</v>
      </c>
      <c r="AQ25" s="127" t="s">
        <v>111</v>
      </c>
      <c r="AR25" s="127">
        <v>15178980333</v>
      </c>
      <c r="AS25" s="21" t="s">
        <v>59</v>
      </c>
      <c r="AT25" s="133"/>
      <c r="AU25" s="133"/>
      <c r="AV25" s="133"/>
      <c r="AX25" s="138"/>
      <c r="AY25" s="138"/>
      <c r="AZ25" s="138"/>
    </row>
    <row r="26" s="100" customFormat="1" ht="118" customHeight="1" spans="1:52">
      <c r="A26" s="127">
        <v>20</v>
      </c>
      <c r="B26" s="21" t="s">
        <v>59</v>
      </c>
      <c r="C26" s="21" t="s">
        <v>258</v>
      </c>
      <c r="D26" s="22" t="s">
        <v>61</v>
      </c>
      <c r="E26" s="22" t="s">
        <v>62</v>
      </c>
      <c r="F26" s="22" t="s">
        <v>63</v>
      </c>
      <c r="G26" s="21" t="s">
        <v>259</v>
      </c>
      <c r="H26" s="22" t="s">
        <v>65</v>
      </c>
      <c r="I26" s="21" t="s">
        <v>260</v>
      </c>
      <c r="J26" s="21" t="s">
        <v>261</v>
      </c>
      <c r="K26" s="21" t="s">
        <v>262</v>
      </c>
      <c r="L26" s="21" t="s">
        <v>261</v>
      </c>
      <c r="M26" s="21" t="s">
        <v>259</v>
      </c>
      <c r="N26" s="21" t="s">
        <v>69</v>
      </c>
      <c r="O26" s="23" t="s">
        <v>70</v>
      </c>
      <c r="P26" s="21" t="s">
        <v>263</v>
      </c>
      <c r="Q26" s="22" t="s">
        <v>72</v>
      </c>
      <c r="R26" s="22" t="s">
        <v>264</v>
      </c>
      <c r="S26" s="22" t="s">
        <v>74</v>
      </c>
      <c r="T26" s="22" t="s">
        <v>75</v>
      </c>
      <c r="U26" s="23" t="s">
        <v>76</v>
      </c>
      <c r="V26" s="21" t="s">
        <v>265</v>
      </c>
      <c r="W26" s="21">
        <v>2022</v>
      </c>
      <c r="X26" s="21" t="s">
        <v>78</v>
      </c>
      <c r="Y26" s="21">
        <v>202210</v>
      </c>
      <c r="Z26" s="21">
        <v>202306</v>
      </c>
      <c r="AA26" s="22">
        <v>25</v>
      </c>
      <c r="AB26" s="22">
        <v>25</v>
      </c>
      <c r="AC26" s="21"/>
      <c r="AD26" s="127"/>
      <c r="AE26" s="21"/>
      <c r="AF26" s="127">
        <v>1500</v>
      </c>
      <c r="AG26" s="127">
        <v>20</v>
      </c>
      <c r="AH26" s="21" t="s">
        <v>79</v>
      </c>
      <c r="AI26" s="21" t="s">
        <v>79</v>
      </c>
      <c r="AJ26" s="21" t="s">
        <v>79</v>
      </c>
      <c r="AK26" s="21" t="s">
        <v>78</v>
      </c>
      <c r="AL26" s="21" t="s">
        <v>79</v>
      </c>
      <c r="AM26" s="21" t="s">
        <v>79</v>
      </c>
      <c r="AN26" s="21" t="s">
        <v>72</v>
      </c>
      <c r="AO26" s="21" t="s">
        <v>79</v>
      </c>
      <c r="AP26" s="21" t="s">
        <v>72</v>
      </c>
      <c r="AQ26" s="127" t="s">
        <v>111</v>
      </c>
      <c r="AR26" s="127">
        <v>15178980333</v>
      </c>
      <c r="AS26" s="21" t="s">
        <v>59</v>
      </c>
      <c r="AT26" s="133"/>
      <c r="AU26" s="133"/>
      <c r="AV26" s="133"/>
      <c r="AX26" s="138"/>
      <c r="AY26" s="138"/>
      <c r="AZ26" s="138"/>
    </row>
    <row r="27" s="100" customFormat="1" ht="185" customHeight="1" spans="1:52">
      <c r="A27" s="127">
        <v>21</v>
      </c>
      <c r="B27" s="21" t="s">
        <v>59</v>
      </c>
      <c r="C27" s="22" t="s">
        <v>266</v>
      </c>
      <c r="D27" s="22" t="s">
        <v>61</v>
      </c>
      <c r="E27" s="22" t="s">
        <v>62</v>
      </c>
      <c r="F27" s="22" t="s">
        <v>63</v>
      </c>
      <c r="G27" s="22" t="s">
        <v>267</v>
      </c>
      <c r="H27" s="22" t="s">
        <v>93</v>
      </c>
      <c r="I27" s="22" t="s">
        <v>268</v>
      </c>
      <c r="J27" s="22" t="s">
        <v>269</v>
      </c>
      <c r="K27" s="22" t="s">
        <v>270</v>
      </c>
      <c r="L27" s="22" t="s">
        <v>269</v>
      </c>
      <c r="M27" s="22" t="s">
        <v>267</v>
      </c>
      <c r="N27" s="22" t="s">
        <v>69</v>
      </c>
      <c r="O27" s="22" t="s">
        <v>70</v>
      </c>
      <c r="P27" s="22" t="s">
        <v>271</v>
      </c>
      <c r="Q27" s="22" t="s">
        <v>72</v>
      </c>
      <c r="R27" s="22" t="s">
        <v>272</v>
      </c>
      <c r="S27" s="22" t="s">
        <v>74</v>
      </c>
      <c r="T27" s="22" t="s">
        <v>75</v>
      </c>
      <c r="U27" s="23" t="s">
        <v>76</v>
      </c>
      <c r="V27" s="22" t="s">
        <v>273</v>
      </c>
      <c r="W27" s="21">
        <v>2022</v>
      </c>
      <c r="X27" s="22" t="s">
        <v>78</v>
      </c>
      <c r="Y27" s="21">
        <v>202210</v>
      </c>
      <c r="Z27" s="21">
        <v>202306</v>
      </c>
      <c r="AA27" s="22">
        <v>28</v>
      </c>
      <c r="AB27" s="22">
        <v>28</v>
      </c>
      <c r="AC27" s="21"/>
      <c r="AD27" s="29"/>
      <c r="AE27" s="21"/>
      <c r="AF27" s="22">
        <v>1600</v>
      </c>
      <c r="AG27" s="22">
        <v>145</v>
      </c>
      <c r="AH27" s="22" t="s">
        <v>79</v>
      </c>
      <c r="AI27" s="22" t="s">
        <v>79</v>
      </c>
      <c r="AJ27" s="22" t="s">
        <v>79</v>
      </c>
      <c r="AK27" s="22" t="s">
        <v>78</v>
      </c>
      <c r="AL27" s="22" t="s">
        <v>79</v>
      </c>
      <c r="AM27" s="22" t="s">
        <v>79</v>
      </c>
      <c r="AN27" s="21" t="s">
        <v>72</v>
      </c>
      <c r="AO27" s="22" t="s">
        <v>79</v>
      </c>
      <c r="AP27" s="22" t="s">
        <v>72</v>
      </c>
      <c r="AQ27" s="22" t="s">
        <v>274</v>
      </c>
      <c r="AR27" s="22">
        <v>15025552538</v>
      </c>
      <c r="AS27" s="21" t="s">
        <v>59</v>
      </c>
      <c r="AT27" s="133"/>
      <c r="AU27" s="133"/>
      <c r="AV27" s="133"/>
      <c r="AX27" s="138"/>
      <c r="AY27" s="138"/>
      <c r="AZ27" s="138"/>
    </row>
    <row r="28" s="100" customFormat="1" ht="131" customHeight="1" spans="1:52">
      <c r="A28" s="127">
        <v>22</v>
      </c>
      <c r="B28" s="21" t="s">
        <v>59</v>
      </c>
      <c r="C28" s="21" t="s">
        <v>275</v>
      </c>
      <c r="D28" s="22" t="s">
        <v>61</v>
      </c>
      <c r="E28" s="22" t="s">
        <v>62</v>
      </c>
      <c r="F28" s="22" t="s">
        <v>63</v>
      </c>
      <c r="G28" s="21" t="s">
        <v>276</v>
      </c>
      <c r="H28" s="22" t="s">
        <v>65</v>
      </c>
      <c r="I28" s="21" t="s">
        <v>277</v>
      </c>
      <c r="J28" s="21" t="s">
        <v>278</v>
      </c>
      <c r="K28" s="21" t="s">
        <v>279</v>
      </c>
      <c r="L28" s="21" t="s">
        <v>278</v>
      </c>
      <c r="M28" s="21" t="s">
        <v>276</v>
      </c>
      <c r="N28" s="21" t="s">
        <v>69</v>
      </c>
      <c r="O28" s="23" t="s">
        <v>70</v>
      </c>
      <c r="P28" s="21" t="s">
        <v>280</v>
      </c>
      <c r="Q28" s="22" t="s">
        <v>72</v>
      </c>
      <c r="R28" s="22" t="s">
        <v>281</v>
      </c>
      <c r="S28" s="22" t="s">
        <v>74</v>
      </c>
      <c r="T28" s="22" t="s">
        <v>75</v>
      </c>
      <c r="U28" s="23" t="s">
        <v>76</v>
      </c>
      <c r="V28" s="21" t="s">
        <v>282</v>
      </c>
      <c r="W28" s="21">
        <v>2022</v>
      </c>
      <c r="X28" s="21" t="s">
        <v>78</v>
      </c>
      <c r="Y28" s="21">
        <v>202210</v>
      </c>
      <c r="Z28" s="21">
        <v>202306</v>
      </c>
      <c r="AA28" s="22">
        <v>22</v>
      </c>
      <c r="AB28" s="22">
        <v>22</v>
      </c>
      <c r="AC28" s="21"/>
      <c r="AD28" s="21"/>
      <c r="AE28" s="21"/>
      <c r="AF28" s="21">
        <v>2456</v>
      </c>
      <c r="AG28" s="21">
        <v>76</v>
      </c>
      <c r="AH28" s="21" t="s">
        <v>79</v>
      </c>
      <c r="AI28" s="21" t="s">
        <v>79</v>
      </c>
      <c r="AJ28" s="21" t="s">
        <v>79</v>
      </c>
      <c r="AK28" s="21" t="s">
        <v>78</v>
      </c>
      <c r="AL28" s="21" t="s">
        <v>79</v>
      </c>
      <c r="AM28" s="21" t="s">
        <v>79</v>
      </c>
      <c r="AN28" s="21" t="s">
        <v>72</v>
      </c>
      <c r="AO28" s="21" t="s">
        <v>79</v>
      </c>
      <c r="AP28" s="21" t="s">
        <v>72</v>
      </c>
      <c r="AQ28" s="21" t="s">
        <v>283</v>
      </c>
      <c r="AR28" s="21">
        <v>13594724562</v>
      </c>
      <c r="AS28" s="21" t="s">
        <v>59</v>
      </c>
      <c r="AT28" s="133"/>
      <c r="AU28" s="133"/>
      <c r="AV28" s="133"/>
      <c r="AX28" s="138"/>
      <c r="AY28" s="138"/>
      <c r="AZ28" s="138"/>
    </row>
    <row r="29" s="100" customFormat="1" ht="96" customHeight="1" spans="1:52">
      <c r="A29" s="127">
        <v>23</v>
      </c>
      <c r="B29" s="21" t="s">
        <v>59</v>
      </c>
      <c r="C29" s="21" t="s">
        <v>284</v>
      </c>
      <c r="D29" s="22" t="s">
        <v>61</v>
      </c>
      <c r="E29" s="22" t="s">
        <v>62</v>
      </c>
      <c r="F29" s="22" t="s">
        <v>63</v>
      </c>
      <c r="G29" s="21" t="s">
        <v>285</v>
      </c>
      <c r="H29" s="21" t="s">
        <v>65</v>
      </c>
      <c r="I29" s="21" t="s">
        <v>286</v>
      </c>
      <c r="J29" s="21" t="s">
        <v>287</v>
      </c>
      <c r="K29" s="21" t="s">
        <v>288</v>
      </c>
      <c r="L29" s="21" t="s">
        <v>287</v>
      </c>
      <c r="M29" s="21" t="s">
        <v>285</v>
      </c>
      <c r="N29" s="21" t="s">
        <v>69</v>
      </c>
      <c r="O29" s="21" t="s">
        <v>70</v>
      </c>
      <c r="P29" s="21" t="s">
        <v>289</v>
      </c>
      <c r="Q29" s="22" t="s">
        <v>72</v>
      </c>
      <c r="R29" s="22" t="s">
        <v>290</v>
      </c>
      <c r="S29" s="22" t="s">
        <v>74</v>
      </c>
      <c r="T29" s="22" t="s">
        <v>75</v>
      </c>
      <c r="U29" s="23" t="s">
        <v>76</v>
      </c>
      <c r="V29" s="21" t="s">
        <v>291</v>
      </c>
      <c r="W29" s="21">
        <v>2022</v>
      </c>
      <c r="X29" s="21" t="s">
        <v>78</v>
      </c>
      <c r="Y29" s="21">
        <v>202210</v>
      </c>
      <c r="Z29" s="21">
        <v>202306</v>
      </c>
      <c r="AA29" s="22">
        <v>70</v>
      </c>
      <c r="AB29" s="22">
        <v>70</v>
      </c>
      <c r="AC29" s="21"/>
      <c r="AD29" s="21"/>
      <c r="AE29" s="21"/>
      <c r="AF29" s="21">
        <v>5000</v>
      </c>
      <c r="AG29" s="21">
        <v>90</v>
      </c>
      <c r="AH29" s="21" t="s">
        <v>79</v>
      </c>
      <c r="AI29" s="21" t="s">
        <v>79</v>
      </c>
      <c r="AJ29" s="21" t="s">
        <v>79</v>
      </c>
      <c r="AK29" s="21" t="s">
        <v>78</v>
      </c>
      <c r="AL29" s="21" t="s">
        <v>79</v>
      </c>
      <c r="AM29" s="21" t="s">
        <v>79</v>
      </c>
      <c r="AN29" s="21" t="s">
        <v>72</v>
      </c>
      <c r="AO29" s="21" t="s">
        <v>79</v>
      </c>
      <c r="AP29" s="21" t="s">
        <v>72</v>
      </c>
      <c r="AQ29" s="127" t="s">
        <v>111</v>
      </c>
      <c r="AR29" s="127">
        <v>15178980333</v>
      </c>
      <c r="AS29" s="21" t="s">
        <v>59</v>
      </c>
      <c r="AT29" s="133"/>
      <c r="AU29" s="133"/>
      <c r="AV29" s="133"/>
      <c r="AX29" s="138"/>
      <c r="AY29" s="138"/>
      <c r="AZ29" s="138"/>
    </row>
    <row r="30" s="100" customFormat="1" ht="93" customHeight="1" spans="1:52">
      <c r="A30" s="127">
        <v>24</v>
      </c>
      <c r="B30" s="21" t="s">
        <v>59</v>
      </c>
      <c r="C30" s="22" t="s">
        <v>292</v>
      </c>
      <c r="D30" s="22" t="s">
        <v>61</v>
      </c>
      <c r="E30" s="22" t="s">
        <v>62</v>
      </c>
      <c r="F30" s="22" t="s">
        <v>63</v>
      </c>
      <c r="G30" s="22" t="s">
        <v>293</v>
      </c>
      <c r="H30" s="22" t="s">
        <v>93</v>
      </c>
      <c r="I30" s="22" t="s">
        <v>294</v>
      </c>
      <c r="J30" s="22" t="s">
        <v>295</v>
      </c>
      <c r="K30" s="22" t="s">
        <v>296</v>
      </c>
      <c r="L30" s="22" t="s">
        <v>295</v>
      </c>
      <c r="M30" s="22" t="s">
        <v>297</v>
      </c>
      <c r="N30" s="21" t="s">
        <v>69</v>
      </c>
      <c r="O30" s="22" t="s">
        <v>70</v>
      </c>
      <c r="P30" s="22" t="s">
        <v>298</v>
      </c>
      <c r="Q30" s="22" t="s">
        <v>72</v>
      </c>
      <c r="R30" s="22" t="s">
        <v>99</v>
      </c>
      <c r="S30" s="22" t="s">
        <v>74</v>
      </c>
      <c r="T30" s="22" t="s">
        <v>75</v>
      </c>
      <c r="U30" s="23" t="s">
        <v>76</v>
      </c>
      <c r="V30" s="22" t="s">
        <v>299</v>
      </c>
      <c r="W30" s="21">
        <v>2022</v>
      </c>
      <c r="X30" s="22" t="s">
        <v>78</v>
      </c>
      <c r="Y30" s="21">
        <v>202210</v>
      </c>
      <c r="Z30" s="21">
        <v>202306</v>
      </c>
      <c r="AA30" s="22">
        <v>22</v>
      </c>
      <c r="AB30" s="22">
        <v>22</v>
      </c>
      <c r="AC30" s="21"/>
      <c r="AD30" s="29"/>
      <c r="AE30" s="21"/>
      <c r="AF30" s="22">
        <v>500</v>
      </c>
      <c r="AG30" s="22">
        <v>150</v>
      </c>
      <c r="AH30" s="22" t="s">
        <v>79</v>
      </c>
      <c r="AI30" s="22" t="s">
        <v>79</v>
      </c>
      <c r="AJ30" s="22" t="s">
        <v>79</v>
      </c>
      <c r="AK30" s="22" t="s">
        <v>78</v>
      </c>
      <c r="AL30" s="22" t="s">
        <v>79</v>
      </c>
      <c r="AM30" s="22" t="s">
        <v>79</v>
      </c>
      <c r="AN30" s="21" t="s">
        <v>72</v>
      </c>
      <c r="AO30" s="22" t="s">
        <v>79</v>
      </c>
      <c r="AP30" s="22" t="s">
        <v>72</v>
      </c>
      <c r="AQ30" s="22" t="s">
        <v>300</v>
      </c>
      <c r="AR30" s="226" t="s">
        <v>301</v>
      </c>
      <c r="AS30" s="21" t="s">
        <v>59</v>
      </c>
      <c r="AT30" s="133"/>
      <c r="AU30" s="133"/>
      <c r="AV30" s="133"/>
      <c r="AX30" s="138"/>
      <c r="AY30" s="138"/>
      <c r="AZ30" s="138"/>
    </row>
    <row r="31" s="100" customFormat="1" ht="119" customHeight="1" spans="1:52">
      <c r="A31" s="127">
        <v>25</v>
      </c>
      <c r="B31" s="21" t="s">
        <v>59</v>
      </c>
      <c r="C31" s="22" t="s">
        <v>302</v>
      </c>
      <c r="D31" s="22" t="s">
        <v>61</v>
      </c>
      <c r="E31" s="22" t="s">
        <v>62</v>
      </c>
      <c r="F31" s="22" t="s">
        <v>63</v>
      </c>
      <c r="G31" s="22" t="s">
        <v>303</v>
      </c>
      <c r="H31" s="22" t="s">
        <v>65</v>
      </c>
      <c r="I31" s="22" t="s">
        <v>304</v>
      </c>
      <c r="J31" s="22" t="s">
        <v>305</v>
      </c>
      <c r="K31" s="22" t="s">
        <v>306</v>
      </c>
      <c r="L31" s="22" t="s">
        <v>305</v>
      </c>
      <c r="M31" s="22" t="s">
        <v>307</v>
      </c>
      <c r="N31" s="22" t="s">
        <v>69</v>
      </c>
      <c r="O31" s="22" t="s">
        <v>70</v>
      </c>
      <c r="P31" s="22" t="s">
        <v>308</v>
      </c>
      <c r="Q31" s="22" t="s">
        <v>72</v>
      </c>
      <c r="R31" s="22" t="s">
        <v>309</v>
      </c>
      <c r="S31" s="22" t="s">
        <v>74</v>
      </c>
      <c r="T31" s="22" t="s">
        <v>75</v>
      </c>
      <c r="U31" s="23" t="s">
        <v>76</v>
      </c>
      <c r="V31" s="22" t="s">
        <v>310</v>
      </c>
      <c r="W31" s="21">
        <v>2022</v>
      </c>
      <c r="X31" s="22" t="s">
        <v>78</v>
      </c>
      <c r="Y31" s="21">
        <v>202210</v>
      </c>
      <c r="Z31" s="21">
        <v>202306</v>
      </c>
      <c r="AA31" s="22">
        <v>30</v>
      </c>
      <c r="AB31" s="22">
        <v>30</v>
      </c>
      <c r="AC31" s="21"/>
      <c r="AD31" s="29"/>
      <c r="AE31" s="21"/>
      <c r="AF31" s="22">
        <v>3000</v>
      </c>
      <c r="AG31" s="22">
        <v>50</v>
      </c>
      <c r="AH31" s="22" t="s">
        <v>79</v>
      </c>
      <c r="AI31" s="22" t="s">
        <v>79</v>
      </c>
      <c r="AJ31" s="22" t="s">
        <v>79</v>
      </c>
      <c r="AK31" s="22" t="s">
        <v>78</v>
      </c>
      <c r="AL31" s="22" t="s">
        <v>79</v>
      </c>
      <c r="AM31" s="22" t="s">
        <v>79</v>
      </c>
      <c r="AN31" s="21" t="s">
        <v>72</v>
      </c>
      <c r="AO31" s="22" t="s">
        <v>79</v>
      </c>
      <c r="AP31" s="22" t="s">
        <v>72</v>
      </c>
      <c r="AQ31" s="22" t="s">
        <v>311</v>
      </c>
      <c r="AR31" s="22">
        <v>13436274087</v>
      </c>
      <c r="AS31" s="21" t="s">
        <v>59</v>
      </c>
      <c r="AT31" s="133"/>
      <c r="AU31" s="133"/>
      <c r="AV31" s="133"/>
      <c r="AX31" s="138"/>
      <c r="AY31" s="138"/>
      <c r="AZ31" s="138"/>
    </row>
    <row r="32" s="100" customFormat="1" ht="165" customHeight="1" spans="1:52">
      <c r="A32" s="127">
        <v>26</v>
      </c>
      <c r="B32" s="21" t="s">
        <v>59</v>
      </c>
      <c r="C32" s="22" t="s">
        <v>312</v>
      </c>
      <c r="D32" s="22" t="s">
        <v>61</v>
      </c>
      <c r="E32" s="22" t="s">
        <v>62</v>
      </c>
      <c r="F32" s="22" t="s">
        <v>63</v>
      </c>
      <c r="G32" s="22" t="s">
        <v>313</v>
      </c>
      <c r="H32" s="22" t="s">
        <v>65</v>
      </c>
      <c r="I32" s="22" t="s">
        <v>314</v>
      </c>
      <c r="J32" s="22" t="s">
        <v>315</v>
      </c>
      <c r="K32" s="22" t="s">
        <v>316</v>
      </c>
      <c r="L32" s="22" t="s">
        <v>315</v>
      </c>
      <c r="M32" s="22" t="s">
        <v>317</v>
      </c>
      <c r="N32" s="22" t="s">
        <v>69</v>
      </c>
      <c r="O32" s="22" t="s">
        <v>70</v>
      </c>
      <c r="P32" s="22" t="s">
        <v>318</v>
      </c>
      <c r="Q32" s="22" t="s">
        <v>72</v>
      </c>
      <c r="R32" s="22" t="s">
        <v>309</v>
      </c>
      <c r="S32" s="22" t="s">
        <v>74</v>
      </c>
      <c r="T32" s="22" t="s">
        <v>75</v>
      </c>
      <c r="U32" s="23" t="s">
        <v>76</v>
      </c>
      <c r="V32" s="22" t="s">
        <v>319</v>
      </c>
      <c r="W32" s="21">
        <v>2022</v>
      </c>
      <c r="X32" s="22" t="s">
        <v>78</v>
      </c>
      <c r="Y32" s="21">
        <v>202210</v>
      </c>
      <c r="Z32" s="21">
        <v>202306</v>
      </c>
      <c r="AA32" s="22">
        <v>50</v>
      </c>
      <c r="AB32" s="22">
        <v>50</v>
      </c>
      <c r="AC32" s="21"/>
      <c r="AD32" s="29"/>
      <c r="AE32" s="21"/>
      <c r="AF32" s="22">
        <v>500</v>
      </c>
      <c r="AG32" s="22">
        <v>50</v>
      </c>
      <c r="AH32" s="22" t="s">
        <v>79</v>
      </c>
      <c r="AI32" s="22" t="s">
        <v>79</v>
      </c>
      <c r="AJ32" s="22" t="s">
        <v>79</v>
      </c>
      <c r="AK32" s="22" t="s">
        <v>78</v>
      </c>
      <c r="AL32" s="22" t="s">
        <v>79</v>
      </c>
      <c r="AM32" s="22" t="s">
        <v>79</v>
      </c>
      <c r="AN32" s="21" t="s">
        <v>72</v>
      </c>
      <c r="AO32" s="22" t="s">
        <v>79</v>
      </c>
      <c r="AP32" s="22" t="s">
        <v>72</v>
      </c>
      <c r="AQ32" s="22" t="s">
        <v>320</v>
      </c>
      <c r="AR32" s="22">
        <v>13996526485</v>
      </c>
      <c r="AS32" s="21" t="s">
        <v>59</v>
      </c>
      <c r="AT32" s="133"/>
      <c r="AU32" s="133"/>
      <c r="AV32" s="133"/>
      <c r="AX32" s="138"/>
      <c r="AY32" s="138"/>
      <c r="AZ32" s="138"/>
    </row>
    <row r="33" s="100" customFormat="1" ht="123" customHeight="1" spans="1:52">
      <c r="A33" s="127">
        <v>27</v>
      </c>
      <c r="B33" s="21" t="s">
        <v>59</v>
      </c>
      <c r="C33" s="21" t="s">
        <v>321</v>
      </c>
      <c r="D33" s="22" t="s">
        <v>61</v>
      </c>
      <c r="E33" s="22" t="s">
        <v>62</v>
      </c>
      <c r="F33" s="22" t="s">
        <v>63</v>
      </c>
      <c r="G33" s="21" t="s">
        <v>322</v>
      </c>
      <c r="H33" s="22" t="s">
        <v>65</v>
      </c>
      <c r="I33" s="21" t="s">
        <v>323</v>
      </c>
      <c r="J33" s="21" t="s">
        <v>324</v>
      </c>
      <c r="K33" s="21" t="s">
        <v>325</v>
      </c>
      <c r="L33" s="21" t="s">
        <v>324</v>
      </c>
      <c r="M33" s="21" t="s">
        <v>326</v>
      </c>
      <c r="N33" s="21" t="s">
        <v>69</v>
      </c>
      <c r="O33" s="21" t="s">
        <v>70</v>
      </c>
      <c r="P33" s="21" t="s">
        <v>327</v>
      </c>
      <c r="Q33" s="22" t="s">
        <v>72</v>
      </c>
      <c r="R33" s="22" t="s">
        <v>219</v>
      </c>
      <c r="S33" s="22" t="s">
        <v>74</v>
      </c>
      <c r="T33" s="22" t="s">
        <v>75</v>
      </c>
      <c r="U33" s="23" t="s">
        <v>76</v>
      </c>
      <c r="V33" s="21" t="s">
        <v>328</v>
      </c>
      <c r="W33" s="21">
        <v>2022</v>
      </c>
      <c r="X33" s="21" t="s">
        <v>78</v>
      </c>
      <c r="Y33" s="21">
        <v>202210</v>
      </c>
      <c r="Z33" s="21">
        <v>202306</v>
      </c>
      <c r="AA33" s="22">
        <v>17</v>
      </c>
      <c r="AB33" s="22">
        <v>17</v>
      </c>
      <c r="AC33" s="21"/>
      <c r="AD33" s="21"/>
      <c r="AE33" s="21"/>
      <c r="AF33" s="21">
        <v>456</v>
      </c>
      <c r="AG33" s="21">
        <v>10</v>
      </c>
      <c r="AH33" s="21" t="s">
        <v>79</v>
      </c>
      <c r="AI33" s="21" t="s">
        <v>79</v>
      </c>
      <c r="AJ33" s="21" t="s">
        <v>79</v>
      </c>
      <c r="AK33" s="21" t="s">
        <v>78</v>
      </c>
      <c r="AL33" s="21" t="s">
        <v>78</v>
      </c>
      <c r="AM33" s="21" t="s">
        <v>79</v>
      </c>
      <c r="AN33" s="21" t="s">
        <v>72</v>
      </c>
      <c r="AO33" s="21" t="s">
        <v>79</v>
      </c>
      <c r="AP33" s="21" t="s">
        <v>72</v>
      </c>
      <c r="AQ33" s="127" t="s">
        <v>111</v>
      </c>
      <c r="AR33" s="127">
        <v>15178980333</v>
      </c>
      <c r="AS33" s="21" t="s">
        <v>59</v>
      </c>
      <c r="AT33" s="133"/>
      <c r="AU33" s="133"/>
      <c r="AV33" s="133"/>
      <c r="AX33" s="138"/>
      <c r="AY33" s="138"/>
      <c r="AZ33" s="138"/>
    </row>
    <row r="34" s="100" customFormat="1" ht="94" customHeight="1" spans="1:52">
      <c r="A34" s="127">
        <v>28</v>
      </c>
      <c r="B34" s="21" t="s">
        <v>59</v>
      </c>
      <c r="C34" s="24" t="s">
        <v>329</v>
      </c>
      <c r="D34" s="22" t="s">
        <v>330</v>
      </c>
      <c r="E34" s="22" t="s">
        <v>331</v>
      </c>
      <c r="F34" s="22" t="s">
        <v>332</v>
      </c>
      <c r="G34" s="24" t="s">
        <v>333</v>
      </c>
      <c r="H34" s="25" t="s">
        <v>65</v>
      </c>
      <c r="I34" s="21" t="s">
        <v>304</v>
      </c>
      <c r="J34" s="24" t="s">
        <v>334</v>
      </c>
      <c r="K34" s="24" t="s">
        <v>335</v>
      </c>
      <c r="L34" s="24" t="s">
        <v>334</v>
      </c>
      <c r="M34" s="24" t="s">
        <v>336</v>
      </c>
      <c r="N34" s="24" t="s">
        <v>69</v>
      </c>
      <c r="O34" s="24" t="s">
        <v>70</v>
      </c>
      <c r="P34" s="24" t="s">
        <v>337</v>
      </c>
      <c r="Q34" s="22" t="s">
        <v>72</v>
      </c>
      <c r="R34" s="24" t="s">
        <v>338</v>
      </c>
      <c r="S34" s="24" t="s">
        <v>339</v>
      </c>
      <c r="T34" s="24" t="s">
        <v>340</v>
      </c>
      <c r="U34" s="24" t="s">
        <v>76</v>
      </c>
      <c r="V34" s="24" t="s">
        <v>310</v>
      </c>
      <c r="W34" s="22">
        <v>2022</v>
      </c>
      <c r="X34" s="25" t="s">
        <v>78</v>
      </c>
      <c r="Y34" s="24">
        <v>202208</v>
      </c>
      <c r="Z34" s="24">
        <v>202308</v>
      </c>
      <c r="AA34" s="24">
        <v>342</v>
      </c>
      <c r="AB34" s="24">
        <v>342</v>
      </c>
      <c r="AC34" s="24"/>
      <c r="AD34" s="30"/>
      <c r="AE34" s="21"/>
      <c r="AF34" s="24">
        <v>1247</v>
      </c>
      <c r="AG34" s="24">
        <v>78</v>
      </c>
      <c r="AH34" s="24" t="s">
        <v>79</v>
      </c>
      <c r="AI34" s="24" t="s">
        <v>79</v>
      </c>
      <c r="AJ34" s="24" t="s">
        <v>78</v>
      </c>
      <c r="AK34" s="24" t="s">
        <v>79</v>
      </c>
      <c r="AL34" s="24" t="s">
        <v>78</v>
      </c>
      <c r="AM34" s="24" t="s">
        <v>79</v>
      </c>
      <c r="AN34" s="21" t="s">
        <v>72</v>
      </c>
      <c r="AO34" s="24" t="s">
        <v>79</v>
      </c>
      <c r="AP34" s="24" t="s">
        <v>72</v>
      </c>
      <c r="AQ34" s="25" t="s">
        <v>341</v>
      </c>
      <c r="AR34" s="23">
        <v>13509448135</v>
      </c>
      <c r="AS34" s="21" t="s">
        <v>59</v>
      </c>
      <c r="AT34" s="133"/>
      <c r="AU34" s="133"/>
      <c r="AV34" s="133"/>
      <c r="AX34" s="138"/>
      <c r="AY34" s="138"/>
      <c r="AZ34" s="138"/>
    </row>
    <row r="35" s="100" customFormat="1" ht="85" customHeight="1" spans="1:52">
      <c r="A35" s="127">
        <v>29</v>
      </c>
      <c r="B35" s="21" t="s">
        <v>59</v>
      </c>
      <c r="C35" s="24" t="s">
        <v>342</v>
      </c>
      <c r="D35" s="22" t="s">
        <v>330</v>
      </c>
      <c r="E35" s="22" t="s">
        <v>331</v>
      </c>
      <c r="F35" s="22" t="s">
        <v>332</v>
      </c>
      <c r="G35" s="24" t="s">
        <v>343</v>
      </c>
      <c r="H35" s="25" t="s">
        <v>65</v>
      </c>
      <c r="I35" s="21" t="s">
        <v>104</v>
      </c>
      <c r="J35" s="24" t="s">
        <v>344</v>
      </c>
      <c r="K35" s="24" t="s">
        <v>345</v>
      </c>
      <c r="L35" s="24" t="s">
        <v>344</v>
      </c>
      <c r="M35" s="24" t="s">
        <v>346</v>
      </c>
      <c r="N35" s="24" t="s">
        <v>69</v>
      </c>
      <c r="O35" s="24" t="s">
        <v>70</v>
      </c>
      <c r="P35" s="24" t="s">
        <v>337</v>
      </c>
      <c r="Q35" s="22" t="s">
        <v>72</v>
      </c>
      <c r="R35" s="24" t="s">
        <v>347</v>
      </c>
      <c r="S35" s="24" t="s">
        <v>339</v>
      </c>
      <c r="T35" s="24" t="s">
        <v>340</v>
      </c>
      <c r="U35" s="24" t="s">
        <v>76</v>
      </c>
      <c r="V35" s="24" t="s">
        <v>110</v>
      </c>
      <c r="W35" s="22">
        <v>2022</v>
      </c>
      <c r="X35" s="25" t="s">
        <v>78</v>
      </c>
      <c r="Y35" s="24">
        <v>202208</v>
      </c>
      <c r="Z35" s="24">
        <v>202308</v>
      </c>
      <c r="AA35" s="24">
        <v>167.5</v>
      </c>
      <c r="AB35" s="24">
        <v>167.5</v>
      </c>
      <c r="AC35" s="24"/>
      <c r="AD35" s="30"/>
      <c r="AE35" s="21"/>
      <c r="AF35" s="24">
        <v>513</v>
      </c>
      <c r="AG35" s="24">
        <v>120</v>
      </c>
      <c r="AH35" s="24" t="s">
        <v>79</v>
      </c>
      <c r="AI35" s="24" t="s">
        <v>79</v>
      </c>
      <c r="AJ35" s="24" t="s">
        <v>78</v>
      </c>
      <c r="AK35" s="24" t="s">
        <v>79</v>
      </c>
      <c r="AL35" s="24" t="s">
        <v>78</v>
      </c>
      <c r="AM35" s="24" t="s">
        <v>79</v>
      </c>
      <c r="AN35" s="21" t="s">
        <v>72</v>
      </c>
      <c r="AO35" s="24" t="s">
        <v>79</v>
      </c>
      <c r="AP35" s="24" t="s">
        <v>72</v>
      </c>
      <c r="AQ35" s="25" t="s">
        <v>341</v>
      </c>
      <c r="AR35" s="23">
        <v>13509448135</v>
      </c>
      <c r="AS35" s="21" t="s">
        <v>59</v>
      </c>
      <c r="AT35" s="133"/>
      <c r="AU35" s="133"/>
      <c r="AV35" s="133"/>
      <c r="AX35" s="138"/>
      <c r="AY35" s="138"/>
      <c r="AZ35" s="138"/>
    </row>
    <row r="36" s="100" customFormat="1" ht="91" customHeight="1" spans="1:52">
      <c r="A36" s="127">
        <v>30</v>
      </c>
      <c r="B36" s="21" t="s">
        <v>59</v>
      </c>
      <c r="C36" s="24" t="s">
        <v>348</v>
      </c>
      <c r="D36" s="22" t="s">
        <v>330</v>
      </c>
      <c r="E36" s="22" t="s">
        <v>331</v>
      </c>
      <c r="F36" s="22" t="s">
        <v>332</v>
      </c>
      <c r="G36" s="24" t="s">
        <v>349</v>
      </c>
      <c r="H36" s="25" t="s">
        <v>65</v>
      </c>
      <c r="I36" s="21" t="s">
        <v>124</v>
      </c>
      <c r="J36" s="24" t="s">
        <v>350</v>
      </c>
      <c r="K36" s="24" t="s">
        <v>351</v>
      </c>
      <c r="L36" s="24" t="s">
        <v>350</v>
      </c>
      <c r="M36" s="24" t="s">
        <v>352</v>
      </c>
      <c r="N36" s="24" t="s">
        <v>69</v>
      </c>
      <c r="O36" s="24" t="s">
        <v>70</v>
      </c>
      <c r="P36" s="24" t="s">
        <v>337</v>
      </c>
      <c r="Q36" s="22" t="s">
        <v>72</v>
      </c>
      <c r="R36" s="24" t="s">
        <v>353</v>
      </c>
      <c r="S36" s="24" t="s">
        <v>339</v>
      </c>
      <c r="T36" s="24" t="s">
        <v>340</v>
      </c>
      <c r="U36" s="24" t="s">
        <v>76</v>
      </c>
      <c r="V36" s="24" t="s">
        <v>130</v>
      </c>
      <c r="W36" s="22">
        <v>2022</v>
      </c>
      <c r="X36" s="25" t="s">
        <v>78</v>
      </c>
      <c r="Y36" s="24">
        <v>202208</v>
      </c>
      <c r="Z36" s="24">
        <v>202308</v>
      </c>
      <c r="AA36" s="24">
        <v>59.75</v>
      </c>
      <c r="AB36" s="24">
        <v>59.75</v>
      </c>
      <c r="AC36" s="24"/>
      <c r="AD36" s="30"/>
      <c r="AE36" s="21"/>
      <c r="AF36" s="24">
        <v>237</v>
      </c>
      <c r="AG36" s="24">
        <v>20</v>
      </c>
      <c r="AH36" s="24" t="s">
        <v>79</v>
      </c>
      <c r="AI36" s="24" t="s">
        <v>79</v>
      </c>
      <c r="AJ36" s="24" t="s">
        <v>78</v>
      </c>
      <c r="AK36" s="24" t="s">
        <v>79</v>
      </c>
      <c r="AL36" s="24" t="s">
        <v>78</v>
      </c>
      <c r="AM36" s="24" t="s">
        <v>79</v>
      </c>
      <c r="AN36" s="21" t="s">
        <v>72</v>
      </c>
      <c r="AO36" s="24" t="s">
        <v>79</v>
      </c>
      <c r="AP36" s="24" t="s">
        <v>72</v>
      </c>
      <c r="AQ36" s="25" t="s">
        <v>341</v>
      </c>
      <c r="AR36" s="23">
        <v>13509448135</v>
      </c>
      <c r="AS36" s="21" t="s">
        <v>59</v>
      </c>
      <c r="AT36" s="133"/>
      <c r="AU36" s="133"/>
      <c r="AV36" s="133"/>
      <c r="AX36" s="138"/>
      <c r="AY36" s="138"/>
      <c r="AZ36" s="138"/>
    </row>
    <row r="37" s="100" customFormat="1" ht="93" customHeight="1" spans="1:52">
      <c r="A37" s="127">
        <v>31</v>
      </c>
      <c r="B37" s="21" t="s">
        <v>59</v>
      </c>
      <c r="C37" s="24" t="s">
        <v>354</v>
      </c>
      <c r="D37" s="22" t="s">
        <v>330</v>
      </c>
      <c r="E37" s="22" t="s">
        <v>331</v>
      </c>
      <c r="F37" s="22" t="s">
        <v>332</v>
      </c>
      <c r="G37" s="24" t="s">
        <v>355</v>
      </c>
      <c r="H37" s="25" t="s">
        <v>65</v>
      </c>
      <c r="I37" s="21" t="s">
        <v>260</v>
      </c>
      <c r="J37" s="24" t="s">
        <v>356</v>
      </c>
      <c r="K37" s="24" t="s">
        <v>357</v>
      </c>
      <c r="L37" s="24" t="s">
        <v>356</v>
      </c>
      <c r="M37" s="24" t="s">
        <v>358</v>
      </c>
      <c r="N37" s="24" t="s">
        <v>69</v>
      </c>
      <c r="O37" s="24" t="s">
        <v>70</v>
      </c>
      <c r="P37" s="24" t="s">
        <v>337</v>
      </c>
      <c r="Q37" s="22" t="s">
        <v>72</v>
      </c>
      <c r="R37" s="24" t="s">
        <v>359</v>
      </c>
      <c r="S37" s="24" t="s">
        <v>339</v>
      </c>
      <c r="T37" s="24" t="s">
        <v>340</v>
      </c>
      <c r="U37" s="24" t="s">
        <v>76</v>
      </c>
      <c r="V37" s="24" t="s">
        <v>265</v>
      </c>
      <c r="W37" s="22">
        <v>2022</v>
      </c>
      <c r="X37" s="25" t="s">
        <v>78</v>
      </c>
      <c r="Y37" s="24">
        <v>202208</v>
      </c>
      <c r="Z37" s="24">
        <v>202308</v>
      </c>
      <c r="AA37" s="24">
        <v>75</v>
      </c>
      <c r="AB37" s="24">
        <v>75</v>
      </c>
      <c r="AC37" s="24"/>
      <c r="AD37" s="30"/>
      <c r="AE37" s="21"/>
      <c r="AF37" s="24">
        <v>468</v>
      </c>
      <c r="AG37" s="24">
        <v>60</v>
      </c>
      <c r="AH37" s="24" t="s">
        <v>79</v>
      </c>
      <c r="AI37" s="24" t="s">
        <v>79</v>
      </c>
      <c r="AJ37" s="24" t="s">
        <v>78</v>
      </c>
      <c r="AK37" s="24" t="s">
        <v>79</v>
      </c>
      <c r="AL37" s="24" t="s">
        <v>78</v>
      </c>
      <c r="AM37" s="24" t="s">
        <v>79</v>
      </c>
      <c r="AN37" s="21" t="s">
        <v>72</v>
      </c>
      <c r="AO37" s="24" t="s">
        <v>79</v>
      </c>
      <c r="AP37" s="24" t="s">
        <v>72</v>
      </c>
      <c r="AQ37" s="25" t="s">
        <v>341</v>
      </c>
      <c r="AR37" s="23">
        <v>13509448135</v>
      </c>
      <c r="AS37" s="21" t="s">
        <v>59</v>
      </c>
      <c r="AT37" s="133"/>
      <c r="AU37" s="133"/>
      <c r="AV37" s="133"/>
      <c r="AX37" s="138"/>
      <c r="AY37" s="138"/>
      <c r="AZ37" s="138"/>
    </row>
    <row r="38" s="100" customFormat="1" ht="93" customHeight="1" spans="1:52">
      <c r="A38" s="127">
        <v>32</v>
      </c>
      <c r="B38" s="21" t="s">
        <v>59</v>
      </c>
      <c r="C38" s="24" t="s">
        <v>360</v>
      </c>
      <c r="D38" s="22" t="s">
        <v>330</v>
      </c>
      <c r="E38" s="22" t="s">
        <v>331</v>
      </c>
      <c r="F38" s="22" t="s">
        <v>332</v>
      </c>
      <c r="G38" s="24" t="s">
        <v>361</v>
      </c>
      <c r="H38" s="25" t="s">
        <v>65</v>
      </c>
      <c r="I38" s="21" t="s">
        <v>83</v>
      </c>
      <c r="J38" s="24" t="s">
        <v>362</v>
      </c>
      <c r="K38" s="24" t="s">
        <v>363</v>
      </c>
      <c r="L38" s="24" t="s">
        <v>362</v>
      </c>
      <c r="M38" s="24" t="s">
        <v>364</v>
      </c>
      <c r="N38" s="24" t="s">
        <v>69</v>
      </c>
      <c r="O38" s="24" t="s">
        <v>70</v>
      </c>
      <c r="P38" s="24" t="s">
        <v>337</v>
      </c>
      <c r="Q38" s="22" t="s">
        <v>72</v>
      </c>
      <c r="R38" s="24" t="s">
        <v>365</v>
      </c>
      <c r="S38" s="24" t="s">
        <v>339</v>
      </c>
      <c r="T38" s="24" t="s">
        <v>340</v>
      </c>
      <c r="U38" s="24" t="s">
        <v>76</v>
      </c>
      <c r="V38" s="24" t="s">
        <v>89</v>
      </c>
      <c r="W38" s="22">
        <v>2022</v>
      </c>
      <c r="X38" s="25" t="s">
        <v>78</v>
      </c>
      <c r="Y38" s="24">
        <v>202208</v>
      </c>
      <c r="Z38" s="24">
        <v>202308</v>
      </c>
      <c r="AA38" s="24">
        <v>83.25</v>
      </c>
      <c r="AB38" s="24">
        <v>83.25</v>
      </c>
      <c r="AC38" s="24"/>
      <c r="AD38" s="30"/>
      <c r="AE38" s="21"/>
      <c r="AF38" s="24">
        <v>252</v>
      </c>
      <c r="AG38" s="24">
        <v>34</v>
      </c>
      <c r="AH38" s="24" t="s">
        <v>79</v>
      </c>
      <c r="AI38" s="24" t="s">
        <v>79</v>
      </c>
      <c r="AJ38" s="24" t="s">
        <v>78</v>
      </c>
      <c r="AK38" s="24" t="s">
        <v>79</v>
      </c>
      <c r="AL38" s="24" t="s">
        <v>78</v>
      </c>
      <c r="AM38" s="24" t="s">
        <v>79</v>
      </c>
      <c r="AN38" s="21" t="s">
        <v>72</v>
      </c>
      <c r="AO38" s="24" t="s">
        <v>79</v>
      </c>
      <c r="AP38" s="24" t="s">
        <v>72</v>
      </c>
      <c r="AQ38" s="25" t="s">
        <v>341</v>
      </c>
      <c r="AR38" s="23">
        <v>13509448135</v>
      </c>
      <c r="AS38" s="21" t="s">
        <v>59</v>
      </c>
      <c r="AT38" s="133"/>
      <c r="AU38" s="133"/>
      <c r="AV38" s="133"/>
      <c r="AX38" s="138"/>
      <c r="AY38" s="138"/>
      <c r="AZ38" s="138"/>
    </row>
    <row r="39" s="100" customFormat="1" ht="93" customHeight="1" spans="1:52">
      <c r="A39" s="127">
        <v>33</v>
      </c>
      <c r="B39" s="21" t="s">
        <v>59</v>
      </c>
      <c r="C39" s="24" t="s">
        <v>366</v>
      </c>
      <c r="D39" s="22" t="s">
        <v>330</v>
      </c>
      <c r="E39" s="22" t="s">
        <v>331</v>
      </c>
      <c r="F39" s="22" t="s">
        <v>332</v>
      </c>
      <c r="G39" s="24" t="s">
        <v>367</v>
      </c>
      <c r="H39" s="25" t="s">
        <v>65</v>
      </c>
      <c r="I39" s="21" t="s">
        <v>205</v>
      </c>
      <c r="J39" s="24" t="s">
        <v>368</v>
      </c>
      <c r="K39" s="24" t="s">
        <v>369</v>
      </c>
      <c r="L39" s="24" t="s">
        <v>368</v>
      </c>
      <c r="M39" s="24" t="s">
        <v>370</v>
      </c>
      <c r="N39" s="24" t="s">
        <v>69</v>
      </c>
      <c r="O39" s="24" t="s">
        <v>70</v>
      </c>
      <c r="P39" s="24" t="s">
        <v>337</v>
      </c>
      <c r="Q39" s="22" t="s">
        <v>72</v>
      </c>
      <c r="R39" s="24" t="s">
        <v>371</v>
      </c>
      <c r="S39" s="24" t="s">
        <v>339</v>
      </c>
      <c r="T39" s="24" t="s">
        <v>340</v>
      </c>
      <c r="U39" s="24" t="s">
        <v>76</v>
      </c>
      <c r="V39" s="24" t="s">
        <v>210</v>
      </c>
      <c r="W39" s="22">
        <v>2022</v>
      </c>
      <c r="X39" s="25" t="s">
        <v>78</v>
      </c>
      <c r="Y39" s="24">
        <v>202208</v>
      </c>
      <c r="Z39" s="24">
        <v>202308</v>
      </c>
      <c r="AA39" s="24">
        <v>56.5</v>
      </c>
      <c r="AB39" s="24">
        <v>56.5</v>
      </c>
      <c r="AC39" s="24"/>
      <c r="AD39" s="30"/>
      <c r="AE39" s="21"/>
      <c r="AF39" s="24">
        <v>78</v>
      </c>
      <c r="AG39" s="24">
        <v>2</v>
      </c>
      <c r="AH39" s="24" t="s">
        <v>79</v>
      </c>
      <c r="AI39" s="24" t="s">
        <v>79</v>
      </c>
      <c r="AJ39" s="24" t="s">
        <v>78</v>
      </c>
      <c r="AK39" s="24" t="s">
        <v>79</v>
      </c>
      <c r="AL39" s="24" t="s">
        <v>78</v>
      </c>
      <c r="AM39" s="24" t="s">
        <v>79</v>
      </c>
      <c r="AN39" s="21" t="s">
        <v>72</v>
      </c>
      <c r="AO39" s="24" t="s">
        <v>79</v>
      </c>
      <c r="AP39" s="24" t="s">
        <v>72</v>
      </c>
      <c r="AQ39" s="25" t="s">
        <v>341</v>
      </c>
      <c r="AR39" s="23">
        <v>13509448135</v>
      </c>
      <c r="AS39" s="21" t="s">
        <v>59</v>
      </c>
      <c r="AT39" s="133"/>
      <c r="AU39" s="133"/>
      <c r="AV39" s="133"/>
      <c r="AX39" s="138"/>
      <c r="AY39" s="138"/>
      <c r="AZ39" s="138"/>
    </row>
    <row r="40" s="100" customFormat="1" ht="93" customHeight="1" spans="1:52">
      <c r="A40" s="127">
        <v>34</v>
      </c>
      <c r="B40" s="21" t="s">
        <v>59</v>
      </c>
      <c r="C40" s="24" t="s">
        <v>372</v>
      </c>
      <c r="D40" s="22" t="s">
        <v>330</v>
      </c>
      <c r="E40" s="22" t="s">
        <v>331</v>
      </c>
      <c r="F40" s="22" t="s">
        <v>332</v>
      </c>
      <c r="G40" s="24" t="s">
        <v>373</v>
      </c>
      <c r="H40" s="25" t="s">
        <v>65</v>
      </c>
      <c r="I40" s="21" t="s">
        <v>134</v>
      </c>
      <c r="J40" s="24" t="s">
        <v>374</v>
      </c>
      <c r="K40" s="24" t="s">
        <v>375</v>
      </c>
      <c r="L40" s="24" t="s">
        <v>374</v>
      </c>
      <c r="M40" s="24" t="s">
        <v>376</v>
      </c>
      <c r="N40" s="24" t="s">
        <v>69</v>
      </c>
      <c r="O40" s="24" t="s">
        <v>70</v>
      </c>
      <c r="P40" s="24" t="s">
        <v>337</v>
      </c>
      <c r="Q40" s="22" t="s">
        <v>72</v>
      </c>
      <c r="R40" s="24" t="s">
        <v>377</v>
      </c>
      <c r="S40" s="24" t="s">
        <v>339</v>
      </c>
      <c r="T40" s="24" t="s">
        <v>340</v>
      </c>
      <c r="U40" s="24" t="s">
        <v>76</v>
      </c>
      <c r="V40" s="24" t="s">
        <v>139</v>
      </c>
      <c r="W40" s="22">
        <v>2022</v>
      </c>
      <c r="X40" s="25" t="s">
        <v>78</v>
      </c>
      <c r="Y40" s="24">
        <v>202208</v>
      </c>
      <c r="Z40" s="24">
        <v>202308</v>
      </c>
      <c r="AA40" s="24">
        <v>40</v>
      </c>
      <c r="AB40" s="24">
        <v>40</v>
      </c>
      <c r="AC40" s="24"/>
      <c r="AD40" s="30"/>
      <c r="AE40" s="21"/>
      <c r="AF40" s="24">
        <v>105</v>
      </c>
      <c r="AG40" s="24">
        <v>16</v>
      </c>
      <c r="AH40" s="24" t="s">
        <v>79</v>
      </c>
      <c r="AI40" s="24" t="s">
        <v>79</v>
      </c>
      <c r="AJ40" s="24" t="s">
        <v>78</v>
      </c>
      <c r="AK40" s="24" t="s">
        <v>79</v>
      </c>
      <c r="AL40" s="24" t="s">
        <v>78</v>
      </c>
      <c r="AM40" s="24" t="s">
        <v>79</v>
      </c>
      <c r="AN40" s="21" t="s">
        <v>72</v>
      </c>
      <c r="AO40" s="24" t="s">
        <v>79</v>
      </c>
      <c r="AP40" s="24" t="s">
        <v>72</v>
      </c>
      <c r="AQ40" s="25" t="s">
        <v>341</v>
      </c>
      <c r="AR40" s="23">
        <v>13509448135</v>
      </c>
      <c r="AS40" s="21" t="s">
        <v>59</v>
      </c>
      <c r="AT40" s="133"/>
      <c r="AU40" s="133"/>
      <c r="AV40" s="133"/>
      <c r="AX40" s="138"/>
      <c r="AY40" s="138"/>
      <c r="AZ40" s="138"/>
    </row>
    <row r="41" s="100" customFormat="1" ht="89" customHeight="1" spans="1:52">
      <c r="A41" s="127">
        <v>35</v>
      </c>
      <c r="B41" s="21" t="s">
        <v>59</v>
      </c>
      <c r="C41" s="24" t="s">
        <v>378</v>
      </c>
      <c r="D41" s="22" t="s">
        <v>330</v>
      </c>
      <c r="E41" s="22" t="s">
        <v>331</v>
      </c>
      <c r="F41" s="22" t="s">
        <v>332</v>
      </c>
      <c r="G41" s="24" t="s">
        <v>379</v>
      </c>
      <c r="H41" s="25" t="s">
        <v>65</v>
      </c>
      <c r="I41" s="21" t="s">
        <v>223</v>
      </c>
      <c r="J41" s="24" t="s">
        <v>380</v>
      </c>
      <c r="K41" s="24" t="s">
        <v>381</v>
      </c>
      <c r="L41" s="24" t="s">
        <v>380</v>
      </c>
      <c r="M41" s="24" t="s">
        <v>382</v>
      </c>
      <c r="N41" s="24" t="s">
        <v>69</v>
      </c>
      <c r="O41" s="24" t="s">
        <v>70</v>
      </c>
      <c r="P41" s="24" t="s">
        <v>337</v>
      </c>
      <c r="Q41" s="22" t="s">
        <v>72</v>
      </c>
      <c r="R41" s="24" t="s">
        <v>383</v>
      </c>
      <c r="S41" s="24" t="s">
        <v>339</v>
      </c>
      <c r="T41" s="24" t="s">
        <v>340</v>
      </c>
      <c r="U41" s="24" t="s">
        <v>76</v>
      </c>
      <c r="V41" s="24" t="s">
        <v>228</v>
      </c>
      <c r="W41" s="22">
        <v>2022</v>
      </c>
      <c r="X41" s="25" t="s">
        <v>78</v>
      </c>
      <c r="Y41" s="24">
        <v>202208</v>
      </c>
      <c r="Z41" s="24">
        <v>202308</v>
      </c>
      <c r="AA41" s="24">
        <v>67.5</v>
      </c>
      <c r="AB41" s="24">
        <v>67.5</v>
      </c>
      <c r="AC41" s="24"/>
      <c r="AD41" s="30"/>
      <c r="AE41" s="21"/>
      <c r="AF41" s="24">
        <v>339</v>
      </c>
      <c r="AG41" s="24">
        <v>42</v>
      </c>
      <c r="AH41" s="24" t="s">
        <v>79</v>
      </c>
      <c r="AI41" s="24" t="s">
        <v>79</v>
      </c>
      <c r="AJ41" s="24" t="s">
        <v>78</v>
      </c>
      <c r="AK41" s="24" t="s">
        <v>79</v>
      </c>
      <c r="AL41" s="24" t="s">
        <v>78</v>
      </c>
      <c r="AM41" s="24" t="s">
        <v>79</v>
      </c>
      <c r="AN41" s="21" t="s">
        <v>72</v>
      </c>
      <c r="AO41" s="24" t="s">
        <v>79</v>
      </c>
      <c r="AP41" s="24" t="s">
        <v>72</v>
      </c>
      <c r="AQ41" s="25" t="s">
        <v>341</v>
      </c>
      <c r="AR41" s="23">
        <v>13509448135</v>
      </c>
      <c r="AS41" s="21" t="s">
        <v>59</v>
      </c>
      <c r="AT41" s="133"/>
      <c r="AU41" s="133"/>
      <c r="AV41" s="133"/>
      <c r="AX41" s="138"/>
      <c r="AY41" s="138"/>
      <c r="AZ41" s="138"/>
    </row>
    <row r="42" s="100" customFormat="1" ht="89" customHeight="1" spans="1:52">
      <c r="A42" s="127">
        <v>36</v>
      </c>
      <c r="B42" s="21" t="s">
        <v>59</v>
      </c>
      <c r="C42" s="24" t="s">
        <v>384</v>
      </c>
      <c r="D42" s="22" t="s">
        <v>330</v>
      </c>
      <c r="E42" s="22" t="s">
        <v>331</v>
      </c>
      <c r="F42" s="22" t="s">
        <v>332</v>
      </c>
      <c r="G42" s="24" t="s">
        <v>385</v>
      </c>
      <c r="H42" s="25" t="s">
        <v>65</v>
      </c>
      <c r="I42" s="21" t="s">
        <v>184</v>
      </c>
      <c r="J42" s="24" t="s">
        <v>386</v>
      </c>
      <c r="K42" s="24" t="s">
        <v>387</v>
      </c>
      <c r="L42" s="24" t="s">
        <v>386</v>
      </c>
      <c r="M42" s="24" t="s">
        <v>388</v>
      </c>
      <c r="N42" s="24" t="s">
        <v>69</v>
      </c>
      <c r="O42" s="24" t="s">
        <v>70</v>
      </c>
      <c r="P42" s="24" t="s">
        <v>337</v>
      </c>
      <c r="Q42" s="22" t="s">
        <v>72</v>
      </c>
      <c r="R42" s="24" t="s">
        <v>389</v>
      </c>
      <c r="S42" s="24" t="s">
        <v>339</v>
      </c>
      <c r="T42" s="24" t="s">
        <v>340</v>
      </c>
      <c r="U42" s="24" t="s">
        <v>76</v>
      </c>
      <c r="V42" s="24" t="s">
        <v>191</v>
      </c>
      <c r="W42" s="22">
        <v>2022</v>
      </c>
      <c r="X42" s="25" t="s">
        <v>78</v>
      </c>
      <c r="Y42" s="24">
        <v>202208</v>
      </c>
      <c r="Z42" s="24">
        <v>202308</v>
      </c>
      <c r="AA42" s="24">
        <v>63</v>
      </c>
      <c r="AB42" s="24">
        <v>63</v>
      </c>
      <c r="AC42" s="24"/>
      <c r="AD42" s="30"/>
      <c r="AE42" s="21"/>
      <c r="AF42" s="24">
        <v>84</v>
      </c>
      <c r="AG42" s="24">
        <v>6</v>
      </c>
      <c r="AH42" s="24" t="s">
        <v>79</v>
      </c>
      <c r="AI42" s="24" t="s">
        <v>79</v>
      </c>
      <c r="AJ42" s="24" t="s">
        <v>78</v>
      </c>
      <c r="AK42" s="24" t="s">
        <v>79</v>
      </c>
      <c r="AL42" s="24" t="s">
        <v>78</v>
      </c>
      <c r="AM42" s="24" t="s">
        <v>79</v>
      </c>
      <c r="AN42" s="21" t="s">
        <v>72</v>
      </c>
      <c r="AO42" s="24" t="s">
        <v>79</v>
      </c>
      <c r="AP42" s="24" t="s">
        <v>72</v>
      </c>
      <c r="AQ42" s="25" t="s">
        <v>341</v>
      </c>
      <c r="AR42" s="23">
        <v>13509448135</v>
      </c>
      <c r="AS42" s="21" t="s">
        <v>59</v>
      </c>
      <c r="AT42" s="133"/>
      <c r="AU42" s="133"/>
      <c r="AV42" s="133"/>
      <c r="AX42" s="138"/>
      <c r="AY42" s="138"/>
      <c r="AZ42" s="138"/>
    </row>
    <row r="43" s="100" customFormat="1" ht="89" customHeight="1" spans="1:52">
      <c r="A43" s="127">
        <v>37</v>
      </c>
      <c r="B43" s="21" t="s">
        <v>59</v>
      </c>
      <c r="C43" s="24" t="s">
        <v>390</v>
      </c>
      <c r="D43" s="22" t="s">
        <v>330</v>
      </c>
      <c r="E43" s="22" t="s">
        <v>331</v>
      </c>
      <c r="F43" s="22" t="s">
        <v>332</v>
      </c>
      <c r="G43" s="24" t="s">
        <v>391</v>
      </c>
      <c r="H43" s="25" t="s">
        <v>65</v>
      </c>
      <c r="I43" s="21" t="s">
        <v>251</v>
      </c>
      <c r="J43" s="24" t="s">
        <v>392</v>
      </c>
      <c r="K43" s="24" t="s">
        <v>393</v>
      </c>
      <c r="L43" s="24" t="s">
        <v>392</v>
      </c>
      <c r="M43" s="24" t="s">
        <v>394</v>
      </c>
      <c r="N43" s="24" t="s">
        <v>69</v>
      </c>
      <c r="O43" s="24" t="s">
        <v>70</v>
      </c>
      <c r="P43" s="24" t="s">
        <v>337</v>
      </c>
      <c r="Q43" s="22" t="s">
        <v>72</v>
      </c>
      <c r="R43" s="24" t="s">
        <v>353</v>
      </c>
      <c r="S43" s="24" t="s">
        <v>339</v>
      </c>
      <c r="T43" s="24" t="s">
        <v>340</v>
      </c>
      <c r="U43" s="24" t="s">
        <v>76</v>
      </c>
      <c r="V43" s="24" t="s">
        <v>257</v>
      </c>
      <c r="W43" s="22">
        <v>2022</v>
      </c>
      <c r="X43" s="25" t="s">
        <v>78</v>
      </c>
      <c r="Y43" s="24">
        <v>202208</v>
      </c>
      <c r="Z43" s="24">
        <v>202308</v>
      </c>
      <c r="AA43" s="24">
        <v>23.5</v>
      </c>
      <c r="AB43" s="24">
        <v>23.5</v>
      </c>
      <c r="AC43" s="24"/>
      <c r="AD43" s="30"/>
      <c r="AE43" s="21"/>
      <c r="AF43" s="24">
        <v>96</v>
      </c>
      <c r="AG43" s="24">
        <v>20</v>
      </c>
      <c r="AH43" s="24" t="s">
        <v>79</v>
      </c>
      <c r="AI43" s="24" t="s">
        <v>79</v>
      </c>
      <c r="AJ43" s="24" t="s">
        <v>78</v>
      </c>
      <c r="AK43" s="24" t="s">
        <v>79</v>
      </c>
      <c r="AL43" s="24" t="s">
        <v>78</v>
      </c>
      <c r="AM43" s="24" t="s">
        <v>79</v>
      </c>
      <c r="AN43" s="21" t="s">
        <v>72</v>
      </c>
      <c r="AO43" s="24" t="s">
        <v>79</v>
      </c>
      <c r="AP43" s="24" t="s">
        <v>72</v>
      </c>
      <c r="AQ43" s="25" t="s">
        <v>341</v>
      </c>
      <c r="AR43" s="23">
        <v>13509448135</v>
      </c>
      <c r="AS43" s="21" t="s">
        <v>59</v>
      </c>
      <c r="AT43" s="133"/>
      <c r="AU43" s="133"/>
      <c r="AV43" s="133"/>
      <c r="AX43" s="138"/>
      <c r="AY43" s="138"/>
      <c r="AZ43" s="138"/>
    </row>
    <row r="44" s="100" customFormat="1" ht="89" customHeight="1" spans="1:52">
      <c r="A44" s="127">
        <v>38</v>
      </c>
      <c r="B44" s="21" t="s">
        <v>59</v>
      </c>
      <c r="C44" s="24" t="s">
        <v>395</v>
      </c>
      <c r="D44" s="22" t="s">
        <v>330</v>
      </c>
      <c r="E44" s="22" t="s">
        <v>331</v>
      </c>
      <c r="F44" s="22" t="s">
        <v>332</v>
      </c>
      <c r="G44" s="24" t="s">
        <v>396</v>
      </c>
      <c r="H44" s="25" t="s">
        <v>65</v>
      </c>
      <c r="I44" s="21" t="s">
        <v>268</v>
      </c>
      <c r="J44" s="24" t="s">
        <v>397</v>
      </c>
      <c r="K44" s="24" t="s">
        <v>398</v>
      </c>
      <c r="L44" s="24" t="s">
        <v>397</v>
      </c>
      <c r="M44" s="24" t="s">
        <v>399</v>
      </c>
      <c r="N44" s="24" t="s">
        <v>69</v>
      </c>
      <c r="O44" s="24" t="s">
        <v>70</v>
      </c>
      <c r="P44" s="24" t="s">
        <v>337</v>
      </c>
      <c r="Q44" s="22" t="s">
        <v>72</v>
      </c>
      <c r="R44" s="24" t="s">
        <v>400</v>
      </c>
      <c r="S44" s="24" t="s">
        <v>339</v>
      </c>
      <c r="T44" s="24" t="s">
        <v>340</v>
      </c>
      <c r="U44" s="24" t="s">
        <v>76</v>
      </c>
      <c r="V44" s="24" t="s">
        <v>273</v>
      </c>
      <c r="W44" s="22">
        <v>2022</v>
      </c>
      <c r="X44" s="25" t="s">
        <v>78</v>
      </c>
      <c r="Y44" s="24">
        <v>202208</v>
      </c>
      <c r="Z44" s="24">
        <v>202308</v>
      </c>
      <c r="AA44" s="24">
        <v>86</v>
      </c>
      <c r="AB44" s="24">
        <v>86</v>
      </c>
      <c r="AC44" s="24"/>
      <c r="AD44" s="30"/>
      <c r="AE44" s="21"/>
      <c r="AF44" s="24">
        <v>171</v>
      </c>
      <c r="AG44" s="24">
        <v>18</v>
      </c>
      <c r="AH44" s="24" t="s">
        <v>79</v>
      </c>
      <c r="AI44" s="24" t="s">
        <v>79</v>
      </c>
      <c r="AJ44" s="24" t="s">
        <v>78</v>
      </c>
      <c r="AK44" s="24" t="s">
        <v>79</v>
      </c>
      <c r="AL44" s="24" t="s">
        <v>78</v>
      </c>
      <c r="AM44" s="24" t="s">
        <v>79</v>
      </c>
      <c r="AN44" s="21" t="s">
        <v>72</v>
      </c>
      <c r="AO44" s="24" t="s">
        <v>79</v>
      </c>
      <c r="AP44" s="24" t="s">
        <v>72</v>
      </c>
      <c r="AQ44" s="25" t="s">
        <v>341</v>
      </c>
      <c r="AR44" s="23">
        <v>13509448135</v>
      </c>
      <c r="AS44" s="21" t="s">
        <v>59</v>
      </c>
      <c r="AT44" s="133"/>
      <c r="AU44" s="133"/>
      <c r="AV44" s="133"/>
      <c r="AX44" s="138"/>
      <c r="AY44" s="138"/>
      <c r="AZ44" s="138"/>
    </row>
    <row r="45" s="100" customFormat="1" ht="89" customHeight="1" spans="1:52">
      <c r="A45" s="127">
        <v>39</v>
      </c>
      <c r="B45" s="21" t="s">
        <v>59</v>
      </c>
      <c r="C45" s="24" t="s">
        <v>401</v>
      </c>
      <c r="D45" s="22" t="s">
        <v>330</v>
      </c>
      <c r="E45" s="22" t="s">
        <v>331</v>
      </c>
      <c r="F45" s="22" t="s">
        <v>332</v>
      </c>
      <c r="G45" s="24" t="s">
        <v>385</v>
      </c>
      <c r="H45" s="25" t="s">
        <v>65</v>
      </c>
      <c r="I45" s="21" t="s">
        <v>277</v>
      </c>
      <c r="J45" s="24" t="s">
        <v>402</v>
      </c>
      <c r="K45" s="24" t="s">
        <v>403</v>
      </c>
      <c r="L45" s="24" t="s">
        <v>402</v>
      </c>
      <c r="M45" s="24" t="s">
        <v>404</v>
      </c>
      <c r="N45" s="24" t="s">
        <v>69</v>
      </c>
      <c r="O45" s="24" t="s">
        <v>70</v>
      </c>
      <c r="P45" s="24" t="s">
        <v>337</v>
      </c>
      <c r="Q45" s="22" t="s">
        <v>72</v>
      </c>
      <c r="R45" s="24" t="s">
        <v>405</v>
      </c>
      <c r="S45" s="24" t="s">
        <v>339</v>
      </c>
      <c r="T45" s="24" t="s">
        <v>340</v>
      </c>
      <c r="U45" s="24" t="s">
        <v>76</v>
      </c>
      <c r="V45" s="24" t="s">
        <v>282</v>
      </c>
      <c r="W45" s="22">
        <v>2022</v>
      </c>
      <c r="X45" s="25" t="s">
        <v>78</v>
      </c>
      <c r="Y45" s="24">
        <v>202208</v>
      </c>
      <c r="Z45" s="24">
        <v>202308</v>
      </c>
      <c r="AA45" s="24">
        <v>70.5</v>
      </c>
      <c r="AB45" s="24">
        <v>70.5</v>
      </c>
      <c r="AC45" s="24"/>
      <c r="AD45" s="30"/>
      <c r="AE45" s="21"/>
      <c r="AF45" s="24">
        <v>84</v>
      </c>
      <c r="AG45" s="24">
        <v>4</v>
      </c>
      <c r="AH45" s="24" t="s">
        <v>79</v>
      </c>
      <c r="AI45" s="24" t="s">
        <v>79</v>
      </c>
      <c r="AJ45" s="24" t="s">
        <v>78</v>
      </c>
      <c r="AK45" s="24" t="s">
        <v>79</v>
      </c>
      <c r="AL45" s="24" t="s">
        <v>78</v>
      </c>
      <c r="AM45" s="24" t="s">
        <v>79</v>
      </c>
      <c r="AN45" s="21" t="s">
        <v>72</v>
      </c>
      <c r="AO45" s="24" t="s">
        <v>79</v>
      </c>
      <c r="AP45" s="24" t="s">
        <v>72</v>
      </c>
      <c r="AQ45" s="25" t="s">
        <v>341</v>
      </c>
      <c r="AR45" s="23">
        <v>13509448135</v>
      </c>
      <c r="AS45" s="21" t="s">
        <v>59</v>
      </c>
      <c r="AT45" s="133"/>
      <c r="AU45" s="133"/>
      <c r="AV45" s="133"/>
      <c r="AX45" s="138"/>
      <c r="AY45" s="138"/>
      <c r="AZ45" s="138"/>
    </row>
    <row r="46" s="100" customFormat="1" ht="89" customHeight="1" spans="1:52">
      <c r="A46" s="127">
        <v>40</v>
      </c>
      <c r="B46" s="21" t="s">
        <v>59</v>
      </c>
      <c r="C46" s="24" t="s">
        <v>406</v>
      </c>
      <c r="D46" s="22" t="s">
        <v>330</v>
      </c>
      <c r="E46" s="22" t="s">
        <v>331</v>
      </c>
      <c r="F46" s="22" t="s">
        <v>332</v>
      </c>
      <c r="G46" s="24" t="s">
        <v>407</v>
      </c>
      <c r="H46" s="25" t="s">
        <v>65</v>
      </c>
      <c r="I46" s="21" t="s">
        <v>408</v>
      </c>
      <c r="J46" s="24" t="s">
        <v>409</v>
      </c>
      <c r="K46" s="24" t="s">
        <v>410</v>
      </c>
      <c r="L46" s="24" t="s">
        <v>409</v>
      </c>
      <c r="M46" s="24" t="s">
        <v>411</v>
      </c>
      <c r="N46" s="24" t="s">
        <v>69</v>
      </c>
      <c r="O46" s="24" t="s">
        <v>70</v>
      </c>
      <c r="P46" s="24" t="s">
        <v>337</v>
      </c>
      <c r="Q46" s="22" t="s">
        <v>72</v>
      </c>
      <c r="R46" s="24" t="s">
        <v>371</v>
      </c>
      <c r="S46" s="24" t="s">
        <v>339</v>
      </c>
      <c r="T46" s="24" t="s">
        <v>340</v>
      </c>
      <c r="U46" s="24" t="s">
        <v>76</v>
      </c>
      <c r="V46" s="24" t="s">
        <v>412</v>
      </c>
      <c r="W46" s="22">
        <v>2022</v>
      </c>
      <c r="X46" s="25" t="s">
        <v>78</v>
      </c>
      <c r="Y46" s="24">
        <v>202208</v>
      </c>
      <c r="Z46" s="24">
        <v>202308</v>
      </c>
      <c r="AA46" s="24">
        <v>3.5</v>
      </c>
      <c r="AB46" s="24">
        <v>3.5</v>
      </c>
      <c r="AC46" s="24"/>
      <c r="AD46" s="30"/>
      <c r="AE46" s="21"/>
      <c r="AF46" s="24">
        <v>3</v>
      </c>
      <c r="AG46" s="24">
        <v>2</v>
      </c>
      <c r="AH46" s="24" t="s">
        <v>79</v>
      </c>
      <c r="AI46" s="24" t="s">
        <v>79</v>
      </c>
      <c r="AJ46" s="24" t="s">
        <v>78</v>
      </c>
      <c r="AK46" s="24" t="s">
        <v>79</v>
      </c>
      <c r="AL46" s="24" t="s">
        <v>79</v>
      </c>
      <c r="AM46" s="24" t="s">
        <v>79</v>
      </c>
      <c r="AN46" s="21" t="s">
        <v>72</v>
      </c>
      <c r="AO46" s="24" t="s">
        <v>79</v>
      </c>
      <c r="AP46" s="24" t="s">
        <v>72</v>
      </c>
      <c r="AQ46" s="25" t="s">
        <v>341</v>
      </c>
      <c r="AR46" s="23">
        <v>13509448135</v>
      </c>
      <c r="AS46" s="21" t="s">
        <v>59</v>
      </c>
      <c r="AT46" s="133"/>
      <c r="AU46" s="133"/>
      <c r="AV46" s="133"/>
      <c r="AX46" s="138"/>
      <c r="AY46" s="138"/>
      <c r="AZ46" s="138"/>
    </row>
    <row r="47" s="100" customFormat="1" ht="89" customHeight="1" spans="1:52">
      <c r="A47" s="127">
        <v>41</v>
      </c>
      <c r="B47" s="21" t="s">
        <v>59</v>
      </c>
      <c r="C47" s="24" t="s">
        <v>413</v>
      </c>
      <c r="D47" s="22" t="s">
        <v>330</v>
      </c>
      <c r="E47" s="22" t="s">
        <v>331</v>
      </c>
      <c r="F47" s="22" t="s">
        <v>332</v>
      </c>
      <c r="G47" s="24" t="s">
        <v>414</v>
      </c>
      <c r="H47" s="25" t="s">
        <v>65</v>
      </c>
      <c r="I47" s="21" t="s">
        <v>143</v>
      </c>
      <c r="J47" s="24" t="s">
        <v>415</v>
      </c>
      <c r="K47" s="24" t="s">
        <v>416</v>
      </c>
      <c r="L47" s="24" t="s">
        <v>415</v>
      </c>
      <c r="M47" s="24" t="s">
        <v>417</v>
      </c>
      <c r="N47" s="24" t="s">
        <v>69</v>
      </c>
      <c r="O47" s="24" t="s">
        <v>70</v>
      </c>
      <c r="P47" s="24" t="s">
        <v>337</v>
      </c>
      <c r="Q47" s="22" t="s">
        <v>72</v>
      </c>
      <c r="R47" s="24" t="s">
        <v>418</v>
      </c>
      <c r="S47" s="24" t="s">
        <v>339</v>
      </c>
      <c r="T47" s="24" t="s">
        <v>340</v>
      </c>
      <c r="U47" s="24" t="s">
        <v>76</v>
      </c>
      <c r="V47" s="24" t="s">
        <v>149</v>
      </c>
      <c r="W47" s="22">
        <v>2022</v>
      </c>
      <c r="X47" s="25" t="s">
        <v>78</v>
      </c>
      <c r="Y47" s="24">
        <v>202208</v>
      </c>
      <c r="Z47" s="24">
        <v>202308</v>
      </c>
      <c r="AA47" s="24">
        <v>84.25</v>
      </c>
      <c r="AB47" s="24">
        <v>84.25</v>
      </c>
      <c r="AC47" s="24"/>
      <c r="AD47" s="30"/>
      <c r="AE47" s="21"/>
      <c r="AF47" s="24">
        <v>297</v>
      </c>
      <c r="AG47" s="24">
        <v>36</v>
      </c>
      <c r="AH47" s="24" t="s">
        <v>79</v>
      </c>
      <c r="AI47" s="24" t="s">
        <v>79</v>
      </c>
      <c r="AJ47" s="24" t="s">
        <v>78</v>
      </c>
      <c r="AK47" s="24" t="s">
        <v>79</v>
      </c>
      <c r="AL47" s="24" t="s">
        <v>78</v>
      </c>
      <c r="AM47" s="24" t="s">
        <v>79</v>
      </c>
      <c r="AN47" s="21" t="s">
        <v>72</v>
      </c>
      <c r="AO47" s="24" t="s">
        <v>79</v>
      </c>
      <c r="AP47" s="24" t="s">
        <v>72</v>
      </c>
      <c r="AQ47" s="25" t="s">
        <v>341</v>
      </c>
      <c r="AR47" s="23">
        <v>13509448135</v>
      </c>
      <c r="AS47" s="21" t="s">
        <v>59</v>
      </c>
      <c r="AT47" s="133"/>
      <c r="AU47" s="133"/>
      <c r="AV47" s="133"/>
      <c r="AX47" s="138"/>
      <c r="AY47" s="138"/>
      <c r="AZ47" s="138"/>
    </row>
    <row r="48" s="100" customFormat="1" ht="89" customHeight="1" spans="1:52">
      <c r="A48" s="127">
        <v>42</v>
      </c>
      <c r="B48" s="21" t="s">
        <v>59</v>
      </c>
      <c r="C48" s="24" t="s">
        <v>419</v>
      </c>
      <c r="D48" s="22" t="s">
        <v>330</v>
      </c>
      <c r="E48" s="22" t="s">
        <v>331</v>
      </c>
      <c r="F48" s="22" t="s">
        <v>332</v>
      </c>
      <c r="G48" s="24" t="s">
        <v>420</v>
      </c>
      <c r="H48" s="25" t="s">
        <v>65</v>
      </c>
      <c r="I48" s="21" t="s">
        <v>195</v>
      </c>
      <c r="J48" s="24" t="s">
        <v>421</v>
      </c>
      <c r="K48" s="24" t="s">
        <v>422</v>
      </c>
      <c r="L48" s="24" t="s">
        <v>421</v>
      </c>
      <c r="M48" s="24" t="s">
        <v>423</v>
      </c>
      <c r="N48" s="24" t="s">
        <v>69</v>
      </c>
      <c r="O48" s="24" t="s">
        <v>70</v>
      </c>
      <c r="P48" s="24" t="s">
        <v>337</v>
      </c>
      <c r="Q48" s="22" t="s">
        <v>72</v>
      </c>
      <c r="R48" s="24" t="s">
        <v>405</v>
      </c>
      <c r="S48" s="24" t="s">
        <v>339</v>
      </c>
      <c r="T48" s="24" t="s">
        <v>340</v>
      </c>
      <c r="U48" s="24" t="s">
        <v>76</v>
      </c>
      <c r="V48" s="24" t="s">
        <v>201</v>
      </c>
      <c r="W48" s="22">
        <v>2022</v>
      </c>
      <c r="X48" s="25" t="s">
        <v>78</v>
      </c>
      <c r="Y48" s="24">
        <v>202208</v>
      </c>
      <c r="Z48" s="24">
        <v>202308</v>
      </c>
      <c r="AA48" s="24">
        <v>149.5</v>
      </c>
      <c r="AB48" s="24">
        <v>149.5</v>
      </c>
      <c r="AC48" s="24"/>
      <c r="AD48" s="30"/>
      <c r="AE48" s="21"/>
      <c r="AF48" s="24">
        <v>309</v>
      </c>
      <c r="AG48" s="24">
        <v>4</v>
      </c>
      <c r="AH48" s="24" t="s">
        <v>79</v>
      </c>
      <c r="AI48" s="24" t="s">
        <v>79</v>
      </c>
      <c r="AJ48" s="24" t="s">
        <v>78</v>
      </c>
      <c r="AK48" s="24" t="s">
        <v>79</v>
      </c>
      <c r="AL48" s="24" t="s">
        <v>78</v>
      </c>
      <c r="AM48" s="24" t="s">
        <v>79</v>
      </c>
      <c r="AN48" s="21" t="s">
        <v>72</v>
      </c>
      <c r="AO48" s="24" t="s">
        <v>79</v>
      </c>
      <c r="AP48" s="24" t="s">
        <v>72</v>
      </c>
      <c r="AQ48" s="25" t="s">
        <v>341</v>
      </c>
      <c r="AR48" s="23">
        <v>13509448135</v>
      </c>
      <c r="AS48" s="21" t="s">
        <v>59</v>
      </c>
      <c r="AT48" s="133"/>
      <c r="AU48" s="133"/>
      <c r="AV48" s="133"/>
      <c r="AX48" s="138"/>
      <c r="AY48" s="138"/>
      <c r="AZ48" s="138"/>
    </row>
    <row r="49" s="100" customFormat="1" ht="89" customHeight="1" spans="1:52">
      <c r="A49" s="127">
        <v>43</v>
      </c>
      <c r="B49" s="21" t="s">
        <v>59</v>
      </c>
      <c r="C49" s="24" t="s">
        <v>424</v>
      </c>
      <c r="D49" s="22" t="s">
        <v>330</v>
      </c>
      <c r="E49" s="22" t="s">
        <v>331</v>
      </c>
      <c r="F49" s="22" t="s">
        <v>332</v>
      </c>
      <c r="G49" s="24" t="s">
        <v>425</v>
      </c>
      <c r="H49" s="25" t="s">
        <v>65</v>
      </c>
      <c r="I49" s="21" t="s">
        <v>294</v>
      </c>
      <c r="J49" s="24" t="s">
        <v>426</v>
      </c>
      <c r="K49" s="24" t="s">
        <v>427</v>
      </c>
      <c r="L49" s="24" t="s">
        <v>426</v>
      </c>
      <c r="M49" s="24" t="s">
        <v>428</v>
      </c>
      <c r="N49" s="24" t="s">
        <v>69</v>
      </c>
      <c r="O49" s="24" t="s">
        <v>70</v>
      </c>
      <c r="P49" s="24" t="s">
        <v>337</v>
      </c>
      <c r="Q49" s="22" t="s">
        <v>72</v>
      </c>
      <c r="R49" s="24" t="s">
        <v>405</v>
      </c>
      <c r="S49" s="24" t="s">
        <v>339</v>
      </c>
      <c r="T49" s="24" t="s">
        <v>340</v>
      </c>
      <c r="U49" s="24" t="s">
        <v>76</v>
      </c>
      <c r="V49" s="24" t="s">
        <v>299</v>
      </c>
      <c r="W49" s="22">
        <v>2022</v>
      </c>
      <c r="X49" s="25" t="s">
        <v>78</v>
      </c>
      <c r="Y49" s="24">
        <v>202208</v>
      </c>
      <c r="Z49" s="24">
        <v>202308</v>
      </c>
      <c r="AA49" s="24">
        <v>115.75</v>
      </c>
      <c r="AB49" s="24">
        <v>115.75</v>
      </c>
      <c r="AC49" s="24"/>
      <c r="AD49" s="30"/>
      <c r="AE49" s="21"/>
      <c r="AF49" s="24">
        <v>276</v>
      </c>
      <c r="AG49" s="24">
        <v>4</v>
      </c>
      <c r="AH49" s="24" t="s">
        <v>79</v>
      </c>
      <c r="AI49" s="24" t="s">
        <v>79</v>
      </c>
      <c r="AJ49" s="24" t="s">
        <v>78</v>
      </c>
      <c r="AK49" s="24" t="s">
        <v>79</v>
      </c>
      <c r="AL49" s="24" t="s">
        <v>78</v>
      </c>
      <c r="AM49" s="24" t="s">
        <v>79</v>
      </c>
      <c r="AN49" s="21" t="s">
        <v>72</v>
      </c>
      <c r="AO49" s="24" t="s">
        <v>79</v>
      </c>
      <c r="AP49" s="24" t="s">
        <v>72</v>
      </c>
      <c r="AQ49" s="25" t="s">
        <v>341</v>
      </c>
      <c r="AR49" s="23">
        <v>13509448135</v>
      </c>
      <c r="AS49" s="21" t="s">
        <v>59</v>
      </c>
      <c r="AT49" s="133"/>
      <c r="AU49" s="133"/>
      <c r="AV49" s="133"/>
      <c r="AX49" s="138"/>
      <c r="AY49" s="138"/>
      <c r="AZ49" s="138"/>
    </row>
    <row r="50" s="100" customFormat="1" ht="89" customHeight="1" spans="1:52">
      <c r="A50" s="127">
        <v>44</v>
      </c>
      <c r="B50" s="21" t="s">
        <v>59</v>
      </c>
      <c r="C50" s="24" t="s">
        <v>429</v>
      </c>
      <c r="D50" s="22" t="s">
        <v>330</v>
      </c>
      <c r="E50" s="22" t="s">
        <v>331</v>
      </c>
      <c r="F50" s="22" t="s">
        <v>332</v>
      </c>
      <c r="G50" s="24" t="s">
        <v>430</v>
      </c>
      <c r="H50" s="25" t="s">
        <v>65</v>
      </c>
      <c r="I50" s="21" t="s">
        <v>323</v>
      </c>
      <c r="J50" s="24" t="s">
        <v>431</v>
      </c>
      <c r="K50" s="24" t="s">
        <v>432</v>
      </c>
      <c r="L50" s="24" t="s">
        <v>431</v>
      </c>
      <c r="M50" s="24" t="s">
        <v>433</v>
      </c>
      <c r="N50" s="24" t="s">
        <v>69</v>
      </c>
      <c r="O50" s="24" t="s">
        <v>70</v>
      </c>
      <c r="P50" s="24" t="s">
        <v>337</v>
      </c>
      <c r="Q50" s="22" t="s">
        <v>72</v>
      </c>
      <c r="R50" s="24" t="s">
        <v>434</v>
      </c>
      <c r="S50" s="24" t="s">
        <v>339</v>
      </c>
      <c r="T50" s="24" t="s">
        <v>340</v>
      </c>
      <c r="U50" s="24" t="s">
        <v>76</v>
      </c>
      <c r="V50" s="24" t="s">
        <v>328</v>
      </c>
      <c r="W50" s="22">
        <v>2022</v>
      </c>
      <c r="X50" s="25" t="s">
        <v>78</v>
      </c>
      <c r="Y50" s="24">
        <v>202208</v>
      </c>
      <c r="Z50" s="24">
        <v>202308</v>
      </c>
      <c r="AA50" s="24">
        <v>98.5</v>
      </c>
      <c r="AB50" s="24">
        <v>98.5</v>
      </c>
      <c r="AC50" s="24"/>
      <c r="AD50" s="30"/>
      <c r="AE50" s="21"/>
      <c r="AF50" s="24">
        <v>582</v>
      </c>
      <c r="AG50" s="24">
        <v>100</v>
      </c>
      <c r="AH50" s="24" t="s">
        <v>79</v>
      </c>
      <c r="AI50" s="24" t="s">
        <v>79</v>
      </c>
      <c r="AJ50" s="24" t="s">
        <v>78</v>
      </c>
      <c r="AK50" s="24" t="s">
        <v>79</v>
      </c>
      <c r="AL50" s="24" t="s">
        <v>78</v>
      </c>
      <c r="AM50" s="24" t="s">
        <v>79</v>
      </c>
      <c r="AN50" s="21" t="s">
        <v>72</v>
      </c>
      <c r="AO50" s="24" t="s">
        <v>79</v>
      </c>
      <c r="AP50" s="24" t="s">
        <v>72</v>
      </c>
      <c r="AQ50" s="25" t="s">
        <v>341</v>
      </c>
      <c r="AR50" s="23">
        <v>13509448135</v>
      </c>
      <c r="AS50" s="21" t="s">
        <v>59</v>
      </c>
      <c r="AT50" s="133"/>
      <c r="AU50" s="133"/>
      <c r="AV50" s="133"/>
      <c r="AX50" s="138"/>
      <c r="AY50" s="138"/>
      <c r="AZ50" s="138"/>
    </row>
    <row r="51" s="100" customFormat="1" ht="89" customHeight="1" spans="1:52">
      <c r="A51" s="127">
        <v>45</v>
      </c>
      <c r="B51" s="21" t="s">
        <v>59</v>
      </c>
      <c r="C51" s="24" t="s">
        <v>435</v>
      </c>
      <c r="D51" s="22" t="s">
        <v>330</v>
      </c>
      <c r="E51" s="22" t="s">
        <v>331</v>
      </c>
      <c r="F51" s="22" t="s">
        <v>332</v>
      </c>
      <c r="G51" s="24" t="s">
        <v>436</v>
      </c>
      <c r="H51" s="25" t="s">
        <v>65</v>
      </c>
      <c r="I51" s="21" t="s">
        <v>314</v>
      </c>
      <c r="J51" s="24" t="s">
        <v>437</v>
      </c>
      <c r="K51" s="24" t="s">
        <v>438</v>
      </c>
      <c r="L51" s="24" t="s">
        <v>437</v>
      </c>
      <c r="M51" s="24" t="s">
        <v>439</v>
      </c>
      <c r="N51" s="24" t="s">
        <v>69</v>
      </c>
      <c r="O51" s="24" t="s">
        <v>70</v>
      </c>
      <c r="P51" s="24" t="s">
        <v>337</v>
      </c>
      <c r="Q51" s="22" t="s">
        <v>72</v>
      </c>
      <c r="R51" s="24" t="s">
        <v>440</v>
      </c>
      <c r="S51" s="24" t="s">
        <v>339</v>
      </c>
      <c r="T51" s="24" t="s">
        <v>340</v>
      </c>
      <c r="U51" s="24" t="s">
        <v>76</v>
      </c>
      <c r="V51" s="24" t="s">
        <v>319</v>
      </c>
      <c r="W51" s="22">
        <v>2022</v>
      </c>
      <c r="X51" s="25" t="s">
        <v>78</v>
      </c>
      <c r="Y51" s="24">
        <v>202208</v>
      </c>
      <c r="Z51" s="24">
        <v>202308</v>
      </c>
      <c r="AA51" s="24">
        <v>56.25</v>
      </c>
      <c r="AB51" s="24">
        <v>56.25</v>
      </c>
      <c r="AC51" s="24"/>
      <c r="AD51" s="30"/>
      <c r="AE51" s="21"/>
      <c r="AF51" s="24">
        <v>120</v>
      </c>
      <c r="AG51" s="24">
        <v>24</v>
      </c>
      <c r="AH51" s="24" t="s">
        <v>79</v>
      </c>
      <c r="AI51" s="24" t="s">
        <v>79</v>
      </c>
      <c r="AJ51" s="24" t="s">
        <v>78</v>
      </c>
      <c r="AK51" s="24" t="s">
        <v>79</v>
      </c>
      <c r="AL51" s="24" t="s">
        <v>78</v>
      </c>
      <c r="AM51" s="24" t="s">
        <v>79</v>
      </c>
      <c r="AN51" s="21" t="s">
        <v>72</v>
      </c>
      <c r="AO51" s="24" t="s">
        <v>79</v>
      </c>
      <c r="AP51" s="24" t="s">
        <v>72</v>
      </c>
      <c r="AQ51" s="25" t="s">
        <v>341</v>
      </c>
      <c r="AR51" s="23">
        <v>13509448135</v>
      </c>
      <c r="AS51" s="21" t="s">
        <v>59</v>
      </c>
      <c r="AT51" s="133"/>
      <c r="AU51" s="133"/>
      <c r="AV51" s="133"/>
      <c r="AX51" s="138"/>
      <c r="AY51" s="138"/>
      <c r="AZ51" s="138"/>
    </row>
    <row r="52" s="100" customFormat="1" ht="89" customHeight="1" spans="1:52">
      <c r="A52" s="127">
        <v>46</v>
      </c>
      <c r="B52" s="21" t="s">
        <v>59</v>
      </c>
      <c r="C52" s="24" t="s">
        <v>441</v>
      </c>
      <c r="D52" s="22" t="s">
        <v>330</v>
      </c>
      <c r="E52" s="22" t="s">
        <v>331</v>
      </c>
      <c r="F52" s="22" t="s">
        <v>332</v>
      </c>
      <c r="G52" s="24" t="s">
        <v>442</v>
      </c>
      <c r="H52" s="25" t="s">
        <v>65</v>
      </c>
      <c r="I52" s="21" t="s">
        <v>242</v>
      </c>
      <c r="J52" s="24" t="s">
        <v>443</v>
      </c>
      <c r="K52" s="24" t="s">
        <v>444</v>
      </c>
      <c r="L52" s="24" t="s">
        <v>443</v>
      </c>
      <c r="M52" s="24" t="s">
        <v>445</v>
      </c>
      <c r="N52" s="24" t="s">
        <v>69</v>
      </c>
      <c r="O52" s="24" t="s">
        <v>70</v>
      </c>
      <c r="P52" s="24" t="s">
        <v>337</v>
      </c>
      <c r="Q52" s="22" t="s">
        <v>72</v>
      </c>
      <c r="R52" s="24" t="s">
        <v>446</v>
      </c>
      <c r="S52" s="24" t="s">
        <v>339</v>
      </c>
      <c r="T52" s="24" t="s">
        <v>340</v>
      </c>
      <c r="U52" s="24" t="s">
        <v>76</v>
      </c>
      <c r="V52" s="24" t="s">
        <v>247</v>
      </c>
      <c r="W52" s="22">
        <v>2022</v>
      </c>
      <c r="X52" s="25" t="s">
        <v>78</v>
      </c>
      <c r="Y52" s="24">
        <v>202208</v>
      </c>
      <c r="Z52" s="24">
        <v>202308</v>
      </c>
      <c r="AA52" s="24">
        <v>18</v>
      </c>
      <c r="AB52" s="24">
        <v>18</v>
      </c>
      <c r="AC52" s="24"/>
      <c r="AD52" s="30"/>
      <c r="AE52" s="21"/>
      <c r="AF52" s="24">
        <v>36</v>
      </c>
      <c r="AG52" s="24">
        <v>10</v>
      </c>
      <c r="AH52" s="24" t="s">
        <v>79</v>
      </c>
      <c r="AI52" s="24" t="s">
        <v>79</v>
      </c>
      <c r="AJ52" s="24" t="s">
        <v>78</v>
      </c>
      <c r="AK52" s="24" t="s">
        <v>79</v>
      </c>
      <c r="AL52" s="24" t="s">
        <v>78</v>
      </c>
      <c r="AM52" s="24" t="s">
        <v>79</v>
      </c>
      <c r="AN52" s="21" t="s">
        <v>72</v>
      </c>
      <c r="AO52" s="24" t="s">
        <v>79</v>
      </c>
      <c r="AP52" s="24" t="s">
        <v>72</v>
      </c>
      <c r="AQ52" s="25" t="s">
        <v>341</v>
      </c>
      <c r="AR52" s="23">
        <v>13509448135</v>
      </c>
      <c r="AS52" s="21" t="s">
        <v>59</v>
      </c>
      <c r="AT52" s="133"/>
      <c r="AU52" s="133"/>
      <c r="AV52" s="133"/>
      <c r="AX52" s="138"/>
      <c r="AY52" s="138"/>
      <c r="AZ52" s="138"/>
    </row>
    <row r="53" s="100" customFormat="1" ht="89" customHeight="1" spans="1:52">
      <c r="A53" s="127">
        <v>47</v>
      </c>
      <c r="B53" s="21" t="s">
        <v>59</v>
      </c>
      <c r="C53" s="24" t="s">
        <v>447</v>
      </c>
      <c r="D53" s="22" t="s">
        <v>330</v>
      </c>
      <c r="E53" s="22" t="s">
        <v>331</v>
      </c>
      <c r="F53" s="22" t="s">
        <v>332</v>
      </c>
      <c r="G53" s="24" t="s">
        <v>448</v>
      </c>
      <c r="H53" s="25" t="s">
        <v>65</v>
      </c>
      <c r="I53" s="21" t="s">
        <v>114</v>
      </c>
      <c r="J53" s="24" t="s">
        <v>449</v>
      </c>
      <c r="K53" s="24" t="s">
        <v>450</v>
      </c>
      <c r="L53" s="24" t="s">
        <v>449</v>
      </c>
      <c r="M53" s="24" t="s">
        <v>451</v>
      </c>
      <c r="N53" s="24" t="s">
        <v>69</v>
      </c>
      <c r="O53" s="24" t="s">
        <v>70</v>
      </c>
      <c r="P53" s="24" t="s">
        <v>337</v>
      </c>
      <c r="Q53" s="22" t="s">
        <v>72</v>
      </c>
      <c r="R53" s="24" t="s">
        <v>452</v>
      </c>
      <c r="S53" s="24" t="s">
        <v>339</v>
      </c>
      <c r="T53" s="24" t="s">
        <v>340</v>
      </c>
      <c r="U53" s="24" t="s">
        <v>76</v>
      </c>
      <c r="V53" s="24" t="s">
        <v>120</v>
      </c>
      <c r="W53" s="22">
        <v>2022</v>
      </c>
      <c r="X53" s="25" t="s">
        <v>78</v>
      </c>
      <c r="Y53" s="24">
        <v>202208</v>
      </c>
      <c r="Z53" s="24">
        <v>202308</v>
      </c>
      <c r="AA53" s="24">
        <v>42.5</v>
      </c>
      <c r="AB53" s="24">
        <v>42.5</v>
      </c>
      <c r="AC53" s="24"/>
      <c r="AD53" s="30"/>
      <c r="AE53" s="21"/>
      <c r="AF53" s="24">
        <v>183</v>
      </c>
      <c r="AG53" s="24">
        <v>114</v>
      </c>
      <c r="AH53" s="24" t="s">
        <v>79</v>
      </c>
      <c r="AI53" s="24" t="s">
        <v>79</v>
      </c>
      <c r="AJ53" s="24" t="s">
        <v>78</v>
      </c>
      <c r="AK53" s="24" t="s">
        <v>79</v>
      </c>
      <c r="AL53" s="24" t="s">
        <v>78</v>
      </c>
      <c r="AM53" s="24" t="s">
        <v>79</v>
      </c>
      <c r="AN53" s="21" t="s">
        <v>72</v>
      </c>
      <c r="AO53" s="24" t="s">
        <v>79</v>
      </c>
      <c r="AP53" s="24" t="s">
        <v>72</v>
      </c>
      <c r="AQ53" s="25" t="s">
        <v>341</v>
      </c>
      <c r="AR53" s="23">
        <v>13509448135</v>
      </c>
      <c r="AS53" s="21" t="s">
        <v>59</v>
      </c>
      <c r="AT53" s="133"/>
      <c r="AU53" s="133"/>
      <c r="AV53" s="133"/>
      <c r="AX53" s="138"/>
      <c r="AY53" s="138"/>
      <c r="AZ53" s="138"/>
    </row>
    <row r="54" s="100" customFormat="1" ht="89" customHeight="1" spans="1:52">
      <c r="A54" s="127">
        <v>48</v>
      </c>
      <c r="B54" s="21" t="s">
        <v>59</v>
      </c>
      <c r="C54" s="24" t="s">
        <v>453</v>
      </c>
      <c r="D54" s="22" t="s">
        <v>330</v>
      </c>
      <c r="E54" s="22" t="s">
        <v>331</v>
      </c>
      <c r="F54" s="22" t="s">
        <v>332</v>
      </c>
      <c r="G54" s="24" t="s">
        <v>454</v>
      </c>
      <c r="H54" s="25" t="s">
        <v>65</v>
      </c>
      <c r="I54" s="21" t="s">
        <v>94</v>
      </c>
      <c r="J54" s="24" t="s">
        <v>455</v>
      </c>
      <c r="K54" s="24" t="s">
        <v>456</v>
      </c>
      <c r="L54" s="24" t="s">
        <v>455</v>
      </c>
      <c r="M54" s="24" t="s">
        <v>457</v>
      </c>
      <c r="N54" s="24" t="s">
        <v>69</v>
      </c>
      <c r="O54" s="24" t="s">
        <v>70</v>
      </c>
      <c r="P54" s="24" t="s">
        <v>337</v>
      </c>
      <c r="Q54" s="22" t="s">
        <v>72</v>
      </c>
      <c r="R54" s="24" t="s">
        <v>353</v>
      </c>
      <c r="S54" s="24" t="s">
        <v>339</v>
      </c>
      <c r="T54" s="24" t="s">
        <v>340</v>
      </c>
      <c r="U54" s="24" t="s">
        <v>76</v>
      </c>
      <c r="V54" s="24" t="s">
        <v>100</v>
      </c>
      <c r="W54" s="22">
        <v>2022</v>
      </c>
      <c r="X54" s="25" t="s">
        <v>78</v>
      </c>
      <c r="Y54" s="24">
        <v>202208</v>
      </c>
      <c r="Z54" s="24">
        <v>202308</v>
      </c>
      <c r="AA54" s="24">
        <v>69.75</v>
      </c>
      <c r="AB54" s="24">
        <v>69.75</v>
      </c>
      <c r="AC54" s="24"/>
      <c r="AD54" s="30"/>
      <c r="AE54" s="21"/>
      <c r="AF54" s="24">
        <v>267</v>
      </c>
      <c r="AG54" s="24">
        <v>20</v>
      </c>
      <c r="AH54" s="24" t="s">
        <v>79</v>
      </c>
      <c r="AI54" s="24" t="s">
        <v>79</v>
      </c>
      <c r="AJ54" s="24" t="s">
        <v>78</v>
      </c>
      <c r="AK54" s="24" t="s">
        <v>79</v>
      </c>
      <c r="AL54" s="24" t="s">
        <v>78</v>
      </c>
      <c r="AM54" s="24" t="s">
        <v>79</v>
      </c>
      <c r="AN54" s="21" t="s">
        <v>72</v>
      </c>
      <c r="AO54" s="24" t="s">
        <v>79</v>
      </c>
      <c r="AP54" s="24" t="s">
        <v>72</v>
      </c>
      <c r="AQ54" s="25" t="s">
        <v>341</v>
      </c>
      <c r="AR54" s="23">
        <v>13509448135</v>
      </c>
      <c r="AS54" s="21" t="s">
        <v>59</v>
      </c>
      <c r="AT54" s="133"/>
      <c r="AU54" s="133"/>
      <c r="AV54" s="133"/>
      <c r="AX54" s="138"/>
      <c r="AY54" s="138"/>
      <c r="AZ54" s="138"/>
    </row>
    <row r="55" s="100" customFormat="1" ht="89" customHeight="1" spans="1:52">
      <c r="A55" s="127">
        <v>49</v>
      </c>
      <c r="B55" s="21" t="s">
        <v>59</v>
      </c>
      <c r="C55" s="24" t="s">
        <v>458</v>
      </c>
      <c r="D55" s="22" t="s">
        <v>330</v>
      </c>
      <c r="E55" s="22" t="s">
        <v>331</v>
      </c>
      <c r="F55" s="22" t="s">
        <v>332</v>
      </c>
      <c r="G55" s="24" t="s">
        <v>459</v>
      </c>
      <c r="H55" s="25" t="s">
        <v>65</v>
      </c>
      <c r="I55" s="21" t="s">
        <v>215</v>
      </c>
      <c r="J55" s="24" t="s">
        <v>460</v>
      </c>
      <c r="K55" s="24" t="s">
        <v>461</v>
      </c>
      <c r="L55" s="24" t="s">
        <v>460</v>
      </c>
      <c r="M55" s="24" t="s">
        <v>462</v>
      </c>
      <c r="N55" s="24" t="s">
        <v>69</v>
      </c>
      <c r="O55" s="24" t="s">
        <v>70</v>
      </c>
      <c r="P55" s="24" t="s">
        <v>337</v>
      </c>
      <c r="Q55" s="22" t="s">
        <v>72</v>
      </c>
      <c r="R55" s="24" t="s">
        <v>400</v>
      </c>
      <c r="S55" s="24" t="s">
        <v>339</v>
      </c>
      <c r="T55" s="24" t="s">
        <v>340</v>
      </c>
      <c r="U55" s="24" t="s">
        <v>76</v>
      </c>
      <c r="V55" s="24" t="s">
        <v>220</v>
      </c>
      <c r="W55" s="22">
        <v>2022</v>
      </c>
      <c r="X55" s="25" t="s">
        <v>78</v>
      </c>
      <c r="Y55" s="24">
        <v>202208</v>
      </c>
      <c r="Z55" s="24">
        <v>202308</v>
      </c>
      <c r="AA55" s="24">
        <v>148</v>
      </c>
      <c r="AB55" s="24">
        <v>148</v>
      </c>
      <c r="AC55" s="24"/>
      <c r="AD55" s="30"/>
      <c r="AE55" s="21"/>
      <c r="AF55" s="24">
        <v>285</v>
      </c>
      <c r="AG55" s="24">
        <v>18</v>
      </c>
      <c r="AH55" s="24" t="s">
        <v>79</v>
      </c>
      <c r="AI55" s="24" t="s">
        <v>79</v>
      </c>
      <c r="AJ55" s="24" t="s">
        <v>78</v>
      </c>
      <c r="AK55" s="24" t="s">
        <v>79</v>
      </c>
      <c r="AL55" s="24" t="s">
        <v>78</v>
      </c>
      <c r="AM55" s="24" t="s">
        <v>79</v>
      </c>
      <c r="AN55" s="21" t="s">
        <v>72</v>
      </c>
      <c r="AO55" s="24" t="s">
        <v>79</v>
      </c>
      <c r="AP55" s="24" t="s">
        <v>72</v>
      </c>
      <c r="AQ55" s="25" t="s">
        <v>341</v>
      </c>
      <c r="AR55" s="23">
        <v>13509448135</v>
      </c>
      <c r="AS55" s="21" t="s">
        <v>59</v>
      </c>
      <c r="AT55" s="133"/>
      <c r="AU55" s="133"/>
      <c r="AV55" s="133"/>
      <c r="AX55" s="138"/>
      <c r="AY55" s="138"/>
      <c r="AZ55" s="138"/>
    </row>
    <row r="56" s="100" customFormat="1" ht="89" customHeight="1" spans="1:52">
      <c r="A56" s="127">
        <v>50</v>
      </c>
      <c r="B56" s="21" t="s">
        <v>59</v>
      </c>
      <c r="C56" s="24" t="s">
        <v>463</v>
      </c>
      <c r="D56" s="22" t="s">
        <v>330</v>
      </c>
      <c r="E56" s="22" t="s">
        <v>331</v>
      </c>
      <c r="F56" s="22" t="s">
        <v>332</v>
      </c>
      <c r="G56" s="24" t="s">
        <v>464</v>
      </c>
      <c r="H56" s="25" t="s">
        <v>65</v>
      </c>
      <c r="I56" s="21" t="s">
        <v>174</v>
      </c>
      <c r="J56" s="24" t="s">
        <v>465</v>
      </c>
      <c r="K56" s="24" t="s">
        <v>466</v>
      </c>
      <c r="L56" s="24" t="s">
        <v>465</v>
      </c>
      <c r="M56" s="24" t="s">
        <v>467</v>
      </c>
      <c r="N56" s="24" t="s">
        <v>69</v>
      </c>
      <c r="O56" s="24" t="s">
        <v>70</v>
      </c>
      <c r="P56" s="24" t="s">
        <v>337</v>
      </c>
      <c r="Q56" s="22" t="s">
        <v>72</v>
      </c>
      <c r="R56" s="24" t="s">
        <v>468</v>
      </c>
      <c r="S56" s="24" t="s">
        <v>339</v>
      </c>
      <c r="T56" s="24" t="s">
        <v>340</v>
      </c>
      <c r="U56" s="24" t="s">
        <v>76</v>
      </c>
      <c r="V56" s="24" t="s">
        <v>180</v>
      </c>
      <c r="W56" s="22">
        <v>2022</v>
      </c>
      <c r="X56" s="25" t="s">
        <v>78</v>
      </c>
      <c r="Y56" s="24">
        <v>202208</v>
      </c>
      <c r="Z56" s="24">
        <v>202308</v>
      </c>
      <c r="AA56" s="24">
        <v>97.5</v>
      </c>
      <c r="AB56" s="24">
        <v>97.5</v>
      </c>
      <c r="AC56" s="24"/>
      <c r="AD56" s="30"/>
      <c r="AE56" s="21"/>
      <c r="AF56" s="24">
        <v>456</v>
      </c>
      <c r="AG56" s="24">
        <v>88</v>
      </c>
      <c r="AH56" s="24" t="s">
        <v>79</v>
      </c>
      <c r="AI56" s="24" t="s">
        <v>79</v>
      </c>
      <c r="AJ56" s="24" t="s">
        <v>78</v>
      </c>
      <c r="AK56" s="24" t="s">
        <v>79</v>
      </c>
      <c r="AL56" s="24" t="s">
        <v>78</v>
      </c>
      <c r="AM56" s="24" t="s">
        <v>79</v>
      </c>
      <c r="AN56" s="21" t="s">
        <v>72</v>
      </c>
      <c r="AO56" s="24" t="s">
        <v>79</v>
      </c>
      <c r="AP56" s="24" t="s">
        <v>72</v>
      </c>
      <c r="AQ56" s="25" t="s">
        <v>341</v>
      </c>
      <c r="AR56" s="23">
        <v>13509448135</v>
      </c>
      <c r="AS56" s="21" t="s">
        <v>59</v>
      </c>
      <c r="AT56" s="133"/>
      <c r="AU56" s="133"/>
      <c r="AV56" s="133"/>
      <c r="AX56" s="138"/>
      <c r="AY56" s="138"/>
      <c r="AZ56" s="138"/>
    </row>
    <row r="57" s="100" customFormat="1" ht="89" customHeight="1" spans="1:52">
      <c r="A57" s="127">
        <v>51</v>
      </c>
      <c r="B57" s="21" t="s">
        <v>59</v>
      </c>
      <c r="C57" s="24" t="s">
        <v>469</v>
      </c>
      <c r="D57" s="22" t="s">
        <v>330</v>
      </c>
      <c r="E57" s="22" t="s">
        <v>331</v>
      </c>
      <c r="F57" s="22" t="s">
        <v>332</v>
      </c>
      <c r="G57" s="24" t="s">
        <v>470</v>
      </c>
      <c r="H57" s="25" t="s">
        <v>65</v>
      </c>
      <c r="I57" s="21" t="s">
        <v>286</v>
      </c>
      <c r="J57" s="24" t="s">
        <v>471</v>
      </c>
      <c r="K57" s="24" t="s">
        <v>472</v>
      </c>
      <c r="L57" s="24" t="s">
        <v>471</v>
      </c>
      <c r="M57" s="24" t="s">
        <v>473</v>
      </c>
      <c r="N57" s="24" t="s">
        <v>69</v>
      </c>
      <c r="O57" s="24" t="s">
        <v>70</v>
      </c>
      <c r="P57" s="24" t="s">
        <v>337</v>
      </c>
      <c r="Q57" s="22" t="s">
        <v>72</v>
      </c>
      <c r="R57" s="24" t="s">
        <v>474</v>
      </c>
      <c r="S57" s="24" t="s">
        <v>339</v>
      </c>
      <c r="T57" s="24" t="s">
        <v>340</v>
      </c>
      <c r="U57" s="24" t="s">
        <v>76</v>
      </c>
      <c r="V57" s="24" t="s">
        <v>291</v>
      </c>
      <c r="W57" s="22">
        <v>2022</v>
      </c>
      <c r="X57" s="25" t="s">
        <v>78</v>
      </c>
      <c r="Y57" s="24">
        <v>202208</v>
      </c>
      <c r="Z57" s="24">
        <v>202308</v>
      </c>
      <c r="AA57" s="24">
        <v>427.5</v>
      </c>
      <c r="AB57" s="24">
        <v>427.5</v>
      </c>
      <c r="AC57" s="24"/>
      <c r="AD57" s="30"/>
      <c r="AE57" s="21"/>
      <c r="AF57" s="24">
        <v>1707</v>
      </c>
      <c r="AG57" s="24">
        <v>276</v>
      </c>
      <c r="AH57" s="24" t="s">
        <v>79</v>
      </c>
      <c r="AI57" s="24" t="s">
        <v>79</v>
      </c>
      <c r="AJ57" s="24" t="s">
        <v>78</v>
      </c>
      <c r="AK57" s="24" t="s">
        <v>79</v>
      </c>
      <c r="AL57" s="24" t="s">
        <v>78</v>
      </c>
      <c r="AM57" s="24" t="s">
        <v>79</v>
      </c>
      <c r="AN57" s="21" t="s">
        <v>72</v>
      </c>
      <c r="AO57" s="24" t="s">
        <v>79</v>
      </c>
      <c r="AP57" s="24" t="s">
        <v>72</v>
      </c>
      <c r="AQ57" s="25" t="s">
        <v>341</v>
      </c>
      <c r="AR57" s="23">
        <v>13509448135</v>
      </c>
      <c r="AS57" s="21" t="s">
        <v>59</v>
      </c>
      <c r="AT57" s="133"/>
      <c r="AU57" s="133"/>
      <c r="AV57" s="133"/>
      <c r="AX57" s="138"/>
      <c r="AY57" s="138"/>
      <c r="AZ57" s="138"/>
    </row>
    <row r="58" s="100" customFormat="1" ht="89" customHeight="1" spans="1:52">
      <c r="A58" s="127">
        <v>52</v>
      </c>
      <c r="B58" s="21" t="s">
        <v>59</v>
      </c>
      <c r="C58" s="24" t="s">
        <v>475</v>
      </c>
      <c r="D58" s="22" t="s">
        <v>330</v>
      </c>
      <c r="E58" s="22" t="s">
        <v>331</v>
      </c>
      <c r="F58" s="22" t="s">
        <v>332</v>
      </c>
      <c r="G58" s="24" t="s">
        <v>476</v>
      </c>
      <c r="H58" s="25" t="s">
        <v>65</v>
      </c>
      <c r="I58" s="21" t="s">
        <v>153</v>
      </c>
      <c r="J58" s="24" t="s">
        <v>477</v>
      </c>
      <c r="K58" s="24" t="s">
        <v>478</v>
      </c>
      <c r="L58" s="24" t="s">
        <v>477</v>
      </c>
      <c r="M58" s="24" t="s">
        <v>479</v>
      </c>
      <c r="N58" s="24" t="s">
        <v>69</v>
      </c>
      <c r="O58" s="24" t="s">
        <v>70</v>
      </c>
      <c r="P58" s="24" t="s">
        <v>337</v>
      </c>
      <c r="Q58" s="22" t="s">
        <v>72</v>
      </c>
      <c r="R58" s="24" t="s">
        <v>480</v>
      </c>
      <c r="S58" s="24" t="s">
        <v>339</v>
      </c>
      <c r="T58" s="24" t="s">
        <v>340</v>
      </c>
      <c r="U58" s="24" t="s">
        <v>76</v>
      </c>
      <c r="V58" s="24" t="s">
        <v>159</v>
      </c>
      <c r="W58" s="22">
        <v>2022</v>
      </c>
      <c r="X58" s="25" t="s">
        <v>78</v>
      </c>
      <c r="Y58" s="24">
        <v>202208</v>
      </c>
      <c r="Z58" s="24">
        <v>202308</v>
      </c>
      <c r="AA58" s="24">
        <v>97.5</v>
      </c>
      <c r="AB58" s="24">
        <v>97.5</v>
      </c>
      <c r="AC58" s="24"/>
      <c r="AD58" s="30"/>
      <c r="AE58" s="21"/>
      <c r="AF58" s="24">
        <v>372</v>
      </c>
      <c r="AG58" s="24">
        <v>90</v>
      </c>
      <c r="AH58" s="24" t="s">
        <v>79</v>
      </c>
      <c r="AI58" s="24" t="s">
        <v>79</v>
      </c>
      <c r="AJ58" s="24" t="s">
        <v>78</v>
      </c>
      <c r="AK58" s="24" t="s">
        <v>79</v>
      </c>
      <c r="AL58" s="24" t="s">
        <v>78</v>
      </c>
      <c r="AM58" s="24" t="s">
        <v>79</v>
      </c>
      <c r="AN58" s="21" t="s">
        <v>72</v>
      </c>
      <c r="AO58" s="24" t="s">
        <v>79</v>
      </c>
      <c r="AP58" s="24" t="s">
        <v>72</v>
      </c>
      <c r="AQ58" s="25" t="s">
        <v>341</v>
      </c>
      <c r="AR58" s="23">
        <v>13509448135</v>
      </c>
      <c r="AS58" s="21" t="s">
        <v>59</v>
      </c>
      <c r="AT58" s="133"/>
      <c r="AU58" s="133"/>
      <c r="AV58" s="133"/>
      <c r="AX58" s="138"/>
      <c r="AY58" s="138"/>
      <c r="AZ58" s="138"/>
    </row>
    <row r="59" s="100" customFormat="1" ht="89" customHeight="1" spans="1:52">
      <c r="A59" s="127">
        <v>53</v>
      </c>
      <c r="B59" s="21" t="s">
        <v>59</v>
      </c>
      <c r="C59" s="24" t="s">
        <v>481</v>
      </c>
      <c r="D59" s="22" t="s">
        <v>330</v>
      </c>
      <c r="E59" s="22" t="s">
        <v>331</v>
      </c>
      <c r="F59" s="22" t="s">
        <v>332</v>
      </c>
      <c r="G59" s="24" t="s">
        <v>482</v>
      </c>
      <c r="H59" s="25" t="s">
        <v>65</v>
      </c>
      <c r="I59" s="21" t="s">
        <v>66</v>
      </c>
      <c r="J59" s="24" t="s">
        <v>483</v>
      </c>
      <c r="K59" s="24" t="s">
        <v>484</v>
      </c>
      <c r="L59" s="24" t="s">
        <v>483</v>
      </c>
      <c r="M59" s="24" t="s">
        <v>485</v>
      </c>
      <c r="N59" s="24" t="s">
        <v>69</v>
      </c>
      <c r="O59" s="24" t="s">
        <v>70</v>
      </c>
      <c r="P59" s="24" t="s">
        <v>337</v>
      </c>
      <c r="Q59" s="22" t="s">
        <v>72</v>
      </c>
      <c r="R59" s="24" t="s">
        <v>486</v>
      </c>
      <c r="S59" s="24" t="s">
        <v>339</v>
      </c>
      <c r="T59" s="24" t="s">
        <v>340</v>
      </c>
      <c r="U59" s="24" t="s">
        <v>76</v>
      </c>
      <c r="V59" s="24" t="s">
        <v>77</v>
      </c>
      <c r="W59" s="22">
        <v>2022</v>
      </c>
      <c r="X59" s="25" t="s">
        <v>78</v>
      </c>
      <c r="Y59" s="24">
        <v>202208</v>
      </c>
      <c r="Z59" s="24">
        <v>202308</v>
      </c>
      <c r="AA59" s="24">
        <v>54</v>
      </c>
      <c r="AB59" s="24">
        <v>54</v>
      </c>
      <c r="AC59" s="24"/>
      <c r="AD59" s="30"/>
      <c r="AE59" s="21"/>
      <c r="AF59" s="24">
        <v>234</v>
      </c>
      <c r="AG59" s="24">
        <v>8</v>
      </c>
      <c r="AH59" s="24" t="s">
        <v>79</v>
      </c>
      <c r="AI59" s="24" t="s">
        <v>79</v>
      </c>
      <c r="AJ59" s="24" t="s">
        <v>78</v>
      </c>
      <c r="AK59" s="24" t="s">
        <v>79</v>
      </c>
      <c r="AL59" s="24" t="s">
        <v>78</v>
      </c>
      <c r="AM59" s="24" t="s">
        <v>79</v>
      </c>
      <c r="AN59" s="21" t="s">
        <v>72</v>
      </c>
      <c r="AO59" s="24" t="s">
        <v>79</v>
      </c>
      <c r="AP59" s="24" t="s">
        <v>72</v>
      </c>
      <c r="AQ59" s="25" t="s">
        <v>341</v>
      </c>
      <c r="AR59" s="23">
        <v>13509448135</v>
      </c>
      <c r="AS59" s="21" t="s">
        <v>59</v>
      </c>
      <c r="AT59" s="133"/>
      <c r="AU59" s="133"/>
      <c r="AV59" s="133"/>
      <c r="AX59" s="138"/>
      <c r="AY59" s="138"/>
      <c r="AZ59" s="138"/>
    </row>
    <row r="60" s="100" customFormat="1" ht="89" customHeight="1" spans="1:52">
      <c r="A60" s="127">
        <v>54</v>
      </c>
      <c r="B60" s="21" t="s">
        <v>59</v>
      </c>
      <c r="C60" s="24" t="s">
        <v>487</v>
      </c>
      <c r="D60" s="22" t="s">
        <v>330</v>
      </c>
      <c r="E60" s="22" t="s">
        <v>331</v>
      </c>
      <c r="F60" s="22" t="s">
        <v>332</v>
      </c>
      <c r="G60" s="24" t="s">
        <v>488</v>
      </c>
      <c r="H60" s="25" t="s">
        <v>65</v>
      </c>
      <c r="I60" s="21" t="s">
        <v>489</v>
      </c>
      <c r="J60" s="24" t="s">
        <v>490</v>
      </c>
      <c r="K60" s="24" t="s">
        <v>491</v>
      </c>
      <c r="L60" s="24" t="s">
        <v>490</v>
      </c>
      <c r="M60" s="24" t="s">
        <v>492</v>
      </c>
      <c r="N60" s="24" t="s">
        <v>69</v>
      </c>
      <c r="O60" s="24" t="s">
        <v>70</v>
      </c>
      <c r="P60" s="24" t="s">
        <v>337</v>
      </c>
      <c r="Q60" s="22" t="s">
        <v>72</v>
      </c>
      <c r="R60" s="24" t="s">
        <v>493</v>
      </c>
      <c r="S60" s="24" t="s">
        <v>339</v>
      </c>
      <c r="T60" s="24" t="s">
        <v>340</v>
      </c>
      <c r="U60" s="24" t="s">
        <v>76</v>
      </c>
      <c r="V60" s="24" t="s">
        <v>494</v>
      </c>
      <c r="W60" s="22">
        <v>2022</v>
      </c>
      <c r="X60" s="25" t="s">
        <v>78</v>
      </c>
      <c r="Y60" s="24">
        <v>202208</v>
      </c>
      <c r="Z60" s="24">
        <v>202308</v>
      </c>
      <c r="AA60" s="24">
        <v>179.5</v>
      </c>
      <c r="AB60" s="24">
        <v>179.5</v>
      </c>
      <c r="AC60" s="24"/>
      <c r="AD60" s="30"/>
      <c r="AE60" s="21"/>
      <c r="AF60" s="24">
        <v>813</v>
      </c>
      <c r="AG60" s="24">
        <v>140</v>
      </c>
      <c r="AH60" s="24" t="s">
        <v>79</v>
      </c>
      <c r="AI60" s="24" t="s">
        <v>79</v>
      </c>
      <c r="AJ60" s="24" t="s">
        <v>78</v>
      </c>
      <c r="AK60" s="24" t="s">
        <v>79</v>
      </c>
      <c r="AL60" s="24" t="s">
        <v>78</v>
      </c>
      <c r="AM60" s="24" t="s">
        <v>79</v>
      </c>
      <c r="AN60" s="21" t="s">
        <v>72</v>
      </c>
      <c r="AO60" s="24" t="s">
        <v>79</v>
      </c>
      <c r="AP60" s="24" t="s">
        <v>72</v>
      </c>
      <c r="AQ60" s="25" t="s">
        <v>341</v>
      </c>
      <c r="AR60" s="23">
        <v>13509448135</v>
      </c>
      <c r="AS60" s="21" t="s">
        <v>59</v>
      </c>
      <c r="AT60" s="133"/>
      <c r="AU60" s="133"/>
      <c r="AV60" s="133"/>
      <c r="AX60" s="138"/>
      <c r="AY60" s="138"/>
      <c r="AZ60" s="138"/>
    </row>
    <row r="61" s="100" customFormat="1" ht="89" customHeight="1" spans="1:52">
      <c r="A61" s="127">
        <v>55</v>
      </c>
      <c r="B61" s="21" t="s">
        <v>59</v>
      </c>
      <c r="C61" s="24" t="s">
        <v>495</v>
      </c>
      <c r="D61" s="22" t="s">
        <v>330</v>
      </c>
      <c r="E61" s="22" t="s">
        <v>331</v>
      </c>
      <c r="F61" s="22" t="s">
        <v>332</v>
      </c>
      <c r="G61" s="24" t="s">
        <v>464</v>
      </c>
      <c r="H61" s="25" t="s">
        <v>65</v>
      </c>
      <c r="I61" s="21" t="s">
        <v>232</v>
      </c>
      <c r="J61" s="24" t="s">
        <v>496</v>
      </c>
      <c r="K61" s="24" t="s">
        <v>497</v>
      </c>
      <c r="L61" s="24" t="s">
        <v>496</v>
      </c>
      <c r="M61" s="24" t="s">
        <v>498</v>
      </c>
      <c r="N61" s="24" t="s">
        <v>69</v>
      </c>
      <c r="O61" s="24" t="s">
        <v>70</v>
      </c>
      <c r="P61" s="24" t="s">
        <v>337</v>
      </c>
      <c r="Q61" s="22" t="s">
        <v>72</v>
      </c>
      <c r="R61" s="24" t="s">
        <v>499</v>
      </c>
      <c r="S61" s="24" t="s">
        <v>339</v>
      </c>
      <c r="T61" s="24" t="s">
        <v>340</v>
      </c>
      <c r="U61" s="24" t="s">
        <v>76</v>
      </c>
      <c r="V61" s="24" t="s">
        <v>238</v>
      </c>
      <c r="W61" s="22">
        <v>2022</v>
      </c>
      <c r="X61" s="25" t="s">
        <v>78</v>
      </c>
      <c r="Y61" s="24">
        <v>202208</v>
      </c>
      <c r="Z61" s="24">
        <v>202308</v>
      </c>
      <c r="AA61" s="24">
        <v>96.25</v>
      </c>
      <c r="AB61" s="24">
        <v>96.25</v>
      </c>
      <c r="AC61" s="24"/>
      <c r="AD61" s="30"/>
      <c r="AE61" s="21"/>
      <c r="AF61" s="24">
        <v>456</v>
      </c>
      <c r="AG61" s="24">
        <v>26</v>
      </c>
      <c r="AH61" s="24" t="s">
        <v>79</v>
      </c>
      <c r="AI61" s="24" t="s">
        <v>79</v>
      </c>
      <c r="AJ61" s="24" t="s">
        <v>78</v>
      </c>
      <c r="AK61" s="24" t="s">
        <v>79</v>
      </c>
      <c r="AL61" s="24" t="s">
        <v>78</v>
      </c>
      <c r="AM61" s="24" t="s">
        <v>79</v>
      </c>
      <c r="AN61" s="21" t="s">
        <v>72</v>
      </c>
      <c r="AO61" s="24" t="s">
        <v>79</v>
      </c>
      <c r="AP61" s="24" t="s">
        <v>72</v>
      </c>
      <c r="AQ61" s="25" t="s">
        <v>341</v>
      </c>
      <c r="AR61" s="23">
        <v>13509448135</v>
      </c>
      <c r="AS61" s="21" t="s">
        <v>59</v>
      </c>
      <c r="AT61" s="133"/>
      <c r="AU61" s="133"/>
      <c r="AV61" s="133"/>
      <c r="AX61" s="138"/>
      <c r="AY61" s="138"/>
      <c r="AZ61" s="138"/>
    </row>
    <row r="62" s="100" customFormat="1" ht="89" customHeight="1" spans="1:52">
      <c r="A62" s="127">
        <v>56</v>
      </c>
      <c r="B62" s="21" t="s">
        <v>59</v>
      </c>
      <c r="C62" s="24" t="s">
        <v>500</v>
      </c>
      <c r="D62" s="22" t="s">
        <v>330</v>
      </c>
      <c r="E62" s="22" t="s">
        <v>331</v>
      </c>
      <c r="F62" s="22" t="s">
        <v>332</v>
      </c>
      <c r="G62" s="24" t="s">
        <v>396</v>
      </c>
      <c r="H62" s="25" t="s">
        <v>65</v>
      </c>
      <c r="I62" s="21" t="s">
        <v>501</v>
      </c>
      <c r="J62" s="24" t="s">
        <v>502</v>
      </c>
      <c r="K62" s="24" t="s">
        <v>503</v>
      </c>
      <c r="L62" s="24" t="s">
        <v>502</v>
      </c>
      <c r="M62" s="24" t="s">
        <v>504</v>
      </c>
      <c r="N62" s="24" t="s">
        <v>69</v>
      </c>
      <c r="O62" s="24" t="s">
        <v>70</v>
      </c>
      <c r="P62" s="24" t="s">
        <v>337</v>
      </c>
      <c r="Q62" s="22" t="s">
        <v>72</v>
      </c>
      <c r="R62" s="24" t="s">
        <v>365</v>
      </c>
      <c r="S62" s="24" t="s">
        <v>339</v>
      </c>
      <c r="T62" s="24" t="s">
        <v>340</v>
      </c>
      <c r="U62" s="24" t="s">
        <v>76</v>
      </c>
      <c r="V62" s="24" t="s">
        <v>505</v>
      </c>
      <c r="W62" s="22">
        <v>2022</v>
      </c>
      <c r="X62" s="25" t="s">
        <v>78</v>
      </c>
      <c r="Y62" s="24">
        <v>202208</v>
      </c>
      <c r="Z62" s="24">
        <v>202308</v>
      </c>
      <c r="AA62" s="24">
        <v>53.5</v>
      </c>
      <c r="AB62" s="24">
        <v>53.5</v>
      </c>
      <c r="AC62" s="24"/>
      <c r="AD62" s="30"/>
      <c r="AE62" s="21"/>
      <c r="AF62" s="24">
        <v>171</v>
      </c>
      <c r="AG62" s="24">
        <v>34</v>
      </c>
      <c r="AH62" s="24" t="s">
        <v>79</v>
      </c>
      <c r="AI62" s="24" t="s">
        <v>79</v>
      </c>
      <c r="AJ62" s="24" t="s">
        <v>78</v>
      </c>
      <c r="AK62" s="24" t="s">
        <v>79</v>
      </c>
      <c r="AL62" s="24" t="s">
        <v>78</v>
      </c>
      <c r="AM62" s="24" t="s">
        <v>79</v>
      </c>
      <c r="AN62" s="21" t="s">
        <v>72</v>
      </c>
      <c r="AO62" s="24" t="s">
        <v>79</v>
      </c>
      <c r="AP62" s="24" t="s">
        <v>72</v>
      </c>
      <c r="AQ62" s="25" t="s">
        <v>341</v>
      </c>
      <c r="AR62" s="23">
        <v>13509448135</v>
      </c>
      <c r="AS62" s="21" t="s">
        <v>59</v>
      </c>
      <c r="AT62" s="133"/>
      <c r="AU62" s="133"/>
      <c r="AV62" s="133"/>
      <c r="AX62" s="138"/>
      <c r="AY62" s="138"/>
      <c r="AZ62" s="138"/>
    </row>
    <row r="63" s="100" customFormat="1" ht="89" customHeight="1" spans="1:52">
      <c r="A63" s="127">
        <v>57</v>
      </c>
      <c r="B63" s="21" t="s">
        <v>59</v>
      </c>
      <c r="C63" s="24" t="s">
        <v>506</v>
      </c>
      <c r="D63" s="22" t="s">
        <v>330</v>
      </c>
      <c r="E63" s="22" t="s">
        <v>331</v>
      </c>
      <c r="F63" s="22" t="s">
        <v>332</v>
      </c>
      <c r="G63" s="24" t="s">
        <v>507</v>
      </c>
      <c r="H63" s="25" t="s">
        <v>65</v>
      </c>
      <c r="I63" s="21" t="s">
        <v>163</v>
      </c>
      <c r="J63" s="24" t="s">
        <v>508</v>
      </c>
      <c r="K63" s="24" t="s">
        <v>509</v>
      </c>
      <c r="L63" s="24" t="s">
        <v>508</v>
      </c>
      <c r="M63" s="24" t="s">
        <v>510</v>
      </c>
      <c r="N63" s="24" t="s">
        <v>69</v>
      </c>
      <c r="O63" s="24" t="s">
        <v>70</v>
      </c>
      <c r="P63" s="24" t="s">
        <v>337</v>
      </c>
      <c r="Q63" s="22" t="s">
        <v>72</v>
      </c>
      <c r="R63" s="24" t="s">
        <v>440</v>
      </c>
      <c r="S63" s="24" t="s">
        <v>339</v>
      </c>
      <c r="T63" s="24" t="s">
        <v>340</v>
      </c>
      <c r="U63" s="24" t="s">
        <v>76</v>
      </c>
      <c r="V63" s="24" t="s">
        <v>169</v>
      </c>
      <c r="W63" s="22">
        <v>2022</v>
      </c>
      <c r="X63" s="25" t="s">
        <v>78</v>
      </c>
      <c r="Y63" s="24">
        <v>202208</v>
      </c>
      <c r="Z63" s="24">
        <v>202308</v>
      </c>
      <c r="AA63" s="24">
        <v>12.75</v>
      </c>
      <c r="AB63" s="24">
        <v>12.75</v>
      </c>
      <c r="AC63" s="24"/>
      <c r="AD63" s="30"/>
      <c r="AE63" s="21"/>
      <c r="AF63" s="24">
        <v>75</v>
      </c>
      <c r="AG63" s="24">
        <v>24</v>
      </c>
      <c r="AH63" s="24" t="s">
        <v>79</v>
      </c>
      <c r="AI63" s="24" t="s">
        <v>79</v>
      </c>
      <c r="AJ63" s="24" t="s">
        <v>78</v>
      </c>
      <c r="AK63" s="24" t="s">
        <v>79</v>
      </c>
      <c r="AL63" s="24" t="s">
        <v>78</v>
      </c>
      <c r="AM63" s="24" t="s">
        <v>79</v>
      </c>
      <c r="AN63" s="21" t="s">
        <v>72</v>
      </c>
      <c r="AO63" s="24" t="s">
        <v>79</v>
      </c>
      <c r="AP63" s="24" t="s">
        <v>72</v>
      </c>
      <c r="AQ63" s="25" t="s">
        <v>341</v>
      </c>
      <c r="AR63" s="23">
        <v>13509448135</v>
      </c>
      <c r="AS63" s="21" t="s">
        <v>59</v>
      </c>
      <c r="AT63" s="133"/>
      <c r="AU63" s="133"/>
      <c r="AV63" s="133"/>
      <c r="AX63" s="138"/>
      <c r="AY63" s="138"/>
      <c r="AZ63" s="138"/>
    </row>
    <row r="64" s="101" customFormat="1" ht="89" customHeight="1" spans="1:52">
      <c r="A64" s="127">
        <v>58</v>
      </c>
      <c r="B64" s="21" t="s">
        <v>59</v>
      </c>
      <c r="C64" s="24" t="s">
        <v>511</v>
      </c>
      <c r="D64" s="22" t="s">
        <v>330</v>
      </c>
      <c r="E64" s="24" t="s">
        <v>331</v>
      </c>
      <c r="F64" s="24" t="s">
        <v>332</v>
      </c>
      <c r="G64" s="24" t="s">
        <v>512</v>
      </c>
      <c r="H64" s="25" t="s">
        <v>65</v>
      </c>
      <c r="I64" s="21" t="s">
        <v>513</v>
      </c>
      <c r="J64" s="24" t="s">
        <v>514</v>
      </c>
      <c r="K64" s="24" t="s">
        <v>515</v>
      </c>
      <c r="L64" s="24" t="s">
        <v>514</v>
      </c>
      <c r="M64" s="24" t="s">
        <v>512</v>
      </c>
      <c r="N64" s="24" t="s">
        <v>69</v>
      </c>
      <c r="O64" s="24" t="s">
        <v>70</v>
      </c>
      <c r="P64" s="24" t="s">
        <v>337</v>
      </c>
      <c r="Q64" s="24" t="s">
        <v>72</v>
      </c>
      <c r="R64" s="24" t="s">
        <v>486</v>
      </c>
      <c r="S64" s="24" t="s">
        <v>339</v>
      </c>
      <c r="T64" s="24" t="s">
        <v>340</v>
      </c>
      <c r="U64" s="24" t="s">
        <v>76</v>
      </c>
      <c r="V64" s="24" t="s">
        <v>516</v>
      </c>
      <c r="W64" s="24">
        <v>2023</v>
      </c>
      <c r="X64" s="25" t="s">
        <v>78</v>
      </c>
      <c r="Y64" s="25" t="s">
        <v>517</v>
      </c>
      <c r="Z64" s="24">
        <v>202312</v>
      </c>
      <c r="AA64" s="24">
        <v>31</v>
      </c>
      <c r="AB64" s="24">
        <v>31</v>
      </c>
      <c r="AC64" s="24"/>
      <c r="AD64" s="30"/>
      <c r="AE64" s="21"/>
      <c r="AF64" s="24">
        <v>186</v>
      </c>
      <c r="AG64" s="24">
        <v>8</v>
      </c>
      <c r="AH64" s="24" t="s">
        <v>79</v>
      </c>
      <c r="AI64" s="24" t="s">
        <v>79</v>
      </c>
      <c r="AJ64" s="24" t="s">
        <v>78</v>
      </c>
      <c r="AK64" s="24" t="s">
        <v>79</v>
      </c>
      <c r="AL64" s="24" t="s">
        <v>79</v>
      </c>
      <c r="AM64" s="24" t="s">
        <v>79</v>
      </c>
      <c r="AN64" s="21" t="s">
        <v>72</v>
      </c>
      <c r="AO64" s="24" t="s">
        <v>79</v>
      </c>
      <c r="AP64" s="24" t="s">
        <v>72</v>
      </c>
      <c r="AQ64" s="25" t="s">
        <v>341</v>
      </c>
      <c r="AR64" s="23">
        <v>13509448135</v>
      </c>
      <c r="AS64" s="21" t="s">
        <v>59</v>
      </c>
      <c r="AT64" s="134"/>
      <c r="AU64" s="134"/>
      <c r="AV64" s="134"/>
      <c r="AX64" s="138"/>
      <c r="AY64" s="138"/>
      <c r="AZ64" s="138"/>
    </row>
    <row r="65" s="100" customFormat="1" ht="107" customHeight="1" spans="1:52">
      <c r="A65" s="127">
        <v>59</v>
      </c>
      <c r="B65" s="21" t="s">
        <v>59</v>
      </c>
      <c r="C65" s="21" t="s">
        <v>518</v>
      </c>
      <c r="D65" s="22" t="s">
        <v>519</v>
      </c>
      <c r="E65" s="130" t="s">
        <v>520</v>
      </c>
      <c r="F65" s="23" t="s">
        <v>521</v>
      </c>
      <c r="G65" s="21" t="s">
        <v>522</v>
      </c>
      <c r="H65" s="21" t="s">
        <v>93</v>
      </c>
      <c r="I65" s="21" t="s">
        <v>523</v>
      </c>
      <c r="J65" s="21" t="s">
        <v>524</v>
      </c>
      <c r="K65" s="21" t="s">
        <v>525</v>
      </c>
      <c r="L65" s="21" t="s">
        <v>524</v>
      </c>
      <c r="M65" s="21" t="s">
        <v>526</v>
      </c>
      <c r="N65" s="21" t="s">
        <v>69</v>
      </c>
      <c r="O65" s="21" t="s">
        <v>527</v>
      </c>
      <c r="P65" s="21" t="s">
        <v>528</v>
      </c>
      <c r="Q65" s="22" t="s">
        <v>72</v>
      </c>
      <c r="R65" s="21" t="s">
        <v>529</v>
      </c>
      <c r="S65" s="21" t="s">
        <v>339</v>
      </c>
      <c r="T65" s="21" t="s">
        <v>530</v>
      </c>
      <c r="U65" s="21" t="s">
        <v>531</v>
      </c>
      <c r="V65" s="21" t="s">
        <v>220</v>
      </c>
      <c r="W65" s="21">
        <v>2022</v>
      </c>
      <c r="X65" s="21" t="s">
        <v>78</v>
      </c>
      <c r="Y65" s="21">
        <v>202210</v>
      </c>
      <c r="Z65" s="21">
        <v>202306</v>
      </c>
      <c r="AA65" s="21">
        <v>50</v>
      </c>
      <c r="AB65" s="21">
        <v>50</v>
      </c>
      <c r="AC65" s="21"/>
      <c r="AD65" s="21"/>
      <c r="AE65" s="21"/>
      <c r="AF65" s="21">
        <v>750</v>
      </c>
      <c r="AG65" s="21">
        <v>395</v>
      </c>
      <c r="AH65" s="21" t="s">
        <v>79</v>
      </c>
      <c r="AI65" s="21" t="s">
        <v>79</v>
      </c>
      <c r="AJ65" s="22" t="s">
        <v>79</v>
      </c>
      <c r="AK65" s="21" t="s">
        <v>78</v>
      </c>
      <c r="AL65" s="21" t="s">
        <v>79</v>
      </c>
      <c r="AM65" s="21" t="s">
        <v>79</v>
      </c>
      <c r="AN65" s="21" t="s">
        <v>72</v>
      </c>
      <c r="AO65" s="21" t="s">
        <v>79</v>
      </c>
      <c r="AP65" s="22" t="s">
        <v>72</v>
      </c>
      <c r="AQ65" s="21" t="s">
        <v>532</v>
      </c>
      <c r="AR65" s="21">
        <v>17300260339</v>
      </c>
      <c r="AS65" s="21" t="s">
        <v>59</v>
      </c>
      <c r="AT65" s="133"/>
      <c r="AU65" s="133"/>
      <c r="AV65" s="133"/>
      <c r="AX65" s="138"/>
      <c r="AY65" s="138"/>
      <c r="AZ65" s="138"/>
    </row>
    <row r="66" s="100" customFormat="1" ht="107" customHeight="1" spans="1:52">
      <c r="A66" s="127">
        <v>60</v>
      </c>
      <c r="B66" s="21" t="s">
        <v>59</v>
      </c>
      <c r="C66" s="21" t="s">
        <v>533</v>
      </c>
      <c r="D66" s="22" t="s">
        <v>519</v>
      </c>
      <c r="E66" s="130" t="s">
        <v>520</v>
      </c>
      <c r="F66" s="23" t="s">
        <v>521</v>
      </c>
      <c r="G66" s="21" t="s">
        <v>522</v>
      </c>
      <c r="H66" s="21" t="s">
        <v>93</v>
      </c>
      <c r="I66" s="21" t="s">
        <v>534</v>
      </c>
      <c r="J66" s="21" t="s">
        <v>535</v>
      </c>
      <c r="K66" s="21" t="s">
        <v>536</v>
      </c>
      <c r="L66" s="21" t="s">
        <v>535</v>
      </c>
      <c r="M66" s="21" t="s">
        <v>526</v>
      </c>
      <c r="N66" s="21" t="s">
        <v>69</v>
      </c>
      <c r="O66" s="21" t="s">
        <v>527</v>
      </c>
      <c r="P66" s="21" t="s">
        <v>528</v>
      </c>
      <c r="Q66" s="22" t="s">
        <v>72</v>
      </c>
      <c r="R66" s="21" t="s">
        <v>537</v>
      </c>
      <c r="S66" s="22" t="s">
        <v>339</v>
      </c>
      <c r="T66" s="21" t="s">
        <v>530</v>
      </c>
      <c r="U66" s="21" t="s">
        <v>531</v>
      </c>
      <c r="V66" s="21" t="s">
        <v>220</v>
      </c>
      <c r="W66" s="21">
        <v>2022</v>
      </c>
      <c r="X66" s="21" t="s">
        <v>78</v>
      </c>
      <c r="Y66" s="21">
        <v>202210</v>
      </c>
      <c r="Z66" s="21">
        <v>202306</v>
      </c>
      <c r="AA66" s="21">
        <v>50</v>
      </c>
      <c r="AB66" s="21">
        <v>50</v>
      </c>
      <c r="AC66" s="21"/>
      <c r="AD66" s="21"/>
      <c r="AE66" s="21"/>
      <c r="AF66" s="21">
        <v>978</v>
      </c>
      <c r="AG66" s="21">
        <v>195</v>
      </c>
      <c r="AH66" s="21" t="s">
        <v>79</v>
      </c>
      <c r="AI66" s="21" t="s">
        <v>79</v>
      </c>
      <c r="AJ66" s="22" t="s">
        <v>79</v>
      </c>
      <c r="AK66" s="21" t="s">
        <v>78</v>
      </c>
      <c r="AL66" s="21" t="s">
        <v>78</v>
      </c>
      <c r="AM66" s="21" t="s">
        <v>79</v>
      </c>
      <c r="AN66" s="21" t="s">
        <v>72</v>
      </c>
      <c r="AO66" s="21" t="s">
        <v>79</v>
      </c>
      <c r="AP66" s="22" t="s">
        <v>72</v>
      </c>
      <c r="AQ66" s="21" t="s">
        <v>532</v>
      </c>
      <c r="AR66" s="21">
        <v>17300260339</v>
      </c>
      <c r="AS66" s="21" t="s">
        <v>59</v>
      </c>
      <c r="AT66" s="133"/>
      <c r="AU66" s="133"/>
      <c r="AV66" s="133"/>
      <c r="AX66" s="138"/>
      <c r="AY66" s="138"/>
      <c r="AZ66" s="138"/>
    </row>
    <row r="67" s="100" customFormat="1" ht="107" customHeight="1" spans="1:52">
      <c r="A67" s="127">
        <v>61</v>
      </c>
      <c r="B67" s="21" t="s">
        <v>59</v>
      </c>
      <c r="C67" s="21" t="s">
        <v>538</v>
      </c>
      <c r="D67" s="22" t="s">
        <v>519</v>
      </c>
      <c r="E67" s="130" t="s">
        <v>520</v>
      </c>
      <c r="F67" s="23" t="s">
        <v>521</v>
      </c>
      <c r="G67" s="21" t="s">
        <v>522</v>
      </c>
      <c r="H67" s="21" t="s">
        <v>93</v>
      </c>
      <c r="I67" s="21" t="s">
        <v>539</v>
      </c>
      <c r="J67" s="21" t="s">
        <v>540</v>
      </c>
      <c r="K67" s="21" t="s">
        <v>541</v>
      </c>
      <c r="L67" s="21" t="s">
        <v>540</v>
      </c>
      <c r="M67" s="21" t="s">
        <v>526</v>
      </c>
      <c r="N67" s="21" t="s">
        <v>69</v>
      </c>
      <c r="O67" s="21" t="s">
        <v>527</v>
      </c>
      <c r="P67" s="21" t="s">
        <v>528</v>
      </c>
      <c r="Q67" s="22" t="s">
        <v>72</v>
      </c>
      <c r="R67" s="21" t="s">
        <v>542</v>
      </c>
      <c r="S67" s="22" t="s">
        <v>339</v>
      </c>
      <c r="T67" s="21" t="s">
        <v>530</v>
      </c>
      <c r="U67" s="21" t="s">
        <v>531</v>
      </c>
      <c r="V67" s="21" t="s">
        <v>220</v>
      </c>
      <c r="W67" s="21">
        <v>2022</v>
      </c>
      <c r="X67" s="21" t="s">
        <v>78</v>
      </c>
      <c r="Y67" s="21">
        <v>202210</v>
      </c>
      <c r="Z67" s="21">
        <v>202306</v>
      </c>
      <c r="AA67" s="22">
        <v>50</v>
      </c>
      <c r="AB67" s="22">
        <v>50</v>
      </c>
      <c r="AC67" s="21"/>
      <c r="AD67" s="21"/>
      <c r="AE67" s="21"/>
      <c r="AF67" s="21">
        <v>1080</v>
      </c>
      <c r="AG67" s="21">
        <v>254</v>
      </c>
      <c r="AH67" s="21" t="s">
        <v>79</v>
      </c>
      <c r="AI67" s="21" t="s">
        <v>79</v>
      </c>
      <c r="AJ67" s="22" t="s">
        <v>79</v>
      </c>
      <c r="AK67" s="21" t="s">
        <v>78</v>
      </c>
      <c r="AL67" s="21" t="s">
        <v>79</v>
      </c>
      <c r="AM67" s="21" t="s">
        <v>79</v>
      </c>
      <c r="AN67" s="21" t="s">
        <v>72</v>
      </c>
      <c r="AO67" s="21" t="s">
        <v>79</v>
      </c>
      <c r="AP67" s="22" t="s">
        <v>72</v>
      </c>
      <c r="AQ67" s="21" t="s">
        <v>532</v>
      </c>
      <c r="AR67" s="21">
        <v>17300260339</v>
      </c>
      <c r="AS67" s="21" t="s">
        <v>59</v>
      </c>
      <c r="AT67" s="133"/>
      <c r="AU67" s="133"/>
      <c r="AV67" s="133"/>
      <c r="AX67" s="138"/>
      <c r="AY67" s="138"/>
      <c r="AZ67" s="138"/>
    </row>
    <row r="68" s="100" customFormat="1" ht="107" customHeight="1" spans="1:52">
      <c r="A68" s="127">
        <v>62</v>
      </c>
      <c r="B68" s="21" t="s">
        <v>59</v>
      </c>
      <c r="C68" s="21" t="s">
        <v>543</v>
      </c>
      <c r="D68" s="22" t="s">
        <v>519</v>
      </c>
      <c r="E68" s="130" t="s">
        <v>520</v>
      </c>
      <c r="F68" s="23" t="s">
        <v>521</v>
      </c>
      <c r="G68" s="21" t="s">
        <v>522</v>
      </c>
      <c r="H68" s="21" t="s">
        <v>93</v>
      </c>
      <c r="I68" s="21" t="s">
        <v>544</v>
      </c>
      <c r="J68" s="21" t="s">
        <v>545</v>
      </c>
      <c r="K68" s="21" t="s">
        <v>546</v>
      </c>
      <c r="L68" s="21" t="s">
        <v>545</v>
      </c>
      <c r="M68" s="21" t="s">
        <v>526</v>
      </c>
      <c r="N68" s="21" t="s">
        <v>69</v>
      </c>
      <c r="O68" s="21" t="s">
        <v>527</v>
      </c>
      <c r="P68" s="21" t="s">
        <v>528</v>
      </c>
      <c r="Q68" s="22" t="s">
        <v>72</v>
      </c>
      <c r="R68" s="21" t="s">
        <v>237</v>
      </c>
      <c r="S68" s="22" t="s">
        <v>339</v>
      </c>
      <c r="T68" s="21" t="s">
        <v>530</v>
      </c>
      <c r="U68" s="21" t="s">
        <v>531</v>
      </c>
      <c r="V68" s="21" t="s">
        <v>220</v>
      </c>
      <c r="W68" s="21">
        <v>2022</v>
      </c>
      <c r="X68" s="21" t="s">
        <v>78</v>
      </c>
      <c r="Y68" s="21">
        <v>202210</v>
      </c>
      <c r="Z68" s="21">
        <v>202306</v>
      </c>
      <c r="AA68" s="22">
        <v>50</v>
      </c>
      <c r="AB68" s="22">
        <v>50</v>
      </c>
      <c r="AC68" s="21"/>
      <c r="AD68" s="21"/>
      <c r="AE68" s="21"/>
      <c r="AF68" s="21">
        <v>450</v>
      </c>
      <c r="AG68" s="21">
        <v>236</v>
      </c>
      <c r="AH68" s="21" t="s">
        <v>79</v>
      </c>
      <c r="AI68" s="21" t="s">
        <v>79</v>
      </c>
      <c r="AJ68" s="22" t="s">
        <v>79</v>
      </c>
      <c r="AK68" s="21" t="s">
        <v>78</v>
      </c>
      <c r="AL68" s="21" t="s">
        <v>79</v>
      </c>
      <c r="AM68" s="21" t="s">
        <v>79</v>
      </c>
      <c r="AN68" s="21" t="s">
        <v>72</v>
      </c>
      <c r="AO68" s="21" t="s">
        <v>79</v>
      </c>
      <c r="AP68" s="22" t="s">
        <v>72</v>
      </c>
      <c r="AQ68" s="21" t="s">
        <v>532</v>
      </c>
      <c r="AR68" s="21">
        <v>17300260339</v>
      </c>
      <c r="AS68" s="21" t="s">
        <v>59</v>
      </c>
      <c r="AT68" s="133"/>
      <c r="AU68" s="133"/>
      <c r="AV68" s="133"/>
      <c r="AX68" s="138"/>
      <c r="AY68" s="138"/>
      <c r="AZ68" s="138"/>
    </row>
    <row r="69" s="100" customFormat="1" ht="107" customHeight="1" spans="1:52">
      <c r="A69" s="127">
        <v>63</v>
      </c>
      <c r="B69" s="21" t="s">
        <v>59</v>
      </c>
      <c r="C69" s="21" t="s">
        <v>547</v>
      </c>
      <c r="D69" s="22" t="s">
        <v>519</v>
      </c>
      <c r="E69" s="130" t="s">
        <v>520</v>
      </c>
      <c r="F69" s="23" t="s">
        <v>521</v>
      </c>
      <c r="G69" s="21" t="s">
        <v>522</v>
      </c>
      <c r="H69" s="21" t="s">
        <v>93</v>
      </c>
      <c r="I69" s="21" t="s">
        <v>548</v>
      </c>
      <c r="J69" s="21" t="s">
        <v>549</v>
      </c>
      <c r="K69" s="21" t="s">
        <v>550</v>
      </c>
      <c r="L69" s="21" t="s">
        <v>549</v>
      </c>
      <c r="M69" s="21" t="s">
        <v>526</v>
      </c>
      <c r="N69" s="21" t="s">
        <v>69</v>
      </c>
      <c r="O69" s="21" t="s">
        <v>527</v>
      </c>
      <c r="P69" s="21" t="s">
        <v>528</v>
      </c>
      <c r="Q69" s="22" t="s">
        <v>72</v>
      </c>
      <c r="R69" s="21" t="s">
        <v>551</v>
      </c>
      <c r="S69" s="22" t="s">
        <v>339</v>
      </c>
      <c r="T69" s="21" t="s">
        <v>530</v>
      </c>
      <c r="U69" s="21" t="s">
        <v>531</v>
      </c>
      <c r="V69" s="21" t="s">
        <v>220</v>
      </c>
      <c r="W69" s="21">
        <v>2022</v>
      </c>
      <c r="X69" s="21" t="s">
        <v>78</v>
      </c>
      <c r="Y69" s="21">
        <v>202210</v>
      </c>
      <c r="Z69" s="21">
        <v>202306</v>
      </c>
      <c r="AA69" s="22">
        <v>50</v>
      </c>
      <c r="AB69" s="22">
        <v>50</v>
      </c>
      <c r="AC69" s="21"/>
      <c r="AD69" s="21"/>
      <c r="AE69" s="21"/>
      <c r="AF69" s="21">
        <v>650</v>
      </c>
      <c r="AG69" s="21">
        <v>225</v>
      </c>
      <c r="AH69" s="21" t="s">
        <v>79</v>
      </c>
      <c r="AI69" s="21" t="s">
        <v>79</v>
      </c>
      <c r="AJ69" s="22" t="s">
        <v>79</v>
      </c>
      <c r="AK69" s="21" t="s">
        <v>78</v>
      </c>
      <c r="AL69" s="21" t="s">
        <v>78</v>
      </c>
      <c r="AM69" s="21" t="s">
        <v>79</v>
      </c>
      <c r="AN69" s="21" t="s">
        <v>72</v>
      </c>
      <c r="AO69" s="21" t="s">
        <v>79</v>
      </c>
      <c r="AP69" s="22" t="s">
        <v>72</v>
      </c>
      <c r="AQ69" s="21" t="s">
        <v>532</v>
      </c>
      <c r="AR69" s="21">
        <v>17300260339</v>
      </c>
      <c r="AS69" s="21" t="s">
        <v>59</v>
      </c>
      <c r="AT69" s="133"/>
      <c r="AU69" s="133"/>
      <c r="AV69" s="133"/>
      <c r="AX69" s="138"/>
      <c r="AY69" s="138"/>
      <c r="AZ69" s="138"/>
    </row>
    <row r="70" s="100" customFormat="1" ht="107" customHeight="1" spans="1:52">
      <c r="A70" s="127">
        <v>64</v>
      </c>
      <c r="B70" s="21" t="s">
        <v>59</v>
      </c>
      <c r="C70" s="21" t="s">
        <v>552</v>
      </c>
      <c r="D70" s="22" t="s">
        <v>519</v>
      </c>
      <c r="E70" s="130" t="s">
        <v>520</v>
      </c>
      <c r="F70" s="23" t="s">
        <v>521</v>
      </c>
      <c r="G70" s="21" t="s">
        <v>522</v>
      </c>
      <c r="H70" s="21" t="s">
        <v>93</v>
      </c>
      <c r="I70" s="21" t="s">
        <v>553</v>
      </c>
      <c r="J70" s="21" t="s">
        <v>554</v>
      </c>
      <c r="K70" s="21" t="s">
        <v>555</v>
      </c>
      <c r="L70" s="21" t="s">
        <v>554</v>
      </c>
      <c r="M70" s="21" t="s">
        <v>526</v>
      </c>
      <c r="N70" s="21" t="s">
        <v>69</v>
      </c>
      <c r="O70" s="21" t="s">
        <v>527</v>
      </c>
      <c r="P70" s="21" t="s">
        <v>528</v>
      </c>
      <c r="Q70" s="22" t="s">
        <v>72</v>
      </c>
      <c r="R70" s="21" t="s">
        <v>556</v>
      </c>
      <c r="S70" s="22" t="s">
        <v>339</v>
      </c>
      <c r="T70" s="21" t="s">
        <v>530</v>
      </c>
      <c r="U70" s="21" t="s">
        <v>531</v>
      </c>
      <c r="V70" s="21" t="s">
        <v>220</v>
      </c>
      <c r="W70" s="21">
        <v>2022</v>
      </c>
      <c r="X70" s="21" t="s">
        <v>78</v>
      </c>
      <c r="Y70" s="21">
        <v>202210</v>
      </c>
      <c r="Z70" s="21">
        <v>202306</v>
      </c>
      <c r="AA70" s="22">
        <v>50</v>
      </c>
      <c r="AB70" s="22">
        <v>50</v>
      </c>
      <c r="AC70" s="141"/>
      <c r="AD70" s="141"/>
      <c r="AE70" s="21"/>
      <c r="AF70" s="127">
        <v>597</v>
      </c>
      <c r="AG70" s="127">
        <v>248</v>
      </c>
      <c r="AH70" s="21" t="s">
        <v>79</v>
      </c>
      <c r="AI70" s="21" t="s">
        <v>79</v>
      </c>
      <c r="AJ70" s="22" t="s">
        <v>79</v>
      </c>
      <c r="AK70" s="21" t="s">
        <v>78</v>
      </c>
      <c r="AL70" s="21" t="s">
        <v>79</v>
      </c>
      <c r="AM70" s="21" t="s">
        <v>79</v>
      </c>
      <c r="AN70" s="21" t="s">
        <v>72</v>
      </c>
      <c r="AO70" s="21" t="s">
        <v>79</v>
      </c>
      <c r="AP70" s="22" t="s">
        <v>72</v>
      </c>
      <c r="AQ70" s="21" t="s">
        <v>532</v>
      </c>
      <c r="AR70" s="21">
        <v>17300260339</v>
      </c>
      <c r="AS70" s="21" t="s">
        <v>59</v>
      </c>
      <c r="AT70" s="133"/>
      <c r="AU70" s="133"/>
      <c r="AV70" s="133"/>
      <c r="AX70" s="138"/>
      <c r="AY70" s="138"/>
      <c r="AZ70" s="138"/>
    </row>
    <row r="71" s="100" customFormat="1" ht="107" customHeight="1" spans="1:52">
      <c r="A71" s="127">
        <v>65</v>
      </c>
      <c r="B71" s="21" t="s">
        <v>59</v>
      </c>
      <c r="C71" s="21" t="s">
        <v>557</v>
      </c>
      <c r="D71" s="22" t="s">
        <v>519</v>
      </c>
      <c r="E71" s="130" t="s">
        <v>520</v>
      </c>
      <c r="F71" s="23" t="s">
        <v>521</v>
      </c>
      <c r="G71" s="21" t="s">
        <v>522</v>
      </c>
      <c r="H71" s="21" t="s">
        <v>93</v>
      </c>
      <c r="I71" s="21" t="s">
        <v>558</v>
      </c>
      <c r="J71" s="21" t="s">
        <v>559</v>
      </c>
      <c r="K71" s="21" t="s">
        <v>560</v>
      </c>
      <c r="L71" s="21" t="s">
        <v>559</v>
      </c>
      <c r="M71" s="21" t="s">
        <v>526</v>
      </c>
      <c r="N71" s="21" t="s">
        <v>69</v>
      </c>
      <c r="O71" s="21" t="s">
        <v>527</v>
      </c>
      <c r="P71" s="21" t="s">
        <v>528</v>
      </c>
      <c r="Q71" s="22" t="s">
        <v>72</v>
      </c>
      <c r="R71" s="21" t="s">
        <v>561</v>
      </c>
      <c r="S71" s="22" t="s">
        <v>339</v>
      </c>
      <c r="T71" s="21" t="s">
        <v>530</v>
      </c>
      <c r="U71" s="21" t="s">
        <v>531</v>
      </c>
      <c r="V71" s="21" t="s">
        <v>220</v>
      </c>
      <c r="W71" s="21">
        <v>2022</v>
      </c>
      <c r="X71" s="21" t="s">
        <v>78</v>
      </c>
      <c r="Y71" s="21">
        <v>202210</v>
      </c>
      <c r="Z71" s="21">
        <v>202306</v>
      </c>
      <c r="AA71" s="22">
        <v>50</v>
      </c>
      <c r="AB71" s="22">
        <v>50</v>
      </c>
      <c r="AC71" s="141"/>
      <c r="AD71" s="141"/>
      <c r="AE71" s="21"/>
      <c r="AF71" s="127">
        <v>1125</v>
      </c>
      <c r="AG71" s="127">
        <v>223</v>
      </c>
      <c r="AH71" s="21" t="s">
        <v>79</v>
      </c>
      <c r="AI71" s="21" t="s">
        <v>79</v>
      </c>
      <c r="AJ71" s="22" t="s">
        <v>79</v>
      </c>
      <c r="AK71" s="21" t="s">
        <v>78</v>
      </c>
      <c r="AL71" s="21" t="s">
        <v>79</v>
      </c>
      <c r="AM71" s="21" t="s">
        <v>79</v>
      </c>
      <c r="AN71" s="21" t="s">
        <v>72</v>
      </c>
      <c r="AO71" s="21" t="s">
        <v>79</v>
      </c>
      <c r="AP71" s="22" t="s">
        <v>72</v>
      </c>
      <c r="AQ71" s="21" t="s">
        <v>532</v>
      </c>
      <c r="AR71" s="21">
        <v>17300260339</v>
      </c>
      <c r="AS71" s="21" t="s">
        <v>59</v>
      </c>
      <c r="AT71" s="133"/>
      <c r="AU71" s="133"/>
      <c r="AV71" s="133"/>
      <c r="AX71" s="138"/>
      <c r="AY71" s="138"/>
      <c r="AZ71" s="138"/>
    </row>
    <row r="72" s="100" customFormat="1" ht="125" customHeight="1" spans="1:52">
      <c r="A72" s="127">
        <v>66</v>
      </c>
      <c r="B72" s="21" t="s">
        <v>59</v>
      </c>
      <c r="C72" s="21" t="s">
        <v>562</v>
      </c>
      <c r="D72" s="22" t="s">
        <v>519</v>
      </c>
      <c r="E72" s="130" t="s">
        <v>520</v>
      </c>
      <c r="F72" s="23" t="s">
        <v>521</v>
      </c>
      <c r="G72" s="21" t="s">
        <v>522</v>
      </c>
      <c r="H72" s="21" t="s">
        <v>93</v>
      </c>
      <c r="I72" s="21" t="s">
        <v>563</v>
      </c>
      <c r="J72" s="21" t="s">
        <v>564</v>
      </c>
      <c r="K72" s="21" t="s">
        <v>565</v>
      </c>
      <c r="L72" s="21" t="s">
        <v>564</v>
      </c>
      <c r="M72" s="21" t="s">
        <v>526</v>
      </c>
      <c r="N72" s="21" t="s">
        <v>69</v>
      </c>
      <c r="O72" s="21" t="s">
        <v>527</v>
      </c>
      <c r="P72" s="21" t="s">
        <v>528</v>
      </c>
      <c r="Q72" s="22" t="s">
        <v>72</v>
      </c>
      <c r="R72" s="21" t="s">
        <v>566</v>
      </c>
      <c r="S72" s="22" t="s">
        <v>339</v>
      </c>
      <c r="T72" s="21" t="s">
        <v>530</v>
      </c>
      <c r="U72" s="21" t="s">
        <v>531</v>
      </c>
      <c r="V72" s="21" t="s">
        <v>220</v>
      </c>
      <c r="W72" s="21">
        <v>2022</v>
      </c>
      <c r="X72" s="21" t="s">
        <v>78</v>
      </c>
      <c r="Y72" s="21">
        <v>202210</v>
      </c>
      <c r="Z72" s="21">
        <v>202306</v>
      </c>
      <c r="AA72" s="22">
        <v>50</v>
      </c>
      <c r="AB72" s="22">
        <v>50</v>
      </c>
      <c r="AC72" s="141"/>
      <c r="AD72" s="141"/>
      <c r="AE72" s="21"/>
      <c r="AF72" s="127">
        <v>800</v>
      </c>
      <c r="AG72" s="127">
        <v>582</v>
      </c>
      <c r="AH72" s="21" t="s">
        <v>79</v>
      </c>
      <c r="AI72" s="21" t="s">
        <v>79</v>
      </c>
      <c r="AJ72" s="22" t="s">
        <v>79</v>
      </c>
      <c r="AK72" s="21" t="s">
        <v>78</v>
      </c>
      <c r="AL72" s="21" t="s">
        <v>78</v>
      </c>
      <c r="AM72" s="21" t="s">
        <v>79</v>
      </c>
      <c r="AN72" s="21" t="s">
        <v>72</v>
      </c>
      <c r="AO72" s="21" t="s">
        <v>79</v>
      </c>
      <c r="AP72" s="22" t="s">
        <v>72</v>
      </c>
      <c r="AQ72" s="21" t="s">
        <v>532</v>
      </c>
      <c r="AR72" s="21">
        <v>17300260339</v>
      </c>
      <c r="AS72" s="21" t="s">
        <v>59</v>
      </c>
      <c r="AT72" s="133"/>
      <c r="AU72" s="133"/>
      <c r="AV72" s="133"/>
      <c r="AX72" s="138"/>
      <c r="AY72" s="138"/>
      <c r="AZ72" s="138"/>
    </row>
    <row r="73" s="100" customFormat="1" ht="125" customHeight="1" spans="1:52">
      <c r="A73" s="127">
        <v>67</v>
      </c>
      <c r="B73" s="21" t="s">
        <v>59</v>
      </c>
      <c r="C73" s="21" t="s">
        <v>567</v>
      </c>
      <c r="D73" s="22" t="s">
        <v>519</v>
      </c>
      <c r="E73" s="130" t="s">
        <v>520</v>
      </c>
      <c r="F73" s="23" t="s">
        <v>521</v>
      </c>
      <c r="G73" s="21" t="s">
        <v>522</v>
      </c>
      <c r="H73" s="21" t="s">
        <v>93</v>
      </c>
      <c r="I73" s="21" t="s">
        <v>568</v>
      </c>
      <c r="J73" s="21" t="s">
        <v>569</v>
      </c>
      <c r="K73" s="21" t="s">
        <v>570</v>
      </c>
      <c r="L73" s="21" t="s">
        <v>569</v>
      </c>
      <c r="M73" s="21" t="s">
        <v>526</v>
      </c>
      <c r="N73" s="21" t="s">
        <v>69</v>
      </c>
      <c r="O73" s="21" t="s">
        <v>527</v>
      </c>
      <c r="P73" s="21" t="s">
        <v>528</v>
      </c>
      <c r="Q73" s="22" t="s">
        <v>72</v>
      </c>
      <c r="R73" s="21" t="s">
        <v>571</v>
      </c>
      <c r="S73" s="22" t="s">
        <v>339</v>
      </c>
      <c r="T73" s="21" t="s">
        <v>530</v>
      </c>
      <c r="U73" s="21" t="s">
        <v>531</v>
      </c>
      <c r="V73" s="21" t="s">
        <v>220</v>
      </c>
      <c r="W73" s="21">
        <v>2022</v>
      </c>
      <c r="X73" s="21" t="s">
        <v>78</v>
      </c>
      <c r="Y73" s="21">
        <v>202210</v>
      </c>
      <c r="Z73" s="21">
        <v>202306</v>
      </c>
      <c r="AA73" s="22">
        <v>50</v>
      </c>
      <c r="AB73" s="22">
        <v>50</v>
      </c>
      <c r="AC73" s="141"/>
      <c r="AD73" s="141"/>
      <c r="AE73" s="21"/>
      <c r="AF73" s="127">
        <v>1124</v>
      </c>
      <c r="AG73" s="127">
        <v>427</v>
      </c>
      <c r="AH73" s="21" t="s">
        <v>79</v>
      </c>
      <c r="AI73" s="21" t="s">
        <v>79</v>
      </c>
      <c r="AJ73" s="22" t="s">
        <v>79</v>
      </c>
      <c r="AK73" s="21" t="s">
        <v>78</v>
      </c>
      <c r="AL73" s="21" t="s">
        <v>79</v>
      </c>
      <c r="AM73" s="21" t="s">
        <v>79</v>
      </c>
      <c r="AN73" s="21" t="s">
        <v>72</v>
      </c>
      <c r="AO73" s="21" t="s">
        <v>79</v>
      </c>
      <c r="AP73" s="22" t="s">
        <v>72</v>
      </c>
      <c r="AQ73" s="21" t="s">
        <v>532</v>
      </c>
      <c r="AR73" s="21">
        <v>17300260339</v>
      </c>
      <c r="AS73" s="21" t="s">
        <v>59</v>
      </c>
      <c r="AT73" s="133"/>
      <c r="AU73" s="133"/>
      <c r="AV73" s="133"/>
      <c r="AX73" s="138"/>
      <c r="AY73" s="138"/>
      <c r="AZ73" s="138"/>
    </row>
    <row r="74" s="100" customFormat="1" ht="127" customHeight="1" spans="1:52">
      <c r="A74" s="127">
        <v>68</v>
      </c>
      <c r="B74" s="21" t="s">
        <v>59</v>
      </c>
      <c r="C74" s="21" t="s">
        <v>572</v>
      </c>
      <c r="D74" s="22" t="s">
        <v>519</v>
      </c>
      <c r="E74" s="130" t="s">
        <v>520</v>
      </c>
      <c r="F74" s="23" t="s">
        <v>521</v>
      </c>
      <c r="G74" s="21" t="s">
        <v>522</v>
      </c>
      <c r="H74" s="21" t="s">
        <v>93</v>
      </c>
      <c r="I74" s="21" t="s">
        <v>573</v>
      </c>
      <c r="J74" s="21" t="s">
        <v>574</v>
      </c>
      <c r="K74" s="21" t="s">
        <v>575</v>
      </c>
      <c r="L74" s="21" t="s">
        <v>574</v>
      </c>
      <c r="M74" s="21" t="s">
        <v>526</v>
      </c>
      <c r="N74" s="21" t="s">
        <v>69</v>
      </c>
      <c r="O74" s="21" t="s">
        <v>527</v>
      </c>
      <c r="P74" s="21" t="s">
        <v>528</v>
      </c>
      <c r="Q74" s="22" t="s">
        <v>72</v>
      </c>
      <c r="R74" s="21" t="s">
        <v>576</v>
      </c>
      <c r="S74" s="22" t="s">
        <v>339</v>
      </c>
      <c r="T74" s="21" t="s">
        <v>530</v>
      </c>
      <c r="U74" s="21" t="s">
        <v>531</v>
      </c>
      <c r="V74" s="21" t="s">
        <v>220</v>
      </c>
      <c r="W74" s="21">
        <v>2022</v>
      </c>
      <c r="X74" s="21" t="s">
        <v>78</v>
      </c>
      <c r="Y74" s="21">
        <v>202210</v>
      </c>
      <c r="Z74" s="21">
        <v>202306</v>
      </c>
      <c r="AA74" s="22">
        <v>50</v>
      </c>
      <c r="AB74" s="22">
        <v>50</v>
      </c>
      <c r="AC74" s="141"/>
      <c r="AD74" s="141"/>
      <c r="AE74" s="21"/>
      <c r="AF74" s="127">
        <v>1032</v>
      </c>
      <c r="AG74" s="127">
        <v>478</v>
      </c>
      <c r="AH74" s="21" t="s">
        <v>79</v>
      </c>
      <c r="AI74" s="21" t="s">
        <v>79</v>
      </c>
      <c r="AJ74" s="22" t="s">
        <v>79</v>
      </c>
      <c r="AK74" s="21" t="s">
        <v>78</v>
      </c>
      <c r="AL74" s="21" t="s">
        <v>79</v>
      </c>
      <c r="AM74" s="21" t="s">
        <v>79</v>
      </c>
      <c r="AN74" s="21" t="s">
        <v>72</v>
      </c>
      <c r="AO74" s="21" t="s">
        <v>79</v>
      </c>
      <c r="AP74" s="22" t="s">
        <v>72</v>
      </c>
      <c r="AQ74" s="21" t="s">
        <v>532</v>
      </c>
      <c r="AR74" s="21">
        <v>17300260339</v>
      </c>
      <c r="AS74" s="21" t="s">
        <v>59</v>
      </c>
      <c r="AT74" s="133"/>
      <c r="AU74" s="133"/>
      <c r="AV74" s="133"/>
      <c r="AX74" s="138"/>
      <c r="AY74" s="138"/>
      <c r="AZ74" s="138"/>
    </row>
    <row r="75" s="102" customFormat="1" ht="157" customHeight="1" spans="1:52">
      <c r="A75" s="127">
        <v>69</v>
      </c>
      <c r="B75" s="21" t="s">
        <v>59</v>
      </c>
      <c r="C75" s="21" t="s">
        <v>577</v>
      </c>
      <c r="D75" s="22" t="s">
        <v>61</v>
      </c>
      <c r="E75" s="21" t="s">
        <v>62</v>
      </c>
      <c r="F75" s="21" t="s">
        <v>578</v>
      </c>
      <c r="G75" s="21" t="s">
        <v>579</v>
      </c>
      <c r="H75" s="21" t="s">
        <v>65</v>
      </c>
      <c r="I75" s="21" t="s">
        <v>580</v>
      </c>
      <c r="J75" s="21" t="s">
        <v>581</v>
      </c>
      <c r="K75" s="21" t="s">
        <v>582</v>
      </c>
      <c r="L75" s="21" t="s">
        <v>581</v>
      </c>
      <c r="M75" s="21" t="s">
        <v>583</v>
      </c>
      <c r="N75" s="21" t="s">
        <v>69</v>
      </c>
      <c r="O75" s="21" t="s">
        <v>70</v>
      </c>
      <c r="P75" s="21" t="s">
        <v>584</v>
      </c>
      <c r="Q75" s="22" t="s">
        <v>72</v>
      </c>
      <c r="R75" s="21" t="s">
        <v>585</v>
      </c>
      <c r="S75" s="21" t="s">
        <v>339</v>
      </c>
      <c r="T75" s="35" t="s">
        <v>530</v>
      </c>
      <c r="U75" s="21" t="s">
        <v>531</v>
      </c>
      <c r="V75" s="21" t="s">
        <v>282</v>
      </c>
      <c r="W75" s="21">
        <v>2022</v>
      </c>
      <c r="X75" s="21" t="s">
        <v>78</v>
      </c>
      <c r="Y75" s="21">
        <v>202210</v>
      </c>
      <c r="Z75" s="21">
        <v>202306</v>
      </c>
      <c r="AA75" s="21">
        <v>99</v>
      </c>
      <c r="AB75" s="21">
        <v>99</v>
      </c>
      <c r="AC75" s="21"/>
      <c r="AD75" s="21"/>
      <c r="AE75" s="21"/>
      <c r="AF75" s="21">
        <v>126</v>
      </c>
      <c r="AG75" s="21">
        <v>48</v>
      </c>
      <c r="AH75" s="21" t="s">
        <v>79</v>
      </c>
      <c r="AI75" s="21" t="s">
        <v>79</v>
      </c>
      <c r="AJ75" s="21" t="s">
        <v>79</v>
      </c>
      <c r="AK75" s="21" t="s">
        <v>78</v>
      </c>
      <c r="AL75" s="21" t="s">
        <v>79</v>
      </c>
      <c r="AM75" s="21" t="s">
        <v>79</v>
      </c>
      <c r="AN75" s="21" t="s">
        <v>72</v>
      </c>
      <c r="AO75" s="21" t="s">
        <v>79</v>
      </c>
      <c r="AP75" s="21" t="s">
        <v>72</v>
      </c>
      <c r="AQ75" s="21" t="s">
        <v>586</v>
      </c>
      <c r="AR75" s="23">
        <v>18723572792</v>
      </c>
      <c r="AS75" s="21" t="s">
        <v>59</v>
      </c>
      <c r="AT75" s="142"/>
      <c r="AU75" s="142"/>
      <c r="AV75" s="142"/>
      <c r="AX75" s="138"/>
      <c r="AY75" s="138"/>
      <c r="AZ75" s="138"/>
    </row>
    <row r="76" s="100" customFormat="1" ht="129" customHeight="1" spans="1:52">
      <c r="A76" s="127">
        <v>70</v>
      </c>
      <c r="B76" s="21" t="s">
        <v>59</v>
      </c>
      <c r="C76" s="21" t="s">
        <v>587</v>
      </c>
      <c r="D76" s="22" t="s">
        <v>61</v>
      </c>
      <c r="E76" s="21" t="s">
        <v>62</v>
      </c>
      <c r="F76" s="21" t="s">
        <v>578</v>
      </c>
      <c r="G76" s="33" t="s">
        <v>588</v>
      </c>
      <c r="H76" s="33" t="s">
        <v>65</v>
      </c>
      <c r="I76" s="21" t="s">
        <v>589</v>
      </c>
      <c r="J76" s="21" t="s">
        <v>590</v>
      </c>
      <c r="K76" s="21" t="s">
        <v>591</v>
      </c>
      <c r="L76" s="21" t="s">
        <v>590</v>
      </c>
      <c r="M76" s="21" t="s">
        <v>592</v>
      </c>
      <c r="N76" s="21" t="s">
        <v>69</v>
      </c>
      <c r="O76" s="21" t="s">
        <v>70</v>
      </c>
      <c r="P76" s="21" t="s">
        <v>593</v>
      </c>
      <c r="Q76" s="21" t="s">
        <v>72</v>
      </c>
      <c r="R76" s="21" t="s">
        <v>594</v>
      </c>
      <c r="S76" s="21" t="s">
        <v>595</v>
      </c>
      <c r="T76" s="35" t="s">
        <v>340</v>
      </c>
      <c r="U76" s="21" t="s">
        <v>531</v>
      </c>
      <c r="V76" s="21" t="s">
        <v>291</v>
      </c>
      <c r="W76" s="21">
        <v>2022</v>
      </c>
      <c r="X76" s="21" t="s">
        <v>78</v>
      </c>
      <c r="Y76" s="21">
        <v>202210</v>
      </c>
      <c r="Z76" s="21">
        <v>202306</v>
      </c>
      <c r="AA76" s="21">
        <v>250</v>
      </c>
      <c r="AB76" s="21">
        <v>250</v>
      </c>
      <c r="AC76" s="21"/>
      <c r="AD76" s="21"/>
      <c r="AE76" s="21"/>
      <c r="AF76" s="21">
        <v>299</v>
      </c>
      <c r="AG76" s="21">
        <v>57</v>
      </c>
      <c r="AH76" s="21" t="s">
        <v>79</v>
      </c>
      <c r="AI76" s="21" t="s">
        <v>79</v>
      </c>
      <c r="AJ76" s="21" t="s">
        <v>79</v>
      </c>
      <c r="AK76" s="21" t="s">
        <v>78</v>
      </c>
      <c r="AL76" s="21" t="s">
        <v>79</v>
      </c>
      <c r="AM76" s="21" t="s">
        <v>79</v>
      </c>
      <c r="AN76" s="21" t="s">
        <v>72</v>
      </c>
      <c r="AO76" s="21" t="s">
        <v>79</v>
      </c>
      <c r="AP76" s="21" t="s">
        <v>72</v>
      </c>
      <c r="AQ76" s="21" t="s">
        <v>596</v>
      </c>
      <c r="AR76" s="23">
        <v>13372732828</v>
      </c>
      <c r="AS76" s="21" t="s">
        <v>59</v>
      </c>
      <c r="AT76" s="133"/>
      <c r="AU76" s="133"/>
      <c r="AV76" s="133"/>
      <c r="AX76" s="138"/>
      <c r="AY76" s="138"/>
      <c r="AZ76" s="138"/>
    </row>
    <row r="77" s="102" customFormat="1" ht="139" customHeight="1" spans="1:52">
      <c r="A77" s="127">
        <v>71</v>
      </c>
      <c r="B77" s="21" t="s">
        <v>59</v>
      </c>
      <c r="C77" s="21" t="s">
        <v>597</v>
      </c>
      <c r="D77" s="22" t="s">
        <v>61</v>
      </c>
      <c r="E77" s="21" t="s">
        <v>62</v>
      </c>
      <c r="F77" s="21" t="s">
        <v>578</v>
      </c>
      <c r="G77" s="21" t="s">
        <v>598</v>
      </c>
      <c r="H77" s="21" t="s">
        <v>65</v>
      </c>
      <c r="I77" s="21" t="s">
        <v>599</v>
      </c>
      <c r="J77" s="21" t="s">
        <v>600</v>
      </c>
      <c r="K77" s="21" t="s">
        <v>601</v>
      </c>
      <c r="L77" s="21" t="s">
        <v>600</v>
      </c>
      <c r="M77" s="21" t="s">
        <v>602</v>
      </c>
      <c r="N77" s="21" t="s">
        <v>69</v>
      </c>
      <c r="O77" s="21" t="s">
        <v>70</v>
      </c>
      <c r="P77" s="21" t="s">
        <v>603</v>
      </c>
      <c r="Q77" s="21" t="s">
        <v>72</v>
      </c>
      <c r="R77" s="21" t="s">
        <v>604</v>
      </c>
      <c r="S77" s="21" t="s">
        <v>595</v>
      </c>
      <c r="T77" s="35" t="s">
        <v>340</v>
      </c>
      <c r="U77" s="21" t="s">
        <v>531</v>
      </c>
      <c r="V77" s="21" t="s">
        <v>201</v>
      </c>
      <c r="W77" s="21">
        <v>2022</v>
      </c>
      <c r="X77" s="21" t="s">
        <v>78</v>
      </c>
      <c r="Y77" s="21">
        <v>202210</v>
      </c>
      <c r="Z77" s="21">
        <v>202306</v>
      </c>
      <c r="AA77" s="21">
        <v>450</v>
      </c>
      <c r="AB77" s="21">
        <v>450</v>
      </c>
      <c r="AC77" s="21"/>
      <c r="AD77" s="21"/>
      <c r="AE77" s="21"/>
      <c r="AF77" s="21">
        <v>255</v>
      </c>
      <c r="AG77" s="21">
        <v>60</v>
      </c>
      <c r="AH77" s="21" t="s">
        <v>79</v>
      </c>
      <c r="AI77" s="21" t="s">
        <v>79</v>
      </c>
      <c r="AJ77" s="21" t="s">
        <v>79</v>
      </c>
      <c r="AK77" s="21" t="s">
        <v>78</v>
      </c>
      <c r="AL77" s="21" t="s">
        <v>79</v>
      </c>
      <c r="AM77" s="21" t="s">
        <v>79</v>
      </c>
      <c r="AN77" s="21" t="s">
        <v>72</v>
      </c>
      <c r="AO77" s="21" t="s">
        <v>79</v>
      </c>
      <c r="AP77" s="21" t="s">
        <v>72</v>
      </c>
      <c r="AQ77" s="21" t="s">
        <v>605</v>
      </c>
      <c r="AR77" s="23">
        <v>15086903993</v>
      </c>
      <c r="AS77" s="21" t="s">
        <v>59</v>
      </c>
      <c r="AT77" s="142"/>
      <c r="AU77" s="142"/>
      <c r="AV77" s="142"/>
      <c r="AX77" s="138"/>
      <c r="AY77" s="138"/>
      <c r="AZ77" s="138"/>
    </row>
    <row r="78" s="102" customFormat="1" ht="189" customHeight="1" spans="1:52">
      <c r="A78" s="127">
        <v>72</v>
      </c>
      <c r="B78" s="21" t="s">
        <v>59</v>
      </c>
      <c r="C78" s="21" t="s">
        <v>606</v>
      </c>
      <c r="D78" s="22" t="s">
        <v>61</v>
      </c>
      <c r="E78" s="21" t="s">
        <v>62</v>
      </c>
      <c r="F78" s="21" t="s">
        <v>578</v>
      </c>
      <c r="G78" s="21" t="s">
        <v>607</v>
      </c>
      <c r="H78" s="21" t="s">
        <v>93</v>
      </c>
      <c r="I78" s="21" t="s">
        <v>608</v>
      </c>
      <c r="J78" s="21" t="s">
        <v>609</v>
      </c>
      <c r="K78" s="21" t="s">
        <v>610</v>
      </c>
      <c r="L78" s="21" t="s">
        <v>609</v>
      </c>
      <c r="M78" s="21" t="s">
        <v>611</v>
      </c>
      <c r="N78" s="21" t="s">
        <v>69</v>
      </c>
      <c r="O78" s="22" t="s">
        <v>70</v>
      </c>
      <c r="P78" s="21" t="s">
        <v>612</v>
      </c>
      <c r="Q78" s="22" t="s">
        <v>72</v>
      </c>
      <c r="R78" s="21" t="s">
        <v>613</v>
      </c>
      <c r="S78" s="21" t="s">
        <v>595</v>
      </c>
      <c r="T78" s="35" t="s">
        <v>340</v>
      </c>
      <c r="U78" s="21" t="s">
        <v>531</v>
      </c>
      <c r="V78" s="21" t="s">
        <v>89</v>
      </c>
      <c r="W78" s="21">
        <v>2022</v>
      </c>
      <c r="X78" s="21" t="s">
        <v>78</v>
      </c>
      <c r="Y78" s="21">
        <v>202210</v>
      </c>
      <c r="Z78" s="21">
        <v>202306</v>
      </c>
      <c r="AA78" s="21">
        <v>200</v>
      </c>
      <c r="AB78" s="21">
        <v>200</v>
      </c>
      <c r="AC78" s="21"/>
      <c r="AD78" s="21"/>
      <c r="AE78" s="21"/>
      <c r="AF78" s="21">
        <v>287</v>
      </c>
      <c r="AG78" s="21">
        <v>113</v>
      </c>
      <c r="AH78" s="21" t="s">
        <v>79</v>
      </c>
      <c r="AI78" s="21" t="s">
        <v>79</v>
      </c>
      <c r="AJ78" s="21" t="s">
        <v>79</v>
      </c>
      <c r="AK78" s="21" t="s">
        <v>78</v>
      </c>
      <c r="AL78" s="21" t="s">
        <v>79</v>
      </c>
      <c r="AM78" s="21" t="s">
        <v>79</v>
      </c>
      <c r="AN78" s="21" t="s">
        <v>72</v>
      </c>
      <c r="AO78" s="21" t="s">
        <v>79</v>
      </c>
      <c r="AP78" s="21" t="s">
        <v>72</v>
      </c>
      <c r="AQ78" s="21" t="s">
        <v>614</v>
      </c>
      <c r="AR78" s="23">
        <v>18315015559</v>
      </c>
      <c r="AS78" s="21" t="s">
        <v>59</v>
      </c>
      <c r="AT78" s="142"/>
      <c r="AU78" s="142"/>
      <c r="AV78" s="142"/>
      <c r="AX78" s="138"/>
      <c r="AY78" s="138"/>
      <c r="AZ78" s="138"/>
    </row>
    <row r="79" s="102" customFormat="1" ht="141" customHeight="1" spans="1:52">
      <c r="A79" s="127">
        <v>73</v>
      </c>
      <c r="B79" s="21" t="s">
        <v>59</v>
      </c>
      <c r="C79" s="21" t="s">
        <v>615</v>
      </c>
      <c r="D79" s="22" t="s">
        <v>61</v>
      </c>
      <c r="E79" s="21" t="s">
        <v>62</v>
      </c>
      <c r="F79" s="21" t="s">
        <v>578</v>
      </c>
      <c r="G79" s="21" t="s">
        <v>616</v>
      </c>
      <c r="H79" s="21" t="s">
        <v>93</v>
      </c>
      <c r="I79" s="21" t="s">
        <v>617</v>
      </c>
      <c r="J79" s="21" t="s">
        <v>618</v>
      </c>
      <c r="K79" s="21" t="s">
        <v>619</v>
      </c>
      <c r="L79" s="21" t="s">
        <v>618</v>
      </c>
      <c r="M79" s="21" t="s">
        <v>620</v>
      </c>
      <c r="N79" s="21" t="s">
        <v>69</v>
      </c>
      <c r="O79" s="21" t="s">
        <v>70</v>
      </c>
      <c r="P79" s="21" t="s">
        <v>621</v>
      </c>
      <c r="Q79" s="21" t="s">
        <v>72</v>
      </c>
      <c r="R79" s="21" t="s">
        <v>604</v>
      </c>
      <c r="S79" s="21" t="s">
        <v>595</v>
      </c>
      <c r="T79" s="35" t="s">
        <v>340</v>
      </c>
      <c r="U79" s="21" t="s">
        <v>531</v>
      </c>
      <c r="V79" s="21" t="s">
        <v>110</v>
      </c>
      <c r="W79" s="21">
        <v>2022</v>
      </c>
      <c r="X79" s="21" t="s">
        <v>78</v>
      </c>
      <c r="Y79" s="21">
        <v>202210</v>
      </c>
      <c r="Z79" s="21">
        <v>202306</v>
      </c>
      <c r="AA79" s="21">
        <v>150</v>
      </c>
      <c r="AB79" s="21">
        <v>150</v>
      </c>
      <c r="AC79" s="21"/>
      <c r="AD79" s="21"/>
      <c r="AE79" s="21"/>
      <c r="AF79" s="21">
        <v>252</v>
      </c>
      <c r="AG79" s="21">
        <v>60</v>
      </c>
      <c r="AH79" s="21" t="s">
        <v>79</v>
      </c>
      <c r="AI79" s="21" t="s">
        <v>79</v>
      </c>
      <c r="AJ79" s="21" t="s">
        <v>79</v>
      </c>
      <c r="AK79" s="21" t="s">
        <v>78</v>
      </c>
      <c r="AL79" s="21" t="s">
        <v>79</v>
      </c>
      <c r="AM79" s="21" t="s">
        <v>79</v>
      </c>
      <c r="AN79" s="21" t="s">
        <v>72</v>
      </c>
      <c r="AO79" s="21" t="s">
        <v>79</v>
      </c>
      <c r="AP79" s="21" t="s">
        <v>72</v>
      </c>
      <c r="AQ79" s="21" t="s">
        <v>622</v>
      </c>
      <c r="AR79" s="23">
        <v>15823807292</v>
      </c>
      <c r="AS79" s="21" t="s">
        <v>59</v>
      </c>
      <c r="AT79" s="142"/>
      <c r="AU79" s="142"/>
      <c r="AV79" s="142"/>
      <c r="AX79" s="138"/>
      <c r="AY79" s="138"/>
      <c r="AZ79" s="138"/>
    </row>
    <row r="80" s="102" customFormat="1" ht="144" customHeight="1" spans="1:52">
      <c r="A80" s="127">
        <v>74</v>
      </c>
      <c r="B80" s="21" t="s">
        <v>59</v>
      </c>
      <c r="C80" s="21" t="s">
        <v>623</v>
      </c>
      <c r="D80" s="22" t="s">
        <v>61</v>
      </c>
      <c r="E80" s="21" t="s">
        <v>62</v>
      </c>
      <c r="F80" s="21" t="s">
        <v>578</v>
      </c>
      <c r="G80" s="21" t="s">
        <v>624</v>
      </c>
      <c r="H80" s="21" t="s">
        <v>93</v>
      </c>
      <c r="I80" s="21" t="s">
        <v>625</v>
      </c>
      <c r="J80" s="21" t="s">
        <v>626</v>
      </c>
      <c r="K80" s="21" t="s">
        <v>627</v>
      </c>
      <c r="L80" s="21" t="s">
        <v>626</v>
      </c>
      <c r="M80" s="21" t="s">
        <v>628</v>
      </c>
      <c r="N80" s="21" t="s">
        <v>69</v>
      </c>
      <c r="O80" s="21" t="s">
        <v>70</v>
      </c>
      <c r="P80" s="21" t="s">
        <v>621</v>
      </c>
      <c r="Q80" s="22" t="s">
        <v>72</v>
      </c>
      <c r="R80" s="21" t="s">
        <v>629</v>
      </c>
      <c r="S80" s="21" t="s">
        <v>595</v>
      </c>
      <c r="T80" s="35" t="s">
        <v>340</v>
      </c>
      <c r="U80" s="21" t="s">
        <v>531</v>
      </c>
      <c r="V80" s="21" t="s">
        <v>494</v>
      </c>
      <c r="W80" s="21">
        <v>2022</v>
      </c>
      <c r="X80" s="21" t="s">
        <v>78</v>
      </c>
      <c r="Y80" s="21">
        <v>202210</v>
      </c>
      <c r="Z80" s="21">
        <v>202306</v>
      </c>
      <c r="AA80" s="21">
        <v>200</v>
      </c>
      <c r="AB80" s="21">
        <v>200</v>
      </c>
      <c r="AC80" s="21"/>
      <c r="AD80" s="21"/>
      <c r="AE80" s="21"/>
      <c r="AF80" s="21">
        <v>238</v>
      </c>
      <c r="AG80" s="21">
        <v>49</v>
      </c>
      <c r="AH80" s="21" t="s">
        <v>79</v>
      </c>
      <c r="AI80" s="21" t="s">
        <v>79</v>
      </c>
      <c r="AJ80" s="21" t="s">
        <v>79</v>
      </c>
      <c r="AK80" s="21" t="s">
        <v>78</v>
      </c>
      <c r="AL80" s="21" t="s">
        <v>79</v>
      </c>
      <c r="AM80" s="21" t="s">
        <v>79</v>
      </c>
      <c r="AN80" s="21" t="s">
        <v>72</v>
      </c>
      <c r="AO80" s="21" t="s">
        <v>79</v>
      </c>
      <c r="AP80" s="21" t="s">
        <v>72</v>
      </c>
      <c r="AQ80" s="21" t="s">
        <v>630</v>
      </c>
      <c r="AR80" s="23">
        <v>15223663980</v>
      </c>
      <c r="AS80" s="21" t="s">
        <v>59</v>
      </c>
      <c r="AT80" s="142"/>
      <c r="AU80" s="142"/>
      <c r="AV80" s="142"/>
      <c r="AX80" s="138"/>
      <c r="AY80" s="138"/>
      <c r="AZ80" s="138"/>
    </row>
    <row r="81" s="102" customFormat="1" ht="168" customHeight="1" spans="1:52">
      <c r="A81" s="127">
        <v>75</v>
      </c>
      <c r="B81" s="21" t="s">
        <v>59</v>
      </c>
      <c r="C81" s="21" t="s">
        <v>631</v>
      </c>
      <c r="D81" s="22" t="s">
        <v>61</v>
      </c>
      <c r="E81" s="21" t="s">
        <v>62</v>
      </c>
      <c r="F81" s="21" t="s">
        <v>578</v>
      </c>
      <c r="G81" s="21" t="s">
        <v>632</v>
      </c>
      <c r="H81" s="21" t="s">
        <v>93</v>
      </c>
      <c r="I81" s="21" t="s">
        <v>633</v>
      </c>
      <c r="J81" s="21" t="s">
        <v>634</v>
      </c>
      <c r="K81" s="21" t="s">
        <v>635</v>
      </c>
      <c r="L81" s="21" t="s">
        <v>634</v>
      </c>
      <c r="M81" s="21" t="s">
        <v>636</v>
      </c>
      <c r="N81" s="21" t="s">
        <v>69</v>
      </c>
      <c r="O81" s="21" t="s">
        <v>70</v>
      </c>
      <c r="P81" s="21" t="s">
        <v>621</v>
      </c>
      <c r="Q81" s="22" t="s">
        <v>72</v>
      </c>
      <c r="R81" s="21" t="s">
        <v>637</v>
      </c>
      <c r="S81" s="21" t="s">
        <v>595</v>
      </c>
      <c r="T81" s="35" t="s">
        <v>340</v>
      </c>
      <c r="U81" s="21" t="s">
        <v>531</v>
      </c>
      <c r="V81" s="21" t="s">
        <v>494</v>
      </c>
      <c r="W81" s="21">
        <v>2022</v>
      </c>
      <c r="X81" s="21" t="s">
        <v>78</v>
      </c>
      <c r="Y81" s="21">
        <v>202210</v>
      </c>
      <c r="Z81" s="21">
        <v>202306</v>
      </c>
      <c r="AA81" s="21">
        <v>260</v>
      </c>
      <c r="AB81" s="21">
        <v>260</v>
      </c>
      <c r="AC81" s="21"/>
      <c r="AD81" s="21"/>
      <c r="AE81" s="21"/>
      <c r="AF81" s="21">
        <v>530</v>
      </c>
      <c r="AG81" s="21">
        <v>187</v>
      </c>
      <c r="AH81" s="21" t="s">
        <v>79</v>
      </c>
      <c r="AI81" s="21" t="s">
        <v>79</v>
      </c>
      <c r="AJ81" s="21" t="s">
        <v>79</v>
      </c>
      <c r="AK81" s="21" t="s">
        <v>78</v>
      </c>
      <c r="AL81" s="21" t="s">
        <v>78</v>
      </c>
      <c r="AM81" s="21" t="s">
        <v>79</v>
      </c>
      <c r="AN81" s="21" t="s">
        <v>72</v>
      </c>
      <c r="AO81" s="21" t="s">
        <v>79</v>
      </c>
      <c r="AP81" s="21" t="s">
        <v>72</v>
      </c>
      <c r="AQ81" s="21" t="s">
        <v>630</v>
      </c>
      <c r="AR81" s="23">
        <v>15223663980</v>
      </c>
      <c r="AS81" s="21" t="s">
        <v>59</v>
      </c>
      <c r="AT81" s="142"/>
      <c r="AU81" s="142"/>
      <c r="AV81" s="142"/>
      <c r="AX81" s="138"/>
      <c r="AY81" s="138"/>
      <c r="AZ81" s="138"/>
    </row>
    <row r="82" s="102" customFormat="1" ht="192" customHeight="1" spans="1:52">
      <c r="A82" s="127">
        <v>76</v>
      </c>
      <c r="B82" s="21" t="s">
        <v>59</v>
      </c>
      <c r="C82" s="21" t="s">
        <v>638</v>
      </c>
      <c r="D82" s="22" t="s">
        <v>61</v>
      </c>
      <c r="E82" s="21" t="s">
        <v>62</v>
      </c>
      <c r="F82" s="21" t="s">
        <v>578</v>
      </c>
      <c r="G82" s="21" t="s">
        <v>639</v>
      </c>
      <c r="H82" s="21" t="s">
        <v>93</v>
      </c>
      <c r="I82" s="22" t="s">
        <v>640</v>
      </c>
      <c r="J82" s="22" t="s">
        <v>641</v>
      </c>
      <c r="K82" s="22" t="s">
        <v>642</v>
      </c>
      <c r="L82" s="22" t="s">
        <v>641</v>
      </c>
      <c r="M82" s="22" t="s">
        <v>643</v>
      </c>
      <c r="N82" s="21" t="s">
        <v>69</v>
      </c>
      <c r="O82" s="22" t="s">
        <v>70</v>
      </c>
      <c r="P82" s="22" t="s">
        <v>603</v>
      </c>
      <c r="Q82" s="22" t="s">
        <v>72</v>
      </c>
      <c r="R82" s="22" t="s">
        <v>272</v>
      </c>
      <c r="S82" s="21" t="s">
        <v>595</v>
      </c>
      <c r="T82" s="35" t="s">
        <v>340</v>
      </c>
      <c r="U82" s="22" t="s">
        <v>531</v>
      </c>
      <c r="V82" s="22" t="s">
        <v>100</v>
      </c>
      <c r="W82" s="22">
        <v>2022</v>
      </c>
      <c r="X82" s="22" t="s">
        <v>78</v>
      </c>
      <c r="Y82" s="21">
        <v>202210</v>
      </c>
      <c r="Z82" s="21">
        <v>202306</v>
      </c>
      <c r="AA82" s="22">
        <v>250</v>
      </c>
      <c r="AB82" s="22">
        <v>250</v>
      </c>
      <c r="AC82" s="21"/>
      <c r="AD82" s="22"/>
      <c r="AE82" s="21"/>
      <c r="AF82" s="22">
        <v>487</v>
      </c>
      <c r="AG82" s="22">
        <v>145</v>
      </c>
      <c r="AH82" s="22" t="s">
        <v>79</v>
      </c>
      <c r="AI82" s="22" t="s">
        <v>79</v>
      </c>
      <c r="AJ82" s="21" t="s">
        <v>79</v>
      </c>
      <c r="AK82" s="22" t="s">
        <v>78</v>
      </c>
      <c r="AL82" s="22" t="s">
        <v>79</v>
      </c>
      <c r="AM82" s="22" t="s">
        <v>79</v>
      </c>
      <c r="AN82" s="21" t="s">
        <v>72</v>
      </c>
      <c r="AO82" s="22" t="s">
        <v>79</v>
      </c>
      <c r="AP82" s="21" t="s">
        <v>72</v>
      </c>
      <c r="AQ82" s="21" t="s">
        <v>644</v>
      </c>
      <c r="AR82" s="23">
        <v>13627649933</v>
      </c>
      <c r="AS82" s="21" t="s">
        <v>59</v>
      </c>
      <c r="AT82" s="142"/>
      <c r="AU82" s="142"/>
      <c r="AV82" s="142"/>
      <c r="AX82" s="138"/>
      <c r="AY82" s="138"/>
      <c r="AZ82" s="138"/>
    </row>
    <row r="83" s="102" customFormat="1" ht="176" customHeight="1" spans="1:52">
      <c r="A83" s="127">
        <v>77</v>
      </c>
      <c r="B83" s="21" t="s">
        <v>59</v>
      </c>
      <c r="C83" s="21" t="s">
        <v>645</v>
      </c>
      <c r="D83" s="22" t="s">
        <v>61</v>
      </c>
      <c r="E83" s="21" t="s">
        <v>62</v>
      </c>
      <c r="F83" s="21" t="s">
        <v>578</v>
      </c>
      <c r="G83" s="21" t="s">
        <v>646</v>
      </c>
      <c r="H83" s="21" t="s">
        <v>65</v>
      </c>
      <c r="I83" s="21" t="s">
        <v>647</v>
      </c>
      <c r="J83" s="21" t="s">
        <v>648</v>
      </c>
      <c r="K83" s="21" t="s">
        <v>649</v>
      </c>
      <c r="L83" s="21" t="s">
        <v>648</v>
      </c>
      <c r="M83" s="21" t="s">
        <v>646</v>
      </c>
      <c r="N83" s="21" t="s">
        <v>69</v>
      </c>
      <c r="O83" s="21" t="s">
        <v>70</v>
      </c>
      <c r="P83" s="21" t="s">
        <v>650</v>
      </c>
      <c r="Q83" s="21" t="s">
        <v>72</v>
      </c>
      <c r="R83" s="21" t="s">
        <v>651</v>
      </c>
      <c r="S83" s="21" t="s">
        <v>595</v>
      </c>
      <c r="T83" s="35" t="s">
        <v>340</v>
      </c>
      <c r="U83" s="21" t="s">
        <v>531</v>
      </c>
      <c r="V83" s="21" t="s">
        <v>191</v>
      </c>
      <c r="W83" s="21">
        <v>2022</v>
      </c>
      <c r="X83" s="21" t="s">
        <v>78</v>
      </c>
      <c r="Y83" s="21">
        <v>202210</v>
      </c>
      <c r="Z83" s="21">
        <v>202306</v>
      </c>
      <c r="AA83" s="21">
        <v>350</v>
      </c>
      <c r="AB83" s="21">
        <v>350</v>
      </c>
      <c r="AC83" s="21"/>
      <c r="AD83" s="21"/>
      <c r="AE83" s="21"/>
      <c r="AF83" s="21">
        <v>525</v>
      </c>
      <c r="AG83" s="21">
        <v>96</v>
      </c>
      <c r="AH83" s="21" t="s">
        <v>79</v>
      </c>
      <c r="AI83" s="21" t="s">
        <v>79</v>
      </c>
      <c r="AJ83" s="21" t="s">
        <v>79</v>
      </c>
      <c r="AK83" s="21" t="s">
        <v>78</v>
      </c>
      <c r="AL83" s="21" t="s">
        <v>79</v>
      </c>
      <c r="AM83" s="21" t="s">
        <v>79</v>
      </c>
      <c r="AN83" s="21" t="s">
        <v>72</v>
      </c>
      <c r="AO83" s="21" t="s">
        <v>79</v>
      </c>
      <c r="AP83" s="21" t="s">
        <v>72</v>
      </c>
      <c r="AQ83" s="21" t="s">
        <v>652</v>
      </c>
      <c r="AR83" s="21">
        <v>13657634008</v>
      </c>
      <c r="AS83" s="21" t="s">
        <v>59</v>
      </c>
      <c r="AT83" s="142"/>
      <c r="AU83" s="142"/>
      <c r="AV83" s="142"/>
      <c r="AX83" s="138"/>
      <c r="AY83" s="138"/>
      <c r="AZ83" s="138"/>
    </row>
    <row r="84" s="102" customFormat="1" ht="156" customHeight="1" spans="1:52">
      <c r="A84" s="127">
        <v>78</v>
      </c>
      <c r="B84" s="21" t="s">
        <v>59</v>
      </c>
      <c r="C84" s="21" t="s">
        <v>653</v>
      </c>
      <c r="D84" s="22" t="s">
        <v>61</v>
      </c>
      <c r="E84" s="21" t="s">
        <v>62</v>
      </c>
      <c r="F84" s="21" t="s">
        <v>578</v>
      </c>
      <c r="G84" s="21" t="s">
        <v>654</v>
      </c>
      <c r="H84" s="21" t="s">
        <v>65</v>
      </c>
      <c r="I84" s="21" t="s">
        <v>655</v>
      </c>
      <c r="J84" s="21" t="s">
        <v>656</v>
      </c>
      <c r="K84" s="21" t="s">
        <v>657</v>
      </c>
      <c r="L84" s="21" t="s">
        <v>656</v>
      </c>
      <c r="M84" s="21" t="s">
        <v>658</v>
      </c>
      <c r="N84" s="21" t="s">
        <v>69</v>
      </c>
      <c r="O84" s="21" t="s">
        <v>70</v>
      </c>
      <c r="P84" s="21" t="s">
        <v>659</v>
      </c>
      <c r="Q84" s="22" t="s">
        <v>72</v>
      </c>
      <c r="R84" s="21" t="s">
        <v>660</v>
      </c>
      <c r="S84" s="21" t="s">
        <v>595</v>
      </c>
      <c r="T84" s="35" t="s">
        <v>340</v>
      </c>
      <c r="U84" s="21" t="s">
        <v>661</v>
      </c>
      <c r="V84" s="21" t="s">
        <v>291</v>
      </c>
      <c r="W84" s="21">
        <v>2022</v>
      </c>
      <c r="X84" s="21" t="s">
        <v>78</v>
      </c>
      <c r="Y84" s="21">
        <v>202210</v>
      </c>
      <c r="Z84" s="21">
        <v>202306</v>
      </c>
      <c r="AA84" s="21">
        <v>200</v>
      </c>
      <c r="AB84" s="21">
        <v>200</v>
      </c>
      <c r="AC84" s="21"/>
      <c r="AD84" s="21"/>
      <c r="AE84" s="21"/>
      <c r="AF84" s="21">
        <v>31</v>
      </c>
      <c r="AG84" s="21">
        <v>16</v>
      </c>
      <c r="AH84" s="21" t="s">
        <v>79</v>
      </c>
      <c r="AI84" s="21" t="s">
        <v>79</v>
      </c>
      <c r="AJ84" s="21" t="s">
        <v>79</v>
      </c>
      <c r="AK84" s="21" t="s">
        <v>78</v>
      </c>
      <c r="AL84" s="21" t="s">
        <v>79</v>
      </c>
      <c r="AM84" s="21" t="s">
        <v>79</v>
      </c>
      <c r="AN84" s="21" t="s">
        <v>72</v>
      </c>
      <c r="AO84" s="21" t="s">
        <v>79</v>
      </c>
      <c r="AP84" s="21" t="s">
        <v>72</v>
      </c>
      <c r="AQ84" s="21" t="s">
        <v>596</v>
      </c>
      <c r="AR84" s="21">
        <v>13372732828</v>
      </c>
      <c r="AS84" s="21" t="s">
        <v>59</v>
      </c>
      <c r="AT84" s="142"/>
      <c r="AU84" s="142"/>
      <c r="AV84" s="142"/>
      <c r="AX84" s="138"/>
      <c r="AY84" s="138"/>
      <c r="AZ84" s="138"/>
    </row>
    <row r="85" s="103" customFormat="1" ht="183" customHeight="1" spans="1:52">
      <c r="A85" s="127">
        <v>79</v>
      </c>
      <c r="B85" s="22" t="s">
        <v>662</v>
      </c>
      <c r="C85" s="33" t="s">
        <v>663</v>
      </c>
      <c r="D85" s="22" t="s">
        <v>61</v>
      </c>
      <c r="E85" s="21" t="s">
        <v>62</v>
      </c>
      <c r="F85" s="21" t="s">
        <v>578</v>
      </c>
      <c r="G85" s="139" t="s">
        <v>664</v>
      </c>
      <c r="H85" s="34" t="s">
        <v>93</v>
      </c>
      <c r="I85" s="33" t="s">
        <v>544</v>
      </c>
      <c r="J85" s="33" t="s">
        <v>665</v>
      </c>
      <c r="K85" s="22" t="s">
        <v>666</v>
      </c>
      <c r="L85" s="33" t="s">
        <v>665</v>
      </c>
      <c r="M85" s="139" t="s">
        <v>667</v>
      </c>
      <c r="N85" s="33" t="s">
        <v>69</v>
      </c>
      <c r="O85" s="22" t="s">
        <v>668</v>
      </c>
      <c r="P85" s="33" t="s">
        <v>667</v>
      </c>
      <c r="Q85" s="33" t="s">
        <v>72</v>
      </c>
      <c r="R85" s="33" t="s">
        <v>669</v>
      </c>
      <c r="S85" s="140" t="s">
        <v>595</v>
      </c>
      <c r="T85" s="33" t="s">
        <v>670</v>
      </c>
      <c r="U85" s="33" t="s">
        <v>531</v>
      </c>
      <c r="V85" s="33" t="s">
        <v>220</v>
      </c>
      <c r="W85" s="33">
        <v>2022</v>
      </c>
      <c r="X85" s="33" t="s">
        <v>78</v>
      </c>
      <c r="Y85" s="34">
        <v>202210</v>
      </c>
      <c r="Z85" s="34">
        <v>202306</v>
      </c>
      <c r="AA85" s="33">
        <v>277</v>
      </c>
      <c r="AB85" s="33">
        <v>277</v>
      </c>
      <c r="AC85" s="33"/>
      <c r="AD85" s="33"/>
      <c r="AE85" s="21"/>
      <c r="AF85" s="33">
        <v>150</v>
      </c>
      <c r="AG85" s="33">
        <v>30</v>
      </c>
      <c r="AH85" s="33" t="s">
        <v>79</v>
      </c>
      <c r="AI85" s="33" t="s">
        <v>79</v>
      </c>
      <c r="AJ85" s="33" t="s">
        <v>79</v>
      </c>
      <c r="AK85" s="33" t="s">
        <v>78</v>
      </c>
      <c r="AL85" s="33" t="s">
        <v>79</v>
      </c>
      <c r="AM85" s="33" t="s">
        <v>79</v>
      </c>
      <c r="AN85" s="21" t="s">
        <v>72</v>
      </c>
      <c r="AO85" s="33" t="s">
        <v>79</v>
      </c>
      <c r="AP85" s="33" t="s">
        <v>72</v>
      </c>
      <c r="AQ85" s="33" t="s">
        <v>671</v>
      </c>
      <c r="AR85" s="33">
        <v>18883235345</v>
      </c>
      <c r="AS85" s="21" t="s">
        <v>59</v>
      </c>
      <c r="AT85" s="143"/>
      <c r="AU85" s="143"/>
      <c r="AV85" s="143"/>
      <c r="AX85" s="138"/>
      <c r="AY85" s="138"/>
      <c r="AZ85" s="138"/>
    </row>
    <row r="86" s="103" customFormat="1" ht="104" customHeight="1" spans="1:52">
      <c r="A86" s="127">
        <v>80</v>
      </c>
      <c r="B86" s="33" t="s">
        <v>662</v>
      </c>
      <c r="C86" s="33" t="s">
        <v>672</v>
      </c>
      <c r="D86" s="33" t="s">
        <v>673</v>
      </c>
      <c r="E86" s="33" t="s">
        <v>674</v>
      </c>
      <c r="F86" s="33" t="s">
        <v>675</v>
      </c>
      <c r="G86" s="33" t="s">
        <v>676</v>
      </c>
      <c r="H86" s="33" t="s">
        <v>93</v>
      </c>
      <c r="I86" s="33" t="s">
        <v>677</v>
      </c>
      <c r="J86" s="33" t="s">
        <v>678</v>
      </c>
      <c r="K86" s="33" t="s">
        <v>679</v>
      </c>
      <c r="L86" s="33" t="s">
        <v>678</v>
      </c>
      <c r="M86" s="33" t="s">
        <v>680</v>
      </c>
      <c r="N86" s="33" t="s">
        <v>69</v>
      </c>
      <c r="O86" s="33" t="s">
        <v>527</v>
      </c>
      <c r="P86" s="33" t="s">
        <v>681</v>
      </c>
      <c r="Q86" s="33" t="s">
        <v>682</v>
      </c>
      <c r="R86" s="33" t="s">
        <v>683</v>
      </c>
      <c r="S86" s="33" t="s">
        <v>339</v>
      </c>
      <c r="T86" s="33" t="s">
        <v>684</v>
      </c>
      <c r="U86" s="33" t="s">
        <v>531</v>
      </c>
      <c r="V86" s="33" t="s">
        <v>228</v>
      </c>
      <c r="W86" s="33">
        <v>2023</v>
      </c>
      <c r="X86" s="33" t="s">
        <v>78</v>
      </c>
      <c r="Y86" s="33">
        <v>202301</v>
      </c>
      <c r="Z86" s="33">
        <v>202310</v>
      </c>
      <c r="AA86" s="33">
        <v>200</v>
      </c>
      <c r="AB86" s="33">
        <v>200</v>
      </c>
      <c r="AC86" s="33"/>
      <c r="AD86" s="33"/>
      <c r="AE86" s="21"/>
      <c r="AF86" s="33">
        <v>150</v>
      </c>
      <c r="AG86" s="33">
        <v>80</v>
      </c>
      <c r="AH86" s="33" t="s">
        <v>79</v>
      </c>
      <c r="AI86" s="33" t="s">
        <v>79</v>
      </c>
      <c r="AJ86" s="33" t="s">
        <v>79</v>
      </c>
      <c r="AK86" s="33" t="s">
        <v>78</v>
      </c>
      <c r="AL86" s="33" t="s">
        <v>78</v>
      </c>
      <c r="AM86" s="33" t="s">
        <v>79</v>
      </c>
      <c r="AN86" s="21" t="s">
        <v>72</v>
      </c>
      <c r="AO86" s="33" t="s">
        <v>79</v>
      </c>
      <c r="AP86" s="33" t="s">
        <v>72</v>
      </c>
      <c r="AQ86" s="33" t="s">
        <v>685</v>
      </c>
      <c r="AR86" s="33">
        <v>15730595678</v>
      </c>
      <c r="AS86" s="33" t="s">
        <v>59</v>
      </c>
      <c r="AT86" s="143"/>
      <c r="AU86" s="143"/>
      <c r="AV86" s="143"/>
      <c r="AX86" s="138"/>
      <c r="AY86" s="138"/>
      <c r="AZ86" s="138"/>
    </row>
    <row r="87" s="104" customFormat="1" ht="71" customHeight="1" spans="1:52">
      <c r="A87" s="127">
        <v>81</v>
      </c>
      <c r="B87" s="34" t="s">
        <v>662</v>
      </c>
      <c r="C87" s="33" t="s">
        <v>686</v>
      </c>
      <c r="D87" s="34" t="s">
        <v>673</v>
      </c>
      <c r="E87" s="33" t="s">
        <v>687</v>
      </c>
      <c r="F87" s="33" t="s">
        <v>688</v>
      </c>
      <c r="G87" s="33" t="s">
        <v>689</v>
      </c>
      <c r="H87" s="33" t="s">
        <v>93</v>
      </c>
      <c r="I87" s="33" t="s">
        <v>690</v>
      </c>
      <c r="J87" s="34" t="s">
        <v>691</v>
      </c>
      <c r="K87" s="33" t="s">
        <v>692</v>
      </c>
      <c r="L87" s="34" t="s">
        <v>691</v>
      </c>
      <c r="M87" s="33" t="s">
        <v>693</v>
      </c>
      <c r="N87" s="33" t="s">
        <v>694</v>
      </c>
      <c r="O87" s="33" t="s">
        <v>695</v>
      </c>
      <c r="P87" s="33" t="s">
        <v>696</v>
      </c>
      <c r="Q87" s="33" t="s">
        <v>72</v>
      </c>
      <c r="R87" s="33" t="s">
        <v>697</v>
      </c>
      <c r="S87" s="33" t="s">
        <v>698</v>
      </c>
      <c r="T87" s="36" t="s">
        <v>340</v>
      </c>
      <c r="U87" s="33" t="s">
        <v>531</v>
      </c>
      <c r="V87" s="33" t="s">
        <v>531</v>
      </c>
      <c r="W87" s="33">
        <v>2022</v>
      </c>
      <c r="X87" s="33" t="s">
        <v>78</v>
      </c>
      <c r="Y87" s="33">
        <v>202210</v>
      </c>
      <c r="Z87" s="33">
        <v>202310</v>
      </c>
      <c r="AA87" s="33">
        <v>1285</v>
      </c>
      <c r="AB87" s="33">
        <v>1285</v>
      </c>
      <c r="AC87" s="33"/>
      <c r="AD87" s="33"/>
      <c r="AE87" s="21"/>
      <c r="AF87" s="33">
        <v>2000</v>
      </c>
      <c r="AG87" s="33">
        <v>2000</v>
      </c>
      <c r="AH87" s="33" t="s">
        <v>79</v>
      </c>
      <c r="AI87" s="33" t="s">
        <v>79</v>
      </c>
      <c r="AJ87" s="33" t="s">
        <v>79</v>
      </c>
      <c r="AK87" s="33" t="s">
        <v>78</v>
      </c>
      <c r="AL87" s="33" t="s">
        <v>78</v>
      </c>
      <c r="AM87" s="33" t="s">
        <v>79</v>
      </c>
      <c r="AN87" s="21" t="s">
        <v>72</v>
      </c>
      <c r="AO87" s="33" t="s">
        <v>79</v>
      </c>
      <c r="AP87" s="33" t="s">
        <v>72</v>
      </c>
      <c r="AQ87" s="33" t="s">
        <v>699</v>
      </c>
      <c r="AR87" s="34">
        <v>13996677186</v>
      </c>
      <c r="AS87" s="33" t="s">
        <v>59</v>
      </c>
      <c r="AT87" s="143"/>
      <c r="AU87" s="143"/>
      <c r="AV87" s="143"/>
      <c r="AX87" s="138"/>
      <c r="AY87" s="138"/>
      <c r="AZ87" s="138"/>
    </row>
    <row r="88" s="105" customFormat="1" ht="90" customHeight="1" spans="1:52">
      <c r="A88" s="127">
        <v>82</v>
      </c>
      <c r="B88" s="47" t="s">
        <v>700</v>
      </c>
      <c r="C88" s="21" t="s">
        <v>701</v>
      </c>
      <c r="D88" s="22" t="s">
        <v>702</v>
      </c>
      <c r="E88" s="22" t="s">
        <v>703</v>
      </c>
      <c r="F88" s="22" t="s">
        <v>703</v>
      </c>
      <c r="G88" s="22" t="s">
        <v>704</v>
      </c>
      <c r="H88" s="21" t="s">
        <v>93</v>
      </c>
      <c r="I88" s="21" t="s">
        <v>408</v>
      </c>
      <c r="J88" s="22" t="s">
        <v>705</v>
      </c>
      <c r="K88" s="21" t="s">
        <v>706</v>
      </c>
      <c r="L88" s="22" t="s">
        <v>705</v>
      </c>
      <c r="M88" s="21" t="s">
        <v>707</v>
      </c>
      <c r="N88" s="21" t="s">
        <v>708</v>
      </c>
      <c r="O88" s="21" t="s">
        <v>709</v>
      </c>
      <c r="P88" s="21" t="s">
        <v>710</v>
      </c>
      <c r="Q88" s="21" t="s">
        <v>711</v>
      </c>
      <c r="R88" s="21" t="s">
        <v>712</v>
      </c>
      <c r="S88" s="21" t="s">
        <v>713</v>
      </c>
      <c r="T88" s="21" t="s">
        <v>530</v>
      </c>
      <c r="U88" s="21" t="s">
        <v>714</v>
      </c>
      <c r="V88" s="21" t="s">
        <v>412</v>
      </c>
      <c r="W88" s="21">
        <v>2023</v>
      </c>
      <c r="X88" s="21" t="s">
        <v>78</v>
      </c>
      <c r="Y88" s="21">
        <v>202301</v>
      </c>
      <c r="Z88" s="21">
        <v>202312</v>
      </c>
      <c r="AA88" s="22">
        <v>20.4</v>
      </c>
      <c r="AB88" s="22">
        <v>20.4</v>
      </c>
      <c r="AC88" s="22"/>
      <c r="AD88" s="22"/>
      <c r="AE88" s="21"/>
      <c r="AF88" s="21">
        <v>54</v>
      </c>
      <c r="AG88" s="21">
        <v>54</v>
      </c>
      <c r="AH88" s="21" t="s">
        <v>79</v>
      </c>
      <c r="AI88" s="21" t="s">
        <v>79</v>
      </c>
      <c r="AJ88" s="21" t="s">
        <v>79</v>
      </c>
      <c r="AK88" s="21" t="s">
        <v>78</v>
      </c>
      <c r="AL88" s="22" t="s">
        <v>79</v>
      </c>
      <c r="AM88" s="21" t="s">
        <v>79</v>
      </c>
      <c r="AN88" s="21" t="s">
        <v>72</v>
      </c>
      <c r="AO88" s="21" t="s">
        <v>79</v>
      </c>
      <c r="AP88" s="21" t="s">
        <v>72</v>
      </c>
      <c r="AQ88" s="21" t="s">
        <v>715</v>
      </c>
      <c r="AR88" s="21">
        <v>15310615815</v>
      </c>
      <c r="AS88" s="142"/>
      <c r="AT88" s="142"/>
      <c r="AU88" s="142"/>
      <c r="AV88" s="142"/>
      <c r="AX88" s="138"/>
      <c r="AY88" s="138"/>
      <c r="AZ88" s="138"/>
    </row>
    <row r="89" s="105" customFormat="1" ht="80" customHeight="1" spans="1:52">
      <c r="A89" s="127">
        <v>83</v>
      </c>
      <c r="B89" s="47" t="s">
        <v>700</v>
      </c>
      <c r="C89" s="21" t="s">
        <v>716</v>
      </c>
      <c r="D89" s="22" t="s">
        <v>702</v>
      </c>
      <c r="E89" s="22" t="s">
        <v>703</v>
      </c>
      <c r="F89" s="22" t="s">
        <v>703</v>
      </c>
      <c r="G89" s="22" t="s">
        <v>717</v>
      </c>
      <c r="H89" s="21" t="s">
        <v>93</v>
      </c>
      <c r="I89" s="21" t="s">
        <v>718</v>
      </c>
      <c r="J89" s="22" t="s">
        <v>719</v>
      </c>
      <c r="K89" s="21" t="s">
        <v>720</v>
      </c>
      <c r="L89" s="22" t="s">
        <v>719</v>
      </c>
      <c r="M89" s="21" t="s">
        <v>721</v>
      </c>
      <c r="N89" s="21" t="s">
        <v>708</v>
      </c>
      <c r="O89" s="21" t="s">
        <v>709</v>
      </c>
      <c r="P89" s="21" t="s">
        <v>710</v>
      </c>
      <c r="Q89" s="21" t="s">
        <v>711</v>
      </c>
      <c r="R89" s="21" t="s">
        <v>219</v>
      </c>
      <c r="S89" s="21" t="s">
        <v>713</v>
      </c>
      <c r="T89" s="21" t="s">
        <v>530</v>
      </c>
      <c r="U89" s="21" t="s">
        <v>714</v>
      </c>
      <c r="V89" s="21" t="s">
        <v>722</v>
      </c>
      <c r="W89" s="21">
        <v>2023</v>
      </c>
      <c r="X89" s="21" t="s">
        <v>78</v>
      </c>
      <c r="Y89" s="21">
        <v>202301</v>
      </c>
      <c r="Z89" s="21">
        <v>202312</v>
      </c>
      <c r="AA89" s="22">
        <v>6</v>
      </c>
      <c r="AB89" s="22">
        <v>6</v>
      </c>
      <c r="AC89" s="142"/>
      <c r="AD89" s="22"/>
      <c r="AE89" s="21"/>
      <c r="AF89" s="21">
        <v>10</v>
      </c>
      <c r="AG89" s="21">
        <v>10</v>
      </c>
      <c r="AH89" s="21" t="s">
        <v>79</v>
      </c>
      <c r="AI89" s="21" t="s">
        <v>79</v>
      </c>
      <c r="AJ89" s="21" t="s">
        <v>79</v>
      </c>
      <c r="AK89" s="21" t="s">
        <v>78</v>
      </c>
      <c r="AL89" s="21" t="s">
        <v>79</v>
      </c>
      <c r="AM89" s="21" t="s">
        <v>79</v>
      </c>
      <c r="AN89" s="21" t="s">
        <v>72</v>
      </c>
      <c r="AO89" s="21" t="s">
        <v>79</v>
      </c>
      <c r="AP89" s="21" t="s">
        <v>72</v>
      </c>
      <c r="AQ89" s="21" t="s">
        <v>715</v>
      </c>
      <c r="AR89" s="21">
        <v>15310615815</v>
      </c>
      <c r="AS89" s="142"/>
      <c r="AT89" s="142"/>
      <c r="AU89" s="142"/>
      <c r="AV89" s="142"/>
      <c r="AX89" s="138"/>
      <c r="AY89" s="138"/>
      <c r="AZ89" s="138"/>
    </row>
    <row r="90" s="105" customFormat="1" ht="99" customHeight="1" spans="1:52">
      <c r="A90" s="127">
        <v>84</v>
      </c>
      <c r="B90" s="47" t="s">
        <v>700</v>
      </c>
      <c r="C90" s="21" t="s">
        <v>723</v>
      </c>
      <c r="D90" s="22" t="s">
        <v>702</v>
      </c>
      <c r="E90" s="22" t="s">
        <v>703</v>
      </c>
      <c r="F90" s="22" t="s">
        <v>703</v>
      </c>
      <c r="G90" s="22" t="s">
        <v>724</v>
      </c>
      <c r="H90" s="21" t="s">
        <v>93</v>
      </c>
      <c r="I90" s="21" t="s">
        <v>195</v>
      </c>
      <c r="J90" s="21" t="s">
        <v>725</v>
      </c>
      <c r="K90" s="21" t="s">
        <v>726</v>
      </c>
      <c r="L90" s="21" t="s">
        <v>725</v>
      </c>
      <c r="M90" s="21" t="s">
        <v>727</v>
      </c>
      <c r="N90" s="21" t="s">
        <v>708</v>
      </c>
      <c r="O90" s="21" t="s">
        <v>709</v>
      </c>
      <c r="P90" s="21" t="s">
        <v>710</v>
      </c>
      <c r="Q90" s="21" t="s">
        <v>711</v>
      </c>
      <c r="R90" s="21" t="s">
        <v>728</v>
      </c>
      <c r="S90" s="21" t="s">
        <v>713</v>
      </c>
      <c r="T90" s="21" t="s">
        <v>530</v>
      </c>
      <c r="U90" s="21" t="s">
        <v>714</v>
      </c>
      <c r="V90" s="21" t="s">
        <v>201</v>
      </c>
      <c r="W90" s="21">
        <v>2023</v>
      </c>
      <c r="X90" s="21" t="s">
        <v>78</v>
      </c>
      <c r="Y90" s="21">
        <v>202301</v>
      </c>
      <c r="Z90" s="21">
        <v>202312</v>
      </c>
      <c r="AA90" s="22">
        <v>114.3</v>
      </c>
      <c r="AB90" s="22">
        <v>114.3</v>
      </c>
      <c r="AC90" s="22"/>
      <c r="AD90" s="22"/>
      <c r="AE90" s="21"/>
      <c r="AF90" s="21">
        <v>231</v>
      </c>
      <c r="AG90" s="21">
        <v>231</v>
      </c>
      <c r="AH90" s="21" t="s">
        <v>79</v>
      </c>
      <c r="AI90" s="21" t="s">
        <v>79</v>
      </c>
      <c r="AJ90" s="21" t="s">
        <v>79</v>
      </c>
      <c r="AK90" s="21" t="s">
        <v>78</v>
      </c>
      <c r="AL90" s="21" t="s">
        <v>78</v>
      </c>
      <c r="AM90" s="21" t="s">
        <v>79</v>
      </c>
      <c r="AN90" s="21" t="s">
        <v>72</v>
      </c>
      <c r="AO90" s="21" t="s">
        <v>79</v>
      </c>
      <c r="AP90" s="21" t="s">
        <v>72</v>
      </c>
      <c r="AQ90" s="21" t="s">
        <v>715</v>
      </c>
      <c r="AR90" s="21">
        <v>15310615815</v>
      </c>
      <c r="AS90" s="142"/>
      <c r="AT90" s="142"/>
      <c r="AU90" s="142"/>
      <c r="AV90" s="142"/>
      <c r="AX90" s="138"/>
      <c r="AY90" s="138"/>
      <c r="AZ90" s="138"/>
    </row>
    <row r="91" s="105" customFormat="1" ht="99" customHeight="1" spans="1:52">
      <c r="A91" s="127">
        <v>85</v>
      </c>
      <c r="B91" s="47" t="s">
        <v>700</v>
      </c>
      <c r="C91" s="21" t="s">
        <v>729</v>
      </c>
      <c r="D91" s="22" t="s">
        <v>702</v>
      </c>
      <c r="E91" s="22" t="s">
        <v>703</v>
      </c>
      <c r="F91" s="22" t="s">
        <v>703</v>
      </c>
      <c r="G91" s="22" t="s">
        <v>730</v>
      </c>
      <c r="H91" s="21" t="s">
        <v>93</v>
      </c>
      <c r="I91" s="21" t="s">
        <v>314</v>
      </c>
      <c r="J91" s="21" t="s">
        <v>731</v>
      </c>
      <c r="K91" s="21" t="s">
        <v>732</v>
      </c>
      <c r="L91" s="21" t="s">
        <v>731</v>
      </c>
      <c r="M91" s="21" t="s">
        <v>733</v>
      </c>
      <c r="N91" s="21" t="s">
        <v>708</v>
      </c>
      <c r="O91" s="21" t="s">
        <v>709</v>
      </c>
      <c r="P91" s="21" t="s">
        <v>710</v>
      </c>
      <c r="Q91" s="21" t="s">
        <v>711</v>
      </c>
      <c r="R91" s="21" t="s">
        <v>119</v>
      </c>
      <c r="S91" s="21" t="s">
        <v>713</v>
      </c>
      <c r="T91" s="21" t="s">
        <v>530</v>
      </c>
      <c r="U91" s="21" t="s">
        <v>714</v>
      </c>
      <c r="V91" s="21" t="s">
        <v>319</v>
      </c>
      <c r="W91" s="21">
        <v>2023</v>
      </c>
      <c r="X91" s="21" t="s">
        <v>78</v>
      </c>
      <c r="Y91" s="21">
        <v>202301</v>
      </c>
      <c r="Z91" s="21">
        <v>202312</v>
      </c>
      <c r="AA91" s="22">
        <v>86.4</v>
      </c>
      <c r="AB91" s="22">
        <v>86.4</v>
      </c>
      <c r="AC91" s="22"/>
      <c r="AD91" s="22"/>
      <c r="AE91" s="21"/>
      <c r="AF91" s="21">
        <v>170</v>
      </c>
      <c r="AG91" s="21">
        <v>170</v>
      </c>
      <c r="AH91" s="21" t="s">
        <v>79</v>
      </c>
      <c r="AI91" s="21" t="s">
        <v>79</v>
      </c>
      <c r="AJ91" s="21" t="s">
        <v>79</v>
      </c>
      <c r="AK91" s="21" t="s">
        <v>78</v>
      </c>
      <c r="AL91" s="21" t="s">
        <v>78</v>
      </c>
      <c r="AM91" s="21" t="s">
        <v>79</v>
      </c>
      <c r="AN91" s="21" t="s">
        <v>72</v>
      </c>
      <c r="AO91" s="21" t="s">
        <v>79</v>
      </c>
      <c r="AP91" s="21" t="s">
        <v>72</v>
      </c>
      <c r="AQ91" s="21" t="s">
        <v>715</v>
      </c>
      <c r="AR91" s="21">
        <v>15310615815</v>
      </c>
      <c r="AS91" s="142"/>
      <c r="AT91" s="142"/>
      <c r="AU91" s="142"/>
      <c r="AV91" s="142"/>
      <c r="AX91" s="138"/>
      <c r="AY91" s="138"/>
      <c r="AZ91" s="138"/>
    </row>
    <row r="92" s="105" customFormat="1" ht="99" customHeight="1" spans="1:52">
      <c r="A92" s="127">
        <v>86</v>
      </c>
      <c r="B92" s="47" t="s">
        <v>700</v>
      </c>
      <c r="C92" s="21" t="s">
        <v>734</v>
      </c>
      <c r="D92" s="22" t="s">
        <v>702</v>
      </c>
      <c r="E92" s="22" t="s">
        <v>703</v>
      </c>
      <c r="F92" s="22" t="s">
        <v>703</v>
      </c>
      <c r="G92" s="22" t="s">
        <v>735</v>
      </c>
      <c r="H92" s="21" t="s">
        <v>93</v>
      </c>
      <c r="I92" s="21" t="s">
        <v>489</v>
      </c>
      <c r="J92" s="21" t="s">
        <v>736</v>
      </c>
      <c r="K92" s="21" t="s">
        <v>737</v>
      </c>
      <c r="L92" s="21" t="s">
        <v>736</v>
      </c>
      <c r="M92" s="21" t="s">
        <v>738</v>
      </c>
      <c r="N92" s="21" t="s">
        <v>708</v>
      </c>
      <c r="O92" s="21" t="s">
        <v>709</v>
      </c>
      <c r="P92" s="21" t="s">
        <v>710</v>
      </c>
      <c r="Q92" s="21" t="s">
        <v>711</v>
      </c>
      <c r="R92" s="21" t="s">
        <v>739</v>
      </c>
      <c r="S92" s="21" t="s">
        <v>713</v>
      </c>
      <c r="T92" s="21" t="s">
        <v>530</v>
      </c>
      <c r="U92" s="21" t="s">
        <v>714</v>
      </c>
      <c r="V92" s="21" t="s">
        <v>494</v>
      </c>
      <c r="W92" s="21">
        <v>2023</v>
      </c>
      <c r="X92" s="21" t="s">
        <v>78</v>
      </c>
      <c r="Y92" s="21">
        <v>202301</v>
      </c>
      <c r="Z92" s="21">
        <v>202312</v>
      </c>
      <c r="AA92" s="22">
        <v>84.3</v>
      </c>
      <c r="AB92" s="22">
        <v>84.3</v>
      </c>
      <c r="AC92" s="22"/>
      <c r="AD92" s="22"/>
      <c r="AE92" s="21"/>
      <c r="AF92" s="21">
        <v>178</v>
      </c>
      <c r="AG92" s="21">
        <v>178</v>
      </c>
      <c r="AH92" s="21" t="s">
        <v>79</v>
      </c>
      <c r="AI92" s="21" t="s">
        <v>79</v>
      </c>
      <c r="AJ92" s="21" t="s">
        <v>79</v>
      </c>
      <c r="AK92" s="21" t="s">
        <v>78</v>
      </c>
      <c r="AL92" s="21" t="s">
        <v>78</v>
      </c>
      <c r="AM92" s="21" t="s">
        <v>79</v>
      </c>
      <c r="AN92" s="21" t="s">
        <v>72</v>
      </c>
      <c r="AO92" s="21" t="s">
        <v>79</v>
      </c>
      <c r="AP92" s="21" t="s">
        <v>72</v>
      </c>
      <c r="AQ92" s="21" t="s">
        <v>715</v>
      </c>
      <c r="AR92" s="21">
        <v>15310615815</v>
      </c>
      <c r="AS92" s="142"/>
      <c r="AT92" s="142"/>
      <c r="AU92" s="142"/>
      <c r="AV92" s="142"/>
      <c r="AX92" s="138"/>
      <c r="AY92" s="138"/>
      <c r="AZ92" s="138"/>
    </row>
    <row r="93" s="105" customFormat="1" ht="99" customHeight="1" spans="1:52">
      <c r="A93" s="127">
        <v>87</v>
      </c>
      <c r="B93" s="47" t="s">
        <v>700</v>
      </c>
      <c r="C93" s="21" t="s">
        <v>740</v>
      </c>
      <c r="D93" s="22" t="s">
        <v>702</v>
      </c>
      <c r="E93" s="22" t="s">
        <v>703</v>
      </c>
      <c r="F93" s="22" t="s">
        <v>703</v>
      </c>
      <c r="G93" s="22" t="s">
        <v>741</v>
      </c>
      <c r="H93" s="21" t="s">
        <v>93</v>
      </c>
      <c r="I93" s="21" t="s">
        <v>184</v>
      </c>
      <c r="J93" s="21" t="s">
        <v>742</v>
      </c>
      <c r="K93" s="22" t="s">
        <v>743</v>
      </c>
      <c r="L93" s="21" t="s">
        <v>742</v>
      </c>
      <c r="M93" s="22" t="s">
        <v>744</v>
      </c>
      <c r="N93" s="22" t="s">
        <v>708</v>
      </c>
      <c r="O93" s="22" t="s">
        <v>709</v>
      </c>
      <c r="P93" s="22" t="s">
        <v>710</v>
      </c>
      <c r="Q93" s="21" t="s">
        <v>711</v>
      </c>
      <c r="R93" s="22" t="s">
        <v>745</v>
      </c>
      <c r="S93" s="22" t="s">
        <v>713</v>
      </c>
      <c r="T93" s="22" t="s">
        <v>530</v>
      </c>
      <c r="U93" s="21" t="s">
        <v>714</v>
      </c>
      <c r="V93" s="21" t="s">
        <v>191</v>
      </c>
      <c r="W93" s="21">
        <v>2023</v>
      </c>
      <c r="X93" s="21" t="s">
        <v>78</v>
      </c>
      <c r="Y93" s="21">
        <v>202301</v>
      </c>
      <c r="Z93" s="21">
        <v>202312</v>
      </c>
      <c r="AA93" s="22">
        <v>84.9</v>
      </c>
      <c r="AB93" s="22">
        <v>84.9</v>
      </c>
      <c r="AC93" s="22"/>
      <c r="AD93" s="22"/>
      <c r="AE93" s="21"/>
      <c r="AF93" s="21">
        <v>179</v>
      </c>
      <c r="AG93" s="21">
        <v>179</v>
      </c>
      <c r="AH93" s="21" t="s">
        <v>79</v>
      </c>
      <c r="AI93" s="21" t="s">
        <v>79</v>
      </c>
      <c r="AJ93" s="21" t="s">
        <v>79</v>
      </c>
      <c r="AK93" s="21" t="s">
        <v>78</v>
      </c>
      <c r="AL93" s="21" t="s">
        <v>78</v>
      </c>
      <c r="AM93" s="21" t="s">
        <v>79</v>
      </c>
      <c r="AN93" s="21" t="s">
        <v>72</v>
      </c>
      <c r="AO93" s="21" t="s">
        <v>79</v>
      </c>
      <c r="AP93" s="21" t="s">
        <v>72</v>
      </c>
      <c r="AQ93" s="21" t="s">
        <v>715</v>
      </c>
      <c r="AR93" s="21">
        <v>15310615815</v>
      </c>
      <c r="AS93" s="142"/>
      <c r="AT93" s="142"/>
      <c r="AU93" s="142"/>
      <c r="AV93" s="142"/>
      <c r="AX93" s="138"/>
      <c r="AY93" s="138"/>
      <c r="AZ93" s="138"/>
    </row>
    <row r="94" s="105" customFormat="1" ht="99" customHeight="1" spans="1:52">
      <c r="A94" s="127">
        <v>88</v>
      </c>
      <c r="B94" s="47" t="s">
        <v>700</v>
      </c>
      <c r="C94" s="21" t="s">
        <v>746</v>
      </c>
      <c r="D94" s="22" t="s">
        <v>702</v>
      </c>
      <c r="E94" s="22" t="s">
        <v>703</v>
      </c>
      <c r="F94" s="22" t="s">
        <v>703</v>
      </c>
      <c r="G94" s="22" t="s">
        <v>747</v>
      </c>
      <c r="H94" s="21" t="s">
        <v>93</v>
      </c>
      <c r="I94" s="21" t="s">
        <v>124</v>
      </c>
      <c r="J94" s="21" t="s">
        <v>748</v>
      </c>
      <c r="K94" s="21" t="s">
        <v>749</v>
      </c>
      <c r="L94" s="21" t="s">
        <v>748</v>
      </c>
      <c r="M94" s="21" t="s">
        <v>750</v>
      </c>
      <c r="N94" s="21" t="s">
        <v>708</v>
      </c>
      <c r="O94" s="21" t="s">
        <v>709</v>
      </c>
      <c r="P94" s="21" t="s">
        <v>710</v>
      </c>
      <c r="Q94" s="21" t="s">
        <v>711</v>
      </c>
      <c r="R94" s="21" t="s">
        <v>272</v>
      </c>
      <c r="S94" s="21" t="s">
        <v>713</v>
      </c>
      <c r="T94" s="21" t="s">
        <v>530</v>
      </c>
      <c r="U94" s="21" t="s">
        <v>714</v>
      </c>
      <c r="V94" s="21" t="s">
        <v>130</v>
      </c>
      <c r="W94" s="21">
        <v>2023</v>
      </c>
      <c r="X94" s="21" t="s">
        <v>78</v>
      </c>
      <c r="Y94" s="21">
        <v>202301</v>
      </c>
      <c r="Z94" s="21">
        <v>202312</v>
      </c>
      <c r="AA94" s="22">
        <v>79.2</v>
      </c>
      <c r="AB94" s="22">
        <v>79.2</v>
      </c>
      <c r="AC94" s="22"/>
      <c r="AD94" s="22"/>
      <c r="AE94" s="21"/>
      <c r="AF94" s="21">
        <v>145</v>
      </c>
      <c r="AG94" s="21">
        <v>145</v>
      </c>
      <c r="AH94" s="21" t="s">
        <v>79</v>
      </c>
      <c r="AI94" s="21" t="s">
        <v>79</v>
      </c>
      <c r="AJ94" s="21" t="s">
        <v>79</v>
      </c>
      <c r="AK94" s="21" t="s">
        <v>78</v>
      </c>
      <c r="AL94" s="21" t="s">
        <v>78</v>
      </c>
      <c r="AM94" s="21" t="s">
        <v>79</v>
      </c>
      <c r="AN94" s="21" t="s">
        <v>72</v>
      </c>
      <c r="AO94" s="21" t="s">
        <v>79</v>
      </c>
      <c r="AP94" s="21" t="s">
        <v>72</v>
      </c>
      <c r="AQ94" s="21" t="s">
        <v>715</v>
      </c>
      <c r="AR94" s="21">
        <v>15310615815</v>
      </c>
      <c r="AS94" s="142"/>
      <c r="AT94" s="142"/>
      <c r="AU94" s="142"/>
      <c r="AV94" s="142"/>
      <c r="AX94" s="138"/>
      <c r="AY94" s="138"/>
      <c r="AZ94" s="138"/>
    </row>
    <row r="95" s="105" customFormat="1" ht="99" customHeight="1" spans="1:52">
      <c r="A95" s="127">
        <v>89</v>
      </c>
      <c r="B95" s="47" t="s">
        <v>700</v>
      </c>
      <c r="C95" s="21" t="s">
        <v>751</v>
      </c>
      <c r="D95" s="22" t="s">
        <v>702</v>
      </c>
      <c r="E95" s="22" t="s">
        <v>703</v>
      </c>
      <c r="F95" s="22" t="s">
        <v>703</v>
      </c>
      <c r="G95" s="22" t="s">
        <v>752</v>
      </c>
      <c r="H95" s="21" t="s">
        <v>93</v>
      </c>
      <c r="I95" s="21" t="s">
        <v>268</v>
      </c>
      <c r="J95" s="21" t="s">
        <v>753</v>
      </c>
      <c r="K95" s="21" t="s">
        <v>754</v>
      </c>
      <c r="L95" s="21" t="s">
        <v>753</v>
      </c>
      <c r="M95" s="21" t="s">
        <v>755</v>
      </c>
      <c r="N95" s="21" t="s">
        <v>708</v>
      </c>
      <c r="O95" s="21" t="s">
        <v>709</v>
      </c>
      <c r="P95" s="21" t="s">
        <v>710</v>
      </c>
      <c r="Q95" s="21" t="s">
        <v>711</v>
      </c>
      <c r="R95" s="21" t="s">
        <v>756</v>
      </c>
      <c r="S95" s="21" t="s">
        <v>713</v>
      </c>
      <c r="T95" s="21" t="s">
        <v>530</v>
      </c>
      <c r="U95" s="21" t="s">
        <v>714</v>
      </c>
      <c r="V95" s="21" t="s">
        <v>273</v>
      </c>
      <c r="W95" s="21">
        <v>2023</v>
      </c>
      <c r="X95" s="21" t="s">
        <v>78</v>
      </c>
      <c r="Y95" s="21">
        <v>202301</v>
      </c>
      <c r="Z95" s="21">
        <v>202312</v>
      </c>
      <c r="AA95" s="22">
        <v>88.2</v>
      </c>
      <c r="AB95" s="22">
        <v>88.2</v>
      </c>
      <c r="AC95" s="22"/>
      <c r="AD95" s="22"/>
      <c r="AE95" s="21"/>
      <c r="AF95" s="21">
        <v>167</v>
      </c>
      <c r="AG95" s="21">
        <v>167</v>
      </c>
      <c r="AH95" s="21" t="s">
        <v>79</v>
      </c>
      <c r="AI95" s="21" t="s">
        <v>79</v>
      </c>
      <c r="AJ95" s="21" t="s">
        <v>79</v>
      </c>
      <c r="AK95" s="21" t="s">
        <v>78</v>
      </c>
      <c r="AL95" s="21" t="s">
        <v>78</v>
      </c>
      <c r="AM95" s="21" t="s">
        <v>79</v>
      </c>
      <c r="AN95" s="21" t="s">
        <v>72</v>
      </c>
      <c r="AO95" s="21" t="s">
        <v>79</v>
      </c>
      <c r="AP95" s="21" t="s">
        <v>72</v>
      </c>
      <c r="AQ95" s="21" t="s">
        <v>715</v>
      </c>
      <c r="AR95" s="21">
        <v>15310615815</v>
      </c>
      <c r="AS95" s="142"/>
      <c r="AT95" s="142"/>
      <c r="AU95" s="142"/>
      <c r="AV95" s="142"/>
      <c r="AX95" s="138"/>
      <c r="AY95" s="138"/>
      <c r="AZ95" s="138"/>
    </row>
    <row r="96" s="105" customFormat="1" ht="99" customHeight="1" spans="1:52">
      <c r="A96" s="127">
        <v>90</v>
      </c>
      <c r="B96" s="47" t="s">
        <v>700</v>
      </c>
      <c r="C96" s="21" t="s">
        <v>757</v>
      </c>
      <c r="D96" s="22" t="s">
        <v>702</v>
      </c>
      <c r="E96" s="22" t="s">
        <v>703</v>
      </c>
      <c r="F96" s="22" t="s">
        <v>703</v>
      </c>
      <c r="G96" s="22" t="s">
        <v>758</v>
      </c>
      <c r="H96" s="21" t="s">
        <v>93</v>
      </c>
      <c r="I96" s="21" t="s">
        <v>83</v>
      </c>
      <c r="J96" s="21" t="s">
        <v>759</v>
      </c>
      <c r="K96" s="21" t="s">
        <v>760</v>
      </c>
      <c r="L96" s="21" t="s">
        <v>759</v>
      </c>
      <c r="M96" s="21" t="s">
        <v>761</v>
      </c>
      <c r="N96" s="21" t="s">
        <v>708</v>
      </c>
      <c r="O96" s="21" t="s">
        <v>709</v>
      </c>
      <c r="P96" s="21" t="s">
        <v>710</v>
      </c>
      <c r="Q96" s="21" t="s">
        <v>711</v>
      </c>
      <c r="R96" s="21" t="s">
        <v>762</v>
      </c>
      <c r="S96" s="21" t="s">
        <v>713</v>
      </c>
      <c r="T96" s="21" t="s">
        <v>530</v>
      </c>
      <c r="U96" s="21" t="s">
        <v>714</v>
      </c>
      <c r="V96" s="21" t="s">
        <v>89</v>
      </c>
      <c r="W96" s="21">
        <v>2023</v>
      </c>
      <c r="X96" s="21" t="s">
        <v>78</v>
      </c>
      <c r="Y96" s="21">
        <v>202301</v>
      </c>
      <c r="Z96" s="21">
        <v>202312</v>
      </c>
      <c r="AA96" s="22">
        <v>72.3</v>
      </c>
      <c r="AB96" s="22">
        <v>72.3</v>
      </c>
      <c r="AC96" s="22"/>
      <c r="AD96" s="22"/>
      <c r="AE96" s="21"/>
      <c r="AF96" s="21">
        <v>132</v>
      </c>
      <c r="AG96" s="21">
        <v>132</v>
      </c>
      <c r="AH96" s="21" t="s">
        <v>79</v>
      </c>
      <c r="AI96" s="21" t="s">
        <v>79</v>
      </c>
      <c r="AJ96" s="21" t="s">
        <v>79</v>
      </c>
      <c r="AK96" s="21" t="s">
        <v>78</v>
      </c>
      <c r="AL96" s="21" t="s">
        <v>78</v>
      </c>
      <c r="AM96" s="21" t="s">
        <v>79</v>
      </c>
      <c r="AN96" s="21" t="s">
        <v>72</v>
      </c>
      <c r="AO96" s="21" t="s">
        <v>79</v>
      </c>
      <c r="AP96" s="21" t="s">
        <v>72</v>
      </c>
      <c r="AQ96" s="21" t="s">
        <v>715</v>
      </c>
      <c r="AR96" s="21">
        <v>15310615815</v>
      </c>
      <c r="AS96" s="142"/>
      <c r="AT96" s="142"/>
      <c r="AU96" s="142"/>
      <c r="AV96" s="142"/>
      <c r="AX96" s="138"/>
      <c r="AY96" s="138"/>
      <c r="AZ96" s="138"/>
    </row>
    <row r="97" s="105" customFormat="1" ht="99" customHeight="1" spans="1:52">
      <c r="A97" s="127">
        <v>91</v>
      </c>
      <c r="B97" s="47" t="s">
        <v>700</v>
      </c>
      <c r="C97" s="21" t="s">
        <v>763</v>
      </c>
      <c r="D97" s="22" t="s">
        <v>702</v>
      </c>
      <c r="E97" s="22" t="s">
        <v>703</v>
      </c>
      <c r="F97" s="22" t="s">
        <v>703</v>
      </c>
      <c r="G97" s="22" t="s">
        <v>764</v>
      </c>
      <c r="H97" s="21" t="s">
        <v>93</v>
      </c>
      <c r="I97" s="21" t="s">
        <v>143</v>
      </c>
      <c r="J97" s="21" t="s">
        <v>765</v>
      </c>
      <c r="K97" s="21" t="s">
        <v>766</v>
      </c>
      <c r="L97" s="21" t="s">
        <v>765</v>
      </c>
      <c r="M97" s="21" t="s">
        <v>767</v>
      </c>
      <c r="N97" s="21" t="s">
        <v>708</v>
      </c>
      <c r="O97" s="21" t="s">
        <v>709</v>
      </c>
      <c r="P97" s="21" t="s">
        <v>710</v>
      </c>
      <c r="Q97" s="21" t="s">
        <v>711</v>
      </c>
      <c r="R97" s="21" t="s">
        <v>768</v>
      </c>
      <c r="S97" s="21" t="s">
        <v>713</v>
      </c>
      <c r="T97" s="21" t="s">
        <v>530</v>
      </c>
      <c r="U97" s="21" t="s">
        <v>714</v>
      </c>
      <c r="V97" s="21" t="s">
        <v>149</v>
      </c>
      <c r="W97" s="21">
        <v>2023</v>
      </c>
      <c r="X97" s="21" t="s">
        <v>78</v>
      </c>
      <c r="Y97" s="21">
        <v>202301</v>
      </c>
      <c r="Z97" s="21">
        <v>202312</v>
      </c>
      <c r="AA97" s="22">
        <v>63.3</v>
      </c>
      <c r="AB97" s="22">
        <v>63.3</v>
      </c>
      <c r="AC97" s="22"/>
      <c r="AD97" s="22"/>
      <c r="AE97" s="21"/>
      <c r="AF97" s="21">
        <v>123</v>
      </c>
      <c r="AG97" s="21">
        <v>123</v>
      </c>
      <c r="AH97" s="21" t="s">
        <v>79</v>
      </c>
      <c r="AI97" s="21" t="s">
        <v>79</v>
      </c>
      <c r="AJ97" s="21" t="s">
        <v>79</v>
      </c>
      <c r="AK97" s="21" t="s">
        <v>78</v>
      </c>
      <c r="AL97" s="21" t="s">
        <v>78</v>
      </c>
      <c r="AM97" s="21" t="s">
        <v>79</v>
      </c>
      <c r="AN97" s="21" t="s">
        <v>72</v>
      </c>
      <c r="AO97" s="21" t="s">
        <v>79</v>
      </c>
      <c r="AP97" s="21" t="s">
        <v>72</v>
      </c>
      <c r="AQ97" s="21" t="s">
        <v>715</v>
      </c>
      <c r="AR97" s="21">
        <v>15310615815</v>
      </c>
      <c r="AS97" s="142"/>
      <c r="AT97" s="142"/>
      <c r="AU97" s="142"/>
      <c r="AV97" s="142"/>
      <c r="AX97" s="138"/>
      <c r="AY97" s="138"/>
      <c r="AZ97" s="138"/>
    </row>
    <row r="98" s="105" customFormat="1" ht="99" customHeight="1" spans="1:52">
      <c r="A98" s="127">
        <v>92</v>
      </c>
      <c r="B98" s="47" t="s">
        <v>700</v>
      </c>
      <c r="C98" s="21" t="s">
        <v>769</v>
      </c>
      <c r="D98" s="22" t="s">
        <v>702</v>
      </c>
      <c r="E98" s="22" t="s">
        <v>703</v>
      </c>
      <c r="F98" s="22" t="s">
        <v>703</v>
      </c>
      <c r="G98" s="22" t="s">
        <v>770</v>
      </c>
      <c r="H98" s="21" t="s">
        <v>93</v>
      </c>
      <c r="I98" s="21" t="s">
        <v>104</v>
      </c>
      <c r="J98" s="21" t="s">
        <v>771</v>
      </c>
      <c r="K98" s="21" t="s">
        <v>772</v>
      </c>
      <c r="L98" s="21" t="s">
        <v>771</v>
      </c>
      <c r="M98" s="21" t="s">
        <v>773</v>
      </c>
      <c r="N98" s="21" t="s">
        <v>708</v>
      </c>
      <c r="O98" s="21" t="s">
        <v>709</v>
      </c>
      <c r="P98" s="21" t="s">
        <v>710</v>
      </c>
      <c r="Q98" s="21" t="s">
        <v>711</v>
      </c>
      <c r="R98" s="21" t="s">
        <v>774</v>
      </c>
      <c r="S98" s="21" t="s">
        <v>713</v>
      </c>
      <c r="T98" s="21" t="s">
        <v>530</v>
      </c>
      <c r="U98" s="21" t="s">
        <v>714</v>
      </c>
      <c r="V98" s="21" t="s">
        <v>110</v>
      </c>
      <c r="W98" s="21">
        <v>2023</v>
      </c>
      <c r="X98" s="21" t="s">
        <v>78</v>
      </c>
      <c r="Y98" s="21">
        <v>202301</v>
      </c>
      <c r="Z98" s="21">
        <v>202312</v>
      </c>
      <c r="AA98" s="22">
        <v>73.2</v>
      </c>
      <c r="AB98" s="22">
        <v>73.2</v>
      </c>
      <c r="AC98" s="22"/>
      <c r="AD98" s="22"/>
      <c r="AE98" s="21"/>
      <c r="AF98" s="21">
        <v>147</v>
      </c>
      <c r="AG98" s="21">
        <v>147</v>
      </c>
      <c r="AH98" s="21" t="s">
        <v>79</v>
      </c>
      <c r="AI98" s="21" t="s">
        <v>79</v>
      </c>
      <c r="AJ98" s="21" t="s">
        <v>79</v>
      </c>
      <c r="AK98" s="21" t="s">
        <v>78</v>
      </c>
      <c r="AL98" s="21" t="s">
        <v>78</v>
      </c>
      <c r="AM98" s="21" t="s">
        <v>79</v>
      </c>
      <c r="AN98" s="21" t="s">
        <v>72</v>
      </c>
      <c r="AO98" s="21" t="s">
        <v>79</v>
      </c>
      <c r="AP98" s="21" t="s">
        <v>72</v>
      </c>
      <c r="AQ98" s="21" t="s">
        <v>715</v>
      </c>
      <c r="AR98" s="21">
        <v>15310615815</v>
      </c>
      <c r="AS98" s="142"/>
      <c r="AT98" s="142"/>
      <c r="AU98" s="142"/>
      <c r="AV98" s="142"/>
      <c r="AX98" s="138"/>
      <c r="AY98" s="138"/>
      <c r="AZ98" s="138"/>
    </row>
    <row r="99" s="105" customFormat="1" ht="99" customHeight="1" spans="1:52">
      <c r="A99" s="127">
        <v>93</v>
      </c>
      <c r="B99" s="47" t="s">
        <v>700</v>
      </c>
      <c r="C99" s="21" t="s">
        <v>775</v>
      </c>
      <c r="D99" s="22" t="s">
        <v>702</v>
      </c>
      <c r="E99" s="22" t="s">
        <v>703</v>
      </c>
      <c r="F99" s="22" t="s">
        <v>703</v>
      </c>
      <c r="G99" s="22" t="s">
        <v>776</v>
      </c>
      <c r="H99" s="21" t="s">
        <v>93</v>
      </c>
      <c r="I99" s="21" t="s">
        <v>66</v>
      </c>
      <c r="J99" s="21" t="s">
        <v>777</v>
      </c>
      <c r="K99" s="21" t="s">
        <v>778</v>
      </c>
      <c r="L99" s="21" t="s">
        <v>777</v>
      </c>
      <c r="M99" s="21" t="s">
        <v>779</v>
      </c>
      <c r="N99" s="21" t="s">
        <v>708</v>
      </c>
      <c r="O99" s="21" t="s">
        <v>709</v>
      </c>
      <c r="P99" s="21" t="s">
        <v>710</v>
      </c>
      <c r="Q99" s="21" t="s">
        <v>711</v>
      </c>
      <c r="R99" s="21" t="s">
        <v>780</v>
      </c>
      <c r="S99" s="21" t="s">
        <v>713</v>
      </c>
      <c r="T99" s="21" t="s">
        <v>530</v>
      </c>
      <c r="U99" s="21" t="s">
        <v>714</v>
      </c>
      <c r="V99" s="21" t="s">
        <v>77</v>
      </c>
      <c r="W99" s="21">
        <v>2023</v>
      </c>
      <c r="X99" s="21" t="s">
        <v>78</v>
      </c>
      <c r="Y99" s="21">
        <v>202301</v>
      </c>
      <c r="Z99" s="21">
        <v>202312</v>
      </c>
      <c r="AA99" s="22">
        <v>85.2</v>
      </c>
      <c r="AB99" s="22">
        <v>85.2</v>
      </c>
      <c r="AC99" s="22"/>
      <c r="AD99" s="22"/>
      <c r="AE99" s="21"/>
      <c r="AF99" s="21">
        <v>176</v>
      </c>
      <c r="AG99" s="21">
        <v>176</v>
      </c>
      <c r="AH99" s="21" t="s">
        <v>79</v>
      </c>
      <c r="AI99" s="21" t="s">
        <v>79</v>
      </c>
      <c r="AJ99" s="21" t="s">
        <v>79</v>
      </c>
      <c r="AK99" s="21" t="s">
        <v>78</v>
      </c>
      <c r="AL99" s="21" t="s">
        <v>78</v>
      </c>
      <c r="AM99" s="21" t="s">
        <v>79</v>
      </c>
      <c r="AN99" s="21" t="s">
        <v>72</v>
      </c>
      <c r="AO99" s="21" t="s">
        <v>79</v>
      </c>
      <c r="AP99" s="21" t="s">
        <v>72</v>
      </c>
      <c r="AQ99" s="21" t="s">
        <v>715</v>
      </c>
      <c r="AR99" s="21">
        <v>15310615815</v>
      </c>
      <c r="AS99" s="142"/>
      <c r="AT99" s="142"/>
      <c r="AU99" s="142"/>
      <c r="AV99" s="142"/>
      <c r="AX99" s="138"/>
      <c r="AY99" s="138"/>
      <c r="AZ99" s="138"/>
    </row>
    <row r="100" s="105" customFormat="1" ht="99" customHeight="1" spans="1:52">
      <c r="A100" s="127">
        <v>94</v>
      </c>
      <c r="B100" s="47" t="s">
        <v>700</v>
      </c>
      <c r="C100" s="21" t="s">
        <v>781</v>
      </c>
      <c r="D100" s="22" t="s">
        <v>702</v>
      </c>
      <c r="E100" s="22" t="s">
        <v>703</v>
      </c>
      <c r="F100" s="22" t="s">
        <v>703</v>
      </c>
      <c r="G100" s="22" t="s">
        <v>782</v>
      </c>
      <c r="H100" s="21" t="s">
        <v>93</v>
      </c>
      <c r="I100" s="21" t="s">
        <v>215</v>
      </c>
      <c r="J100" s="21" t="s">
        <v>783</v>
      </c>
      <c r="K100" s="21" t="s">
        <v>784</v>
      </c>
      <c r="L100" s="21" t="s">
        <v>783</v>
      </c>
      <c r="M100" s="21" t="s">
        <v>785</v>
      </c>
      <c r="N100" s="21" t="s">
        <v>708</v>
      </c>
      <c r="O100" s="21" t="s">
        <v>709</v>
      </c>
      <c r="P100" s="21" t="s">
        <v>710</v>
      </c>
      <c r="Q100" s="21" t="s">
        <v>711</v>
      </c>
      <c r="R100" s="21" t="s">
        <v>637</v>
      </c>
      <c r="S100" s="21" t="s">
        <v>713</v>
      </c>
      <c r="T100" s="21" t="s">
        <v>530</v>
      </c>
      <c r="U100" s="21" t="s">
        <v>714</v>
      </c>
      <c r="V100" s="21" t="s">
        <v>220</v>
      </c>
      <c r="W100" s="21">
        <v>2023</v>
      </c>
      <c r="X100" s="21" t="s">
        <v>78</v>
      </c>
      <c r="Y100" s="21">
        <v>202301</v>
      </c>
      <c r="Z100" s="21">
        <v>202312</v>
      </c>
      <c r="AA100" s="22">
        <v>89.4</v>
      </c>
      <c r="AB100" s="22">
        <v>89.4</v>
      </c>
      <c r="AC100" s="22"/>
      <c r="AD100" s="22"/>
      <c r="AE100" s="21"/>
      <c r="AF100" s="21">
        <v>187</v>
      </c>
      <c r="AG100" s="21">
        <v>187</v>
      </c>
      <c r="AH100" s="21" t="s">
        <v>79</v>
      </c>
      <c r="AI100" s="21" t="s">
        <v>79</v>
      </c>
      <c r="AJ100" s="21" t="s">
        <v>79</v>
      </c>
      <c r="AK100" s="21" t="s">
        <v>78</v>
      </c>
      <c r="AL100" s="21" t="s">
        <v>78</v>
      </c>
      <c r="AM100" s="21" t="s">
        <v>79</v>
      </c>
      <c r="AN100" s="21" t="s">
        <v>72</v>
      </c>
      <c r="AO100" s="21" t="s">
        <v>79</v>
      </c>
      <c r="AP100" s="21" t="s">
        <v>72</v>
      </c>
      <c r="AQ100" s="21" t="s">
        <v>715</v>
      </c>
      <c r="AR100" s="21">
        <v>15310615815</v>
      </c>
      <c r="AS100" s="142"/>
      <c r="AT100" s="142"/>
      <c r="AU100" s="142"/>
      <c r="AV100" s="142"/>
      <c r="AX100" s="138"/>
      <c r="AY100" s="138"/>
      <c r="AZ100" s="138"/>
    </row>
    <row r="101" s="105" customFormat="1" ht="99" customHeight="1" spans="1:52">
      <c r="A101" s="127">
        <v>95</v>
      </c>
      <c r="B101" s="47" t="s">
        <v>700</v>
      </c>
      <c r="C101" s="21" t="s">
        <v>786</v>
      </c>
      <c r="D101" s="22" t="s">
        <v>702</v>
      </c>
      <c r="E101" s="22" t="s">
        <v>703</v>
      </c>
      <c r="F101" s="22" t="s">
        <v>703</v>
      </c>
      <c r="G101" s="22" t="s">
        <v>787</v>
      </c>
      <c r="H101" s="21" t="s">
        <v>93</v>
      </c>
      <c r="I101" s="21" t="s">
        <v>277</v>
      </c>
      <c r="J101" s="21" t="s">
        <v>788</v>
      </c>
      <c r="K101" s="21" t="s">
        <v>789</v>
      </c>
      <c r="L101" s="21" t="s">
        <v>788</v>
      </c>
      <c r="M101" s="21" t="s">
        <v>790</v>
      </c>
      <c r="N101" s="21" t="s">
        <v>708</v>
      </c>
      <c r="O101" s="21" t="s">
        <v>709</v>
      </c>
      <c r="P101" s="21" t="s">
        <v>710</v>
      </c>
      <c r="Q101" s="21" t="s">
        <v>711</v>
      </c>
      <c r="R101" s="21" t="s">
        <v>791</v>
      </c>
      <c r="S101" s="21" t="s">
        <v>713</v>
      </c>
      <c r="T101" s="21" t="s">
        <v>530</v>
      </c>
      <c r="U101" s="21" t="s">
        <v>714</v>
      </c>
      <c r="V101" s="21" t="s">
        <v>282</v>
      </c>
      <c r="W101" s="21">
        <v>2023</v>
      </c>
      <c r="X101" s="21" t="s">
        <v>78</v>
      </c>
      <c r="Y101" s="21">
        <v>202301</v>
      </c>
      <c r="Z101" s="21">
        <v>202312</v>
      </c>
      <c r="AA101" s="22">
        <v>45.6</v>
      </c>
      <c r="AB101" s="22">
        <v>45.6</v>
      </c>
      <c r="AC101" s="22"/>
      <c r="AD101" s="22"/>
      <c r="AE101" s="21"/>
      <c r="AF101" s="21">
        <v>86</v>
      </c>
      <c r="AG101" s="21">
        <v>86</v>
      </c>
      <c r="AH101" s="21" t="s">
        <v>79</v>
      </c>
      <c r="AI101" s="21" t="s">
        <v>79</v>
      </c>
      <c r="AJ101" s="21" t="s">
        <v>79</v>
      </c>
      <c r="AK101" s="21" t="s">
        <v>78</v>
      </c>
      <c r="AL101" s="21" t="s">
        <v>78</v>
      </c>
      <c r="AM101" s="21" t="s">
        <v>79</v>
      </c>
      <c r="AN101" s="21" t="s">
        <v>72</v>
      </c>
      <c r="AO101" s="21" t="s">
        <v>79</v>
      </c>
      <c r="AP101" s="21" t="s">
        <v>72</v>
      </c>
      <c r="AQ101" s="21" t="s">
        <v>715</v>
      </c>
      <c r="AR101" s="21">
        <v>15310615815</v>
      </c>
      <c r="AS101" s="142"/>
      <c r="AT101" s="142"/>
      <c r="AU101" s="142"/>
      <c r="AV101" s="142"/>
      <c r="AX101" s="138"/>
      <c r="AY101" s="138"/>
      <c r="AZ101" s="138"/>
    </row>
    <row r="102" s="105" customFormat="1" ht="99" customHeight="1" spans="1:52">
      <c r="A102" s="127">
        <v>96</v>
      </c>
      <c r="B102" s="47" t="s">
        <v>700</v>
      </c>
      <c r="C102" s="21" t="s">
        <v>792</v>
      </c>
      <c r="D102" s="22" t="s">
        <v>702</v>
      </c>
      <c r="E102" s="22" t="s">
        <v>703</v>
      </c>
      <c r="F102" s="22" t="s">
        <v>703</v>
      </c>
      <c r="G102" s="22" t="s">
        <v>793</v>
      </c>
      <c r="H102" s="21" t="s">
        <v>93</v>
      </c>
      <c r="I102" s="21" t="s">
        <v>94</v>
      </c>
      <c r="J102" s="21" t="s">
        <v>794</v>
      </c>
      <c r="K102" s="21" t="s">
        <v>795</v>
      </c>
      <c r="L102" s="21" t="s">
        <v>794</v>
      </c>
      <c r="M102" s="21" t="s">
        <v>796</v>
      </c>
      <c r="N102" s="21" t="s">
        <v>708</v>
      </c>
      <c r="O102" s="21" t="s">
        <v>709</v>
      </c>
      <c r="P102" s="21" t="s">
        <v>710</v>
      </c>
      <c r="Q102" s="21" t="s">
        <v>711</v>
      </c>
      <c r="R102" s="21" t="s">
        <v>797</v>
      </c>
      <c r="S102" s="21" t="s">
        <v>713</v>
      </c>
      <c r="T102" s="21" t="s">
        <v>530</v>
      </c>
      <c r="U102" s="21" t="s">
        <v>714</v>
      </c>
      <c r="V102" s="21" t="s">
        <v>100</v>
      </c>
      <c r="W102" s="21">
        <v>2023</v>
      </c>
      <c r="X102" s="21" t="s">
        <v>78</v>
      </c>
      <c r="Y102" s="21">
        <v>202301</v>
      </c>
      <c r="Z102" s="21">
        <v>202312</v>
      </c>
      <c r="AA102" s="22">
        <v>87.6</v>
      </c>
      <c r="AB102" s="22">
        <v>87.6</v>
      </c>
      <c r="AC102" s="22"/>
      <c r="AD102" s="22"/>
      <c r="AE102" s="21"/>
      <c r="AF102" s="21">
        <v>158</v>
      </c>
      <c r="AG102" s="21">
        <v>158</v>
      </c>
      <c r="AH102" s="21" t="s">
        <v>79</v>
      </c>
      <c r="AI102" s="21" t="s">
        <v>79</v>
      </c>
      <c r="AJ102" s="21" t="s">
        <v>79</v>
      </c>
      <c r="AK102" s="21" t="s">
        <v>78</v>
      </c>
      <c r="AL102" s="21" t="s">
        <v>78</v>
      </c>
      <c r="AM102" s="21" t="s">
        <v>79</v>
      </c>
      <c r="AN102" s="21" t="s">
        <v>72</v>
      </c>
      <c r="AO102" s="21" t="s">
        <v>79</v>
      </c>
      <c r="AP102" s="21" t="s">
        <v>72</v>
      </c>
      <c r="AQ102" s="21" t="s">
        <v>715</v>
      </c>
      <c r="AR102" s="21">
        <v>15310615815</v>
      </c>
      <c r="AS102" s="142"/>
      <c r="AT102" s="142"/>
      <c r="AU102" s="142"/>
      <c r="AV102" s="142"/>
      <c r="AX102" s="138"/>
      <c r="AY102" s="138"/>
      <c r="AZ102" s="138"/>
    </row>
    <row r="103" s="105" customFormat="1" ht="99" customHeight="1" spans="1:52">
      <c r="A103" s="127">
        <v>97</v>
      </c>
      <c r="B103" s="47" t="s">
        <v>700</v>
      </c>
      <c r="C103" s="21" t="s">
        <v>798</v>
      </c>
      <c r="D103" s="22" t="s">
        <v>702</v>
      </c>
      <c r="E103" s="22" t="s">
        <v>703</v>
      </c>
      <c r="F103" s="22" t="s">
        <v>703</v>
      </c>
      <c r="G103" s="22" t="s">
        <v>799</v>
      </c>
      <c r="H103" s="21" t="s">
        <v>93</v>
      </c>
      <c r="I103" s="21" t="s">
        <v>174</v>
      </c>
      <c r="J103" s="21" t="s">
        <v>800</v>
      </c>
      <c r="K103" s="21" t="s">
        <v>801</v>
      </c>
      <c r="L103" s="21" t="s">
        <v>800</v>
      </c>
      <c r="M103" s="21" t="s">
        <v>802</v>
      </c>
      <c r="N103" s="21" t="s">
        <v>708</v>
      </c>
      <c r="O103" s="21" t="s">
        <v>709</v>
      </c>
      <c r="P103" s="21" t="s">
        <v>710</v>
      </c>
      <c r="Q103" s="21" t="s">
        <v>711</v>
      </c>
      <c r="R103" s="21" t="s">
        <v>803</v>
      </c>
      <c r="S103" s="21" t="s">
        <v>713</v>
      </c>
      <c r="T103" s="21" t="s">
        <v>530</v>
      </c>
      <c r="U103" s="21" t="s">
        <v>714</v>
      </c>
      <c r="V103" s="21" t="s">
        <v>180</v>
      </c>
      <c r="W103" s="21">
        <v>2023</v>
      </c>
      <c r="X103" s="21" t="s">
        <v>78</v>
      </c>
      <c r="Y103" s="21">
        <v>202301</v>
      </c>
      <c r="Z103" s="21">
        <v>202312</v>
      </c>
      <c r="AA103" s="22">
        <v>72.3</v>
      </c>
      <c r="AB103" s="22">
        <v>72.3</v>
      </c>
      <c r="AC103" s="22"/>
      <c r="AD103" s="22"/>
      <c r="AE103" s="21"/>
      <c r="AF103" s="21">
        <v>142</v>
      </c>
      <c r="AG103" s="21">
        <v>142</v>
      </c>
      <c r="AH103" s="21" t="s">
        <v>79</v>
      </c>
      <c r="AI103" s="21" t="s">
        <v>79</v>
      </c>
      <c r="AJ103" s="21" t="s">
        <v>79</v>
      </c>
      <c r="AK103" s="21" t="s">
        <v>78</v>
      </c>
      <c r="AL103" s="21" t="s">
        <v>78</v>
      </c>
      <c r="AM103" s="21" t="s">
        <v>79</v>
      </c>
      <c r="AN103" s="21" t="s">
        <v>72</v>
      </c>
      <c r="AO103" s="21" t="s">
        <v>79</v>
      </c>
      <c r="AP103" s="21" t="s">
        <v>72</v>
      </c>
      <c r="AQ103" s="21" t="s">
        <v>715</v>
      </c>
      <c r="AR103" s="21">
        <v>15310615815</v>
      </c>
      <c r="AS103" s="142"/>
      <c r="AT103" s="142"/>
      <c r="AU103" s="142"/>
      <c r="AV103" s="142"/>
      <c r="AX103" s="138"/>
      <c r="AY103" s="138"/>
      <c r="AZ103" s="138"/>
    </row>
    <row r="104" s="105" customFormat="1" ht="99" customHeight="1" spans="1:52">
      <c r="A104" s="127">
        <v>98</v>
      </c>
      <c r="B104" s="47" t="s">
        <v>700</v>
      </c>
      <c r="C104" s="21" t="s">
        <v>804</v>
      </c>
      <c r="D104" s="22" t="s">
        <v>702</v>
      </c>
      <c r="E104" s="22" t="s">
        <v>703</v>
      </c>
      <c r="F104" s="22" t="s">
        <v>703</v>
      </c>
      <c r="G104" s="22" t="s">
        <v>805</v>
      </c>
      <c r="H104" s="21" t="s">
        <v>93</v>
      </c>
      <c r="I104" s="21" t="s">
        <v>260</v>
      </c>
      <c r="J104" s="22" t="s">
        <v>806</v>
      </c>
      <c r="K104" s="22" t="s">
        <v>807</v>
      </c>
      <c r="L104" s="22" t="s">
        <v>806</v>
      </c>
      <c r="M104" s="22" t="s">
        <v>808</v>
      </c>
      <c r="N104" s="22" t="s">
        <v>708</v>
      </c>
      <c r="O104" s="22" t="s">
        <v>709</v>
      </c>
      <c r="P104" s="22" t="s">
        <v>710</v>
      </c>
      <c r="Q104" s="21" t="s">
        <v>711</v>
      </c>
      <c r="R104" s="22" t="s">
        <v>809</v>
      </c>
      <c r="S104" s="22" t="s">
        <v>713</v>
      </c>
      <c r="T104" s="22" t="s">
        <v>530</v>
      </c>
      <c r="U104" s="21" t="s">
        <v>714</v>
      </c>
      <c r="V104" s="21" t="s">
        <v>265</v>
      </c>
      <c r="W104" s="21">
        <v>2023</v>
      </c>
      <c r="X104" s="21" t="s">
        <v>78</v>
      </c>
      <c r="Y104" s="21">
        <v>202301</v>
      </c>
      <c r="Z104" s="21">
        <v>202312</v>
      </c>
      <c r="AA104" s="22">
        <v>76.2</v>
      </c>
      <c r="AB104" s="22">
        <v>76.2</v>
      </c>
      <c r="AC104" s="22"/>
      <c r="AD104" s="22"/>
      <c r="AE104" s="21"/>
      <c r="AF104" s="21">
        <v>166</v>
      </c>
      <c r="AG104" s="21">
        <v>166</v>
      </c>
      <c r="AH104" s="21" t="s">
        <v>79</v>
      </c>
      <c r="AI104" s="21" t="s">
        <v>79</v>
      </c>
      <c r="AJ104" s="21" t="s">
        <v>79</v>
      </c>
      <c r="AK104" s="21" t="s">
        <v>78</v>
      </c>
      <c r="AL104" s="21" t="s">
        <v>78</v>
      </c>
      <c r="AM104" s="21" t="s">
        <v>79</v>
      </c>
      <c r="AN104" s="21" t="s">
        <v>72</v>
      </c>
      <c r="AO104" s="21" t="s">
        <v>79</v>
      </c>
      <c r="AP104" s="21" t="s">
        <v>72</v>
      </c>
      <c r="AQ104" s="21" t="s">
        <v>715</v>
      </c>
      <c r="AR104" s="21">
        <v>15310615815</v>
      </c>
      <c r="AS104" s="142"/>
      <c r="AT104" s="142"/>
      <c r="AU104" s="142"/>
      <c r="AV104" s="142"/>
      <c r="AX104" s="138"/>
      <c r="AY104" s="138"/>
      <c r="AZ104" s="138"/>
    </row>
    <row r="105" s="105" customFormat="1" ht="99" customHeight="1" spans="1:52">
      <c r="A105" s="127">
        <v>99</v>
      </c>
      <c r="B105" s="47" t="s">
        <v>700</v>
      </c>
      <c r="C105" s="21" t="s">
        <v>810</v>
      </c>
      <c r="D105" s="22" t="s">
        <v>702</v>
      </c>
      <c r="E105" s="22" t="s">
        <v>703</v>
      </c>
      <c r="F105" s="22" t="s">
        <v>703</v>
      </c>
      <c r="G105" s="22" t="s">
        <v>811</v>
      </c>
      <c r="H105" s="21" t="s">
        <v>93</v>
      </c>
      <c r="I105" s="21" t="s">
        <v>242</v>
      </c>
      <c r="J105" s="21" t="s">
        <v>812</v>
      </c>
      <c r="K105" s="21" t="s">
        <v>813</v>
      </c>
      <c r="L105" s="21" t="s">
        <v>812</v>
      </c>
      <c r="M105" s="21" t="s">
        <v>814</v>
      </c>
      <c r="N105" s="21" t="s">
        <v>708</v>
      </c>
      <c r="O105" s="21" t="s">
        <v>709</v>
      </c>
      <c r="P105" s="21" t="s">
        <v>710</v>
      </c>
      <c r="Q105" s="21" t="s">
        <v>711</v>
      </c>
      <c r="R105" s="21" t="s">
        <v>815</v>
      </c>
      <c r="S105" s="21" t="s">
        <v>713</v>
      </c>
      <c r="T105" s="21" t="s">
        <v>530</v>
      </c>
      <c r="U105" s="21" t="s">
        <v>714</v>
      </c>
      <c r="V105" s="21" t="s">
        <v>247</v>
      </c>
      <c r="W105" s="21">
        <v>2023</v>
      </c>
      <c r="X105" s="21" t="s">
        <v>78</v>
      </c>
      <c r="Y105" s="21">
        <v>202301</v>
      </c>
      <c r="Z105" s="21">
        <v>202312</v>
      </c>
      <c r="AA105" s="22">
        <v>65.4</v>
      </c>
      <c r="AB105" s="22">
        <v>65.4</v>
      </c>
      <c r="AC105" s="22"/>
      <c r="AD105" s="22"/>
      <c r="AE105" s="21"/>
      <c r="AF105" s="21">
        <v>129</v>
      </c>
      <c r="AG105" s="21">
        <v>129</v>
      </c>
      <c r="AH105" s="21" t="s">
        <v>79</v>
      </c>
      <c r="AI105" s="21" t="s">
        <v>79</v>
      </c>
      <c r="AJ105" s="21" t="s">
        <v>79</v>
      </c>
      <c r="AK105" s="21" t="s">
        <v>78</v>
      </c>
      <c r="AL105" s="21" t="s">
        <v>78</v>
      </c>
      <c r="AM105" s="21" t="s">
        <v>79</v>
      </c>
      <c r="AN105" s="21" t="s">
        <v>72</v>
      </c>
      <c r="AO105" s="21" t="s">
        <v>79</v>
      </c>
      <c r="AP105" s="21" t="s">
        <v>72</v>
      </c>
      <c r="AQ105" s="21" t="s">
        <v>715</v>
      </c>
      <c r="AR105" s="21">
        <v>15310615815</v>
      </c>
      <c r="AS105" s="142" t="s">
        <v>816</v>
      </c>
      <c r="AT105" s="142"/>
      <c r="AU105" s="142"/>
      <c r="AV105" s="142"/>
      <c r="AX105" s="138"/>
      <c r="AY105" s="138"/>
      <c r="AZ105" s="138"/>
    </row>
    <row r="106" s="105" customFormat="1" ht="99" customHeight="1" spans="1:52">
      <c r="A106" s="127">
        <v>100</v>
      </c>
      <c r="B106" s="47" t="s">
        <v>700</v>
      </c>
      <c r="C106" s="21" t="s">
        <v>817</v>
      </c>
      <c r="D106" s="22" t="s">
        <v>702</v>
      </c>
      <c r="E106" s="22" t="s">
        <v>703</v>
      </c>
      <c r="F106" s="22" t="s">
        <v>703</v>
      </c>
      <c r="G106" s="22" t="s">
        <v>818</v>
      </c>
      <c r="H106" s="21" t="s">
        <v>93</v>
      </c>
      <c r="I106" s="21" t="s">
        <v>501</v>
      </c>
      <c r="J106" s="21" t="s">
        <v>819</v>
      </c>
      <c r="K106" s="21" t="s">
        <v>820</v>
      </c>
      <c r="L106" s="21" t="s">
        <v>819</v>
      </c>
      <c r="M106" s="21" t="s">
        <v>821</v>
      </c>
      <c r="N106" s="21" t="s">
        <v>708</v>
      </c>
      <c r="O106" s="21" t="s">
        <v>709</v>
      </c>
      <c r="P106" s="21" t="s">
        <v>710</v>
      </c>
      <c r="Q106" s="21" t="s">
        <v>711</v>
      </c>
      <c r="R106" s="21" t="s">
        <v>822</v>
      </c>
      <c r="S106" s="21" t="s">
        <v>713</v>
      </c>
      <c r="T106" s="21" t="s">
        <v>530</v>
      </c>
      <c r="U106" s="21" t="s">
        <v>714</v>
      </c>
      <c r="V106" s="21" t="s">
        <v>505</v>
      </c>
      <c r="W106" s="21">
        <v>2023</v>
      </c>
      <c r="X106" s="21" t="s">
        <v>78</v>
      </c>
      <c r="Y106" s="21">
        <v>202301</v>
      </c>
      <c r="Z106" s="21">
        <v>202312</v>
      </c>
      <c r="AA106" s="22">
        <v>60.9</v>
      </c>
      <c r="AB106" s="22">
        <v>60.9</v>
      </c>
      <c r="AC106" s="22"/>
      <c r="AD106" s="22"/>
      <c r="AE106" s="21"/>
      <c r="AF106" s="21">
        <v>114</v>
      </c>
      <c r="AG106" s="21">
        <v>114</v>
      </c>
      <c r="AH106" s="21" t="s">
        <v>79</v>
      </c>
      <c r="AI106" s="21" t="s">
        <v>79</v>
      </c>
      <c r="AJ106" s="21" t="s">
        <v>79</v>
      </c>
      <c r="AK106" s="21" t="s">
        <v>78</v>
      </c>
      <c r="AL106" s="21" t="s">
        <v>78</v>
      </c>
      <c r="AM106" s="21" t="s">
        <v>79</v>
      </c>
      <c r="AN106" s="21" t="s">
        <v>72</v>
      </c>
      <c r="AO106" s="21" t="s">
        <v>79</v>
      </c>
      <c r="AP106" s="21" t="s">
        <v>72</v>
      </c>
      <c r="AQ106" s="21" t="s">
        <v>715</v>
      </c>
      <c r="AR106" s="21">
        <v>15310615815</v>
      </c>
      <c r="AS106" s="142"/>
      <c r="AT106" s="142"/>
      <c r="AU106" s="142"/>
      <c r="AV106" s="142"/>
      <c r="AX106" s="138"/>
      <c r="AY106" s="138"/>
      <c r="AZ106" s="138"/>
    </row>
    <row r="107" s="105" customFormat="1" ht="99" customHeight="1" spans="1:52">
      <c r="A107" s="127">
        <v>101</v>
      </c>
      <c r="B107" s="47" t="s">
        <v>700</v>
      </c>
      <c r="C107" s="21" t="s">
        <v>823</v>
      </c>
      <c r="D107" s="22" t="s">
        <v>702</v>
      </c>
      <c r="E107" s="22" t="s">
        <v>703</v>
      </c>
      <c r="F107" s="22" t="s">
        <v>703</v>
      </c>
      <c r="G107" s="22" t="s">
        <v>824</v>
      </c>
      <c r="H107" s="21" t="s">
        <v>93</v>
      </c>
      <c r="I107" s="21" t="s">
        <v>232</v>
      </c>
      <c r="J107" s="21" t="s">
        <v>825</v>
      </c>
      <c r="K107" s="21" t="s">
        <v>826</v>
      </c>
      <c r="L107" s="21" t="s">
        <v>825</v>
      </c>
      <c r="M107" s="21" t="s">
        <v>827</v>
      </c>
      <c r="N107" s="21" t="s">
        <v>708</v>
      </c>
      <c r="O107" s="21" t="s">
        <v>709</v>
      </c>
      <c r="P107" s="21" t="s">
        <v>710</v>
      </c>
      <c r="Q107" s="21" t="s">
        <v>711</v>
      </c>
      <c r="R107" s="21" t="s">
        <v>828</v>
      </c>
      <c r="S107" s="21" t="s">
        <v>713</v>
      </c>
      <c r="T107" s="21" t="s">
        <v>530</v>
      </c>
      <c r="U107" s="21" t="s">
        <v>714</v>
      </c>
      <c r="V107" s="21" t="s">
        <v>238</v>
      </c>
      <c r="W107" s="21">
        <v>2023</v>
      </c>
      <c r="X107" s="21" t="s">
        <v>78</v>
      </c>
      <c r="Y107" s="21">
        <v>202301</v>
      </c>
      <c r="Z107" s="21">
        <v>202312</v>
      </c>
      <c r="AA107" s="22">
        <v>50.1</v>
      </c>
      <c r="AB107" s="22">
        <v>50.1</v>
      </c>
      <c r="AC107" s="22"/>
      <c r="AD107" s="22"/>
      <c r="AE107" s="21"/>
      <c r="AF107" s="21">
        <v>101</v>
      </c>
      <c r="AG107" s="21">
        <v>101</v>
      </c>
      <c r="AH107" s="21" t="s">
        <v>79</v>
      </c>
      <c r="AI107" s="21" t="s">
        <v>79</v>
      </c>
      <c r="AJ107" s="21" t="s">
        <v>79</v>
      </c>
      <c r="AK107" s="21" t="s">
        <v>78</v>
      </c>
      <c r="AL107" s="21" t="s">
        <v>78</v>
      </c>
      <c r="AM107" s="21" t="s">
        <v>79</v>
      </c>
      <c r="AN107" s="21" t="s">
        <v>72</v>
      </c>
      <c r="AO107" s="21" t="s">
        <v>79</v>
      </c>
      <c r="AP107" s="21" t="s">
        <v>72</v>
      </c>
      <c r="AQ107" s="21" t="s">
        <v>715</v>
      </c>
      <c r="AR107" s="21">
        <v>15310615815</v>
      </c>
      <c r="AS107" s="142"/>
      <c r="AT107" s="142"/>
      <c r="AU107" s="142"/>
      <c r="AV107" s="142"/>
      <c r="AX107" s="138"/>
      <c r="AY107" s="138"/>
      <c r="AZ107" s="138"/>
    </row>
    <row r="108" s="105" customFormat="1" ht="99" customHeight="1" spans="1:52">
      <c r="A108" s="127">
        <v>102</v>
      </c>
      <c r="B108" s="47" t="s">
        <v>700</v>
      </c>
      <c r="C108" s="21" t="s">
        <v>829</v>
      </c>
      <c r="D108" s="22" t="s">
        <v>702</v>
      </c>
      <c r="E108" s="22" t="s">
        <v>703</v>
      </c>
      <c r="F108" s="22" t="s">
        <v>703</v>
      </c>
      <c r="G108" s="22" t="s">
        <v>830</v>
      </c>
      <c r="H108" s="21" t="s">
        <v>93</v>
      </c>
      <c r="I108" s="21" t="s">
        <v>153</v>
      </c>
      <c r="J108" s="21" t="s">
        <v>831</v>
      </c>
      <c r="K108" s="21" t="s">
        <v>832</v>
      </c>
      <c r="L108" s="21" t="s">
        <v>831</v>
      </c>
      <c r="M108" s="21" t="s">
        <v>833</v>
      </c>
      <c r="N108" s="21" t="s">
        <v>708</v>
      </c>
      <c r="O108" s="21" t="s">
        <v>709</v>
      </c>
      <c r="P108" s="21" t="s">
        <v>710</v>
      </c>
      <c r="Q108" s="21" t="s">
        <v>711</v>
      </c>
      <c r="R108" s="21" t="s">
        <v>99</v>
      </c>
      <c r="S108" s="21" t="s">
        <v>713</v>
      </c>
      <c r="T108" s="21" t="s">
        <v>530</v>
      </c>
      <c r="U108" s="21" t="s">
        <v>714</v>
      </c>
      <c r="V108" s="21" t="s">
        <v>159</v>
      </c>
      <c r="W108" s="21">
        <v>2023</v>
      </c>
      <c r="X108" s="21" t="s">
        <v>78</v>
      </c>
      <c r="Y108" s="21">
        <v>202301</v>
      </c>
      <c r="Z108" s="21">
        <v>202312</v>
      </c>
      <c r="AA108" s="22">
        <v>70.5</v>
      </c>
      <c r="AB108" s="22">
        <v>70.5</v>
      </c>
      <c r="AC108" s="22"/>
      <c r="AD108" s="22"/>
      <c r="AE108" s="21"/>
      <c r="AF108" s="21">
        <v>150</v>
      </c>
      <c r="AG108" s="21">
        <v>150</v>
      </c>
      <c r="AH108" s="21" t="s">
        <v>79</v>
      </c>
      <c r="AI108" s="21" t="s">
        <v>79</v>
      </c>
      <c r="AJ108" s="21" t="s">
        <v>79</v>
      </c>
      <c r="AK108" s="21" t="s">
        <v>78</v>
      </c>
      <c r="AL108" s="21" t="s">
        <v>78</v>
      </c>
      <c r="AM108" s="21" t="s">
        <v>79</v>
      </c>
      <c r="AN108" s="21" t="s">
        <v>72</v>
      </c>
      <c r="AO108" s="21" t="s">
        <v>79</v>
      </c>
      <c r="AP108" s="21" t="s">
        <v>72</v>
      </c>
      <c r="AQ108" s="21" t="s">
        <v>715</v>
      </c>
      <c r="AR108" s="21">
        <v>15310615815</v>
      </c>
      <c r="AS108" s="142"/>
      <c r="AT108" s="142"/>
      <c r="AU108" s="142"/>
      <c r="AV108" s="142"/>
      <c r="AX108" s="138"/>
      <c r="AY108" s="138"/>
      <c r="AZ108" s="138"/>
    </row>
    <row r="109" s="105" customFormat="1" ht="99" customHeight="1" spans="1:52">
      <c r="A109" s="127">
        <v>103</v>
      </c>
      <c r="B109" s="47" t="s">
        <v>700</v>
      </c>
      <c r="C109" s="21" t="s">
        <v>834</v>
      </c>
      <c r="D109" s="22" t="s">
        <v>702</v>
      </c>
      <c r="E109" s="22" t="s">
        <v>703</v>
      </c>
      <c r="F109" s="22" t="s">
        <v>703</v>
      </c>
      <c r="G109" s="22" t="s">
        <v>835</v>
      </c>
      <c r="H109" s="21" t="s">
        <v>93</v>
      </c>
      <c r="I109" s="21" t="s">
        <v>223</v>
      </c>
      <c r="J109" s="21" t="s">
        <v>836</v>
      </c>
      <c r="K109" s="22" t="s">
        <v>837</v>
      </c>
      <c r="L109" s="21" t="s">
        <v>836</v>
      </c>
      <c r="M109" s="22" t="s">
        <v>838</v>
      </c>
      <c r="N109" s="22" t="s">
        <v>708</v>
      </c>
      <c r="O109" s="22" t="s">
        <v>709</v>
      </c>
      <c r="P109" s="22" t="s">
        <v>710</v>
      </c>
      <c r="Q109" s="21" t="s">
        <v>711</v>
      </c>
      <c r="R109" s="22" t="s">
        <v>839</v>
      </c>
      <c r="S109" s="22" t="s">
        <v>713</v>
      </c>
      <c r="T109" s="22" t="s">
        <v>530</v>
      </c>
      <c r="U109" s="21" t="s">
        <v>714</v>
      </c>
      <c r="V109" s="21" t="s">
        <v>228</v>
      </c>
      <c r="W109" s="21">
        <v>2023</v>
      </c>
      <c r="X109" s="21" t="s">
        <v>78</v>
      </c>
      <c r="Y109" s="21">
        <v>202301</v>
      </c>
      <c r="Z109" s="21">
        <v>202312</v>
      </c>
      <c r="AA109" s="22">
        <v>82.8</v>
      </c>
      <c r="AB109" s="22">
        <v>82.8</v>
      </c>
      <c r="AC109" s="22"/>
      <c r="AD109" s="22"/>
      <c r="AE109" s="21"/>
      <c r="AF109" s="21">
        <v>153</v>
      </c>
      <c r="AG109" s="21">
        <v>153</v>
      </c>
      <c r="AH109" s="21" t="s">
        <v>79</v>
      </c>
      <c r="AI109" s="21" t="s">
        <v>79</v>
      </c>
      <c r="AJ109" s="21" t="s">
        <v>79</v>
      </c>
      <c r="AK109" s="21" t="s">
        <v>78</v>
      </c>
      <c r="AL109" s="21" t="s">
        <v>78</v>
      </c>
      <c r="AM109" s="21" t="s">
        <v>79</v>
      </c>
      <c r="AN109" s="21" t="s">
        <v>72</v>
      </c>
      <c r="AO109" s="21" t="s">
        <v>79</v>
      </c>
      <c r="AP109" s="21" t="s">
        <v>72</v>
      </c>
      <c r="AQ109" s="21" t="s">
        <v>715</v>
      </c>
      <c r="AR109" s="21">
        <v>15310615815</v>
      </c>
      <c r="AS109" s="142"/>
      <c r="AT109" s="142"/>
      <c r="AU109" s="142"/>
      <c r="AV109" s="142"/>
      <c r="AX109" s="138"/>
      <c r="AY109" s="138"/>
      <c r="AZ109" s="138"/>
    </row>
    <row r="110" s="105" customFormat="1" ht="99" customHeight="1" spans="1:52">
      <c r="A110" s="127">
        <v>104</v>
      </c>
      <c r="B110" s="47" t="s">
        <v>700</v>
      </c>
      <c r="C110" s="21" t="s">
        <v>840</v>
      </c>
      <c r="D110" s="22" t="s">
        <v>702</v>
      </c>
      <c r="E110" s="22" t="s">
        <v>703</v>
      </c>
      <c r="F110" s="22" t="s">
        <v>703</v>
      </c>
      <c r="G110" s="22" t="s">
        <v>841</v>
      </c>
      <c r="H110" s="21" t="s">
        <v>93</v>
      </c>
      <c r="I110" s="21" t="s">
        <v>251</v>
      </c>
      <c r="J110" s="22" t="s">
        <v>842</v>
      </c>
      <c r="K110" s="21" t="s">
        <v>843</v>
      </c>
      <c r="L110" s="22" t="s">
        <v>842</v>
      </c>
      <c r="M110" s="21" t="s">
        <v>844</v>
      </c>
      <c r="N110" s="21" t="s">
        <v>708</v>
      </c>
      <c r="O110" s="21" t="s">
        <v>709</v>
      </c>
      <c r="P110" s="21" t="s">
        <v>710</v>
      </c>
      <c r="Q110" s="21" t="s">
        <v>711</v>
      </c>
      <c r="R110" s="21" t="s">
        <v>629</v>
      </c>
      <c r="S110" s="21" t="s">
        <v>713</v>
      </c>
      <c r="T110" s="21" t="s">
        <v>530</v>
      </c>
      <c r="U110" s="21" t="s">
        <v>714</v>
      </c>
      <c r="V110" s="21" t="s">
        <v>257</v>
      </c>
      <c r="W110" s="21">
        <v>2023</v>
      </c>
      <c r="X110" s="21" t="s">
        <v>78</v>
      </c>
      <c r="Y110" s="21">
        <v>202301</v>
      </c>
      <c r="Z110" s="21">
        <v>202312</v>
      </c>
      <c r="AA110" s="22">
        <v>24</v>
      </c>
      <c r="AB110" s="22">
        <v>24</v>
      </c>
      <c r="AC110" s="22"/>
      <c r="AD110" s="22"/>
      <c r="AE110" s="21"/>
      <c r="AF110" s="21">
        <v>49</v>
      </c>
      <c r="AG110" s="21">
        <v>49</v>
      </c>
      <c r="AH110" s="21" t="s">
        <v>79</v>
      </c>
      <c r="AI110" s="21" t="s">
        <v>79</v>
      </c>
      <c r="AJ110" s="21" t="s">
        <v>79</v>
      </c>
      <c r="AK110" s="21" t="s">
        <v>78</v>
      </c>
      <c r="AL110" s="21" t="s">
        <v>78</v>
      </c>
      <c r="AM110" s="21" t="s">
        <v>79</v>
      </c>
      <c r="AN110" s="21" t="s">
        <v>72</v>
      </c>
      <c r="AO110" s="21" t="s">
        <v>79</v>
      </c>
      <c r="AP110" s="21" t="s">
        <v>72</v>
      </c>
      <c r="AQ110" s="21" t="s">
        <v>715</v>
      </c>
      <c r="AR110" s="21">
        <v>15310615815</v>
      </c>
      <c r="AS110" s="142"/>
      <c r="AT110" s="142"/>
      <c r="AU110" s="142"/>
      <c r="AV110" s="142"/>
      <c r="AX110" s="138"/>
      <c r="AY110" s="138"/>
      <c r="AZ110" s="138"/>
    </row>
    <row r="111" s="105" customFormat="1" ht="99" customHeight="1" spans="1:52">
      <c r="A111" s="127">
        <v>105</v>
      </c>
      <c r="B111" s="47" t="s">
        <v>700</v>
      </c>
      <c r="C111" s="21" t="s">
        <v>845</v>
      </c>
      <c r="D111" s="22" t="s">
        <v>702</v>
      </c>
      <c r="E111" s="22" t="s">
        <v>703</v>
      </c>
      <c r="F111" s="22" t="s">
        <v>703</v>
      </c>
      <c r="G111" s="22" t="s">
        <v>846</v>
      </c>
      <c r="H111" s="21" t="s">
        <v>93</v>
      </c>
      <c r="I111" s="21" t="s">
        <v>323</v>
      </c>
      <c r="J111" s="22" t="s">
        <v>847</v>
      </c>
      <c r="K111" s="21" t="s">
        <v>848</v>
      </c>
      <c r="L111" s="22" t="s">
        <v>847</v>
      </c>
      <c r="M111" s="21" t="s">
        <v>849</v>
      </c>
      <c r="N111" s="21" t="s">
        <v>708</v>
      </c>
      <c r="O111" s="21" t="s">
        <v>709</v>
      </c>
      <c r="P111" s="21" t="s">
        <v>710</v>
      </c>
      <c r="Q111" s="21" t="s">
        <v>711</v>
      </c>
      <c r="R111" s="21" t="s">
        <v>850</v>
      </c>
      <c r="S111" s="21" t="s">
        <v>713</v>
      </c>
      <c r="T111" s="21" t="s">
        <v>530</v>
      </c>
      <c r="U111" s="21" t="s">
        <v>714</v>
      </c>
      <c r="V111" s="21" t="s">
        <v>328</v>
      </c>
      <c r="W111" s="21">
        <v>2023</v>
      </c>
      <c r="X111" s="21" t="s">
        <v>78</v>
      </c>
      <c r="Y111" s="21">
        <v>202301</v>
      </c>
      <c r="Z111" s="21">
        <v>202312</v>
      </c>
      <c r="AA111" s="22">
        <v>33.6</v>
      </c>
      <c r="AB111" s="22">
        <v>33.6</v>
      </c>
      <c r="AC111" s="22"/>
      <c r="AD111" s="22"/>
      <c r="AE111" s="21"/>
      <c r="AF111" s="21">
        <v>64</v>
      </c>
      <c r="AG111" s="21">
        <v>64</v>
      </c>
      <c r="AH111" s="21" t="s">
        <v>79</v>
      </c>
      <c r="AI111" s="21" t="s">
        <v>79</v>
      </c>
      <c r="AJ111" s="21" t="s">
        <v>79</v>
      </c>
      <c r="AK111" s="21" t="s">
        <v>78</v>
      </c>
      <c r="AL111" s="21" t="s">
        <v>78</v>
      </c>
      <c r="AM111" s="21" t="s">
        <v>79</v>
      </c>
      <c r="AN111" s="21" t="s">
        <v>72</v>
      </c>
      <c r="AO111" s="21" t="s">
        <v>79</v>
      </c>
      <c r="AP111" s="21" t="s">
        <v>72</v>
      </c>
      <c r="AQ111" s="21" t="s">
        <v>715</v>
      </c>
      <c r="AR111" s="21">
        <v>15310615815</v>
      </c>
      <c r="AS111" s="142"/>
      <c r="AT111" s="142"/>
      <c r="AU111" s="142"/>
      <c r="AV111" s="142"/>
      <c r="AX111" s="138"/>
      <c r="AY111" s="138"/>
      <c r="AZ111" s="138"/>
    </row>
    <row r="112" s="105" customFormat="1" ht="99" customHeight="1" spans="1:52">
      <c r="A112" s="127">
        <v>106</v>
      </c>
      <c r="B112" s="47" t="s">
        <v>700</v>
      </c>
      <c r="C112" s="21" t="s">
        <v>851</v>
      </c>
      <c r="D112" s="22" t="s">
        <v>702</v>
      </c>
      <c r="E112" s="22" t="s">
        <v>703</v>
      </c>
      <c r="F112" s="22" t="s">
        <v>703</v>
      </c>
      <c r="G112" s="22" t="s">
        <v>852</v>
      </c>
      <c r="H112" s="21" t="s">
        <v>93</v>
      </c>
      <c r="I112" s="21" t="s">
        <v>163</v>
      </c>
      <c r="J112" s="21" t="s">
        <v>853</v>
      </c>
      <c r="K112" s="21" t="s">
        <v>854</v>
      </c>
      <c r="L112" s="21" t="s">
        <v>853</v>
      </c>
      <c r="M112" s="21" t="s">
        <v>855</v>
      </c>
      <c r="N112" s="21" t="s">
        <v>708</v>
      </c>
      <c r="O112" s="21" t="s">
        <v>709</v>
      </c>
      <c r="P112" s="21" t="s">
        <v>710</v>
      </c>
      <c r="Q112" s="21" t="s">
        <v>711</v>
      </c>
      <c r="R112" s="21" t="s">
        <v>856</v>
      </c>
      <c r="S112" s="21" t="s">
        <v>713</v>
      </c>
      <c r="T112" s="21" t="s">
        <v>530</v>
      </c>
      <c r="U112" s="21" t="s">
        <v>714</v>
      </c>
      <c r="V112" s="21" t="s">
        <v>169</v>
      </c>
      <c r="W112" s="21">
        <v>2023</v>
      </c>
      <c r="X112" s="21" t="s">
        <v>78</v>
      </c>
      <c r="Y112" s="21">
        <v>202301</v>
      </c>
      <c r="Z112" s="21">
        <v>202312</v>
      </c>
      <c r="AA112" s="22">
        <v>53.1</v>
      </c>
      <c r="AB112" s="22">
        <v>53.1</v>
      </c>
      <c r="AC112" s="22"/>
      <c r="AD112" s="22"/>
      <c r="AE112" s="21"/>
      <c r="AF112" s="21">
        <v>105</v>
      </c>
      <c r="AG112" s="21">
        <v>105</v>
      </c>
      <c r="AH112" s="21" t="s">
        <v>79</v>
      </c>
      <c r="AI112" s="21" t="s">
        <v>79</v>
      </c>
      <c r="AJ112" s="21" t="s">
        <v>79</v>
      </c>
      <c r="AK112" s="21" t="s">
        <v>78</v>
      </c>
      <c r="AL112" s="21" t="s">
        <v>78</v>
      </c>
      <c r="AM112" s="21" t="s">
        <v>79</v>
      </c>
      <c r="AN112" s="21" t="s">
        <v>72</v>
      </c>
      <c r="AO112" s="21" t="s">
        <v>79</v>
      </c>
      <c r="AP112" s="21" t="s">
        <v>72</v>
      </c>
      <c r="AQ112" s="21" t="s">
        <v>715</v>
      </c>
      <c r="AR112" s="21">
        <v>15310615815</v>
      </c>
      <c r="AS112" s="142"/>
      <c r="AT112" s="142"/>
      <c r="AU112" s="142"/>
      <c r="AV112" s="142"/>
      <c r="AX112" s="138"/>
      <c r="AY112" s="138"/>
      <c r="AZ112" s="138"/>
    </row>
    <row r="113" s="105" customFormat="1" ht="99" customHeight="1" spans="1:52">
      <c r="A113" s="127">
        <v>107</v>
      </c>
      <c r="B113" s="47" t="s">
        <v>700</v>
      </c>
      <c r="C113" s="21" t="s">
        <v>857</v>
      </c>
      <c r="D113" s="22" t="s">
        <v>702</v>
      </c>
      <c r="E113" s="22" t="s">
        <v>703</v>
      </c>
      <c r="F113" s="22" t="s">
        <v>703</v>
      </c>
      <c r="G113" s="22" t="s">
        <v>858</v>
      </c>
      <c r="H113" s="21" t="s">
        <v>93</v>
      </c>
      <c r="I113" s="21" t="s">
        <v>114</v>
      </c>
      <c r="J113" s="21" t="s">
        <v>859</v>
      </c>
      <c r="K113" s="21" t="s">
        <v>860</v>
      </c>
      <c r="L113" s="21" t="s">
        <v>859</v>
      </c>
      <c r="M113" s="21" t="s">
        <v>861</v>
      </c>
      <c r="N113" s="21" t="s">
        <v>708</v>
      </c>
      <c r="O113" s="21" t="s">
        <v>709</v>
      </c>
      <c r="P113" s="21" t="s">
        <v>710</v>
      </c>
      <c r="Q113" s="21" t="s">
        <v>711</v>
      </c>
      <c r="R113" s="21" t="s">
        <v>862</v>
      </c>
      <c r="S113" s="21" t="s">
        <v>713</v>
      </c>
      <c r="T113" s="21" t="s">
        <v>530</v>
      </c>
      <c r="U113" s="21" t="s">
        <v>714</v>
      </c>
      <c r="V113" s="21" t="s">
        <v>120</v>
      </c>
      <c r="W113" s="21">
        <v>2023</v>
      </c>
      <c r="X113" s="21" t="s">
        <v>78</v>
      </c>
      <c r="Y113" s="21">
        <v>202301</v>
      </c>
      <c r="Z113" s="21">
        <v>202312</v>
      </c>
      <c r="AA113" s="22">
        <v>70.2</v>
      </c>
      <c r="AB113" s="22">
        <v>70.2</v>
      </c>
      <c r="AC113" s="22"/>
      <c r="AD113" s="22"/>
      <c r="AE113" s="21"/>
      <c r="AF113" s="21">
        <v>137</v>
      </c>
      <c r="AG113" s="21">
        <v>137</v>
      </c>
      <c r="AH113" s="21" t="s">
        <v>79</v>
      </c>
      <c r="AI113" s="21" t="s">
        <v>79</v>
      </c>
      <c r="AJ113" s="21" t="s">
        <v>79</v>
      </c>
      <c r="AK113" s="21" t="s">
        <v>78</v>
      </c>
      <c r="AL113" s="21" t="s">
        <v>78</v>
      </c>
      <c r="AM113" s="21" t="s">
        <v>79</v>
      </c>
      <c r="AN113" s="21" t="s">
        <v>72</v>
      </c>
      <c r="AO113" s="21" t="s">
        <v>79</v>
      </c>
      <c r="AP113" s="21" t="s">
        <v>72</v>
      </c>
      <c r="AQ113" s="21" t="s">
        <v>715</v>
      </c>
      <c r="AR113" s="21">
        <v>15310615815</v>
      </c>
      <c r="AS113" s="142"/>
      <c r="AT113" s="142"/>
      <c r="AU113" s="142"/>
      <c r="AV113" s="142"/>
      <c r="AX113" s="138"/>
      <c r="AY113" s="138"/>
      <c r="AZ113" s="138"/>
    </row>
    <row r="114" s="105" customFormat="1" ht="99" customHeight="1" spans="1:52">
      <c r="A114" s="127">
        <v>108</v>
      </c>
      <c r="B114" s="47" t="s">
        <v>700</v>
      </c>
      <c r="C114" s="21" t="s">
        <v>863</v>
      </c>
      <c r="D114" s="22" t="s">
        <v>702</v>
      </c>
      <c r="E114" s="22" t="s">
        <v>703</v>
      </c>
      <c r="F114" s="22" t="s">
        <v>703</v>
      </c>
      <c r="G114" s="22" t="s">
        <v>864</v>
      </c>
      <c r="H114" s="21" t="s">
        <v>93</v>
      </c>
      <c r="I114" s="21" t="s">
        <v>513</v>
      </c>
      <c r="J114" s="21" t="s">
        <v>788</v>
      </c>
      <c r="K114" s="21" t="s">
        <v>789</v>
      </c>
      <c r="L114" s="21" t="s">
        <v>788</v>
      </c>
      <c r="M114" s="21" t="s">
        <v>790</v>
      </c>
      <c r="N114" s="21" t="s">
        <v>708</v>
      </c>
      <c r="O114" s="21" t="s">
        <v>709</v>
      </c>
      <c r="P114" s="21" t="s">
        <v>710</v>
      </c>
      <c r="Q114" s="21" t="s">
        <v>711</v>
      </c>
      <c r="R114" s="21" t="s">
        <v>791</v>
      </c>
      <c r="S114" s="21" t="s">
        <v>713</v>
      </c>
      <c r="T114" s="21" t="s">
        <v>530</v>
      </c>
      <c r="U114" s="21" t="s">
        <v>714</v>
      </c>
      <c r="V114" s="21" t="s">
        <v>516</v>
      </c>
      <c r="W114" s="21">
        <v>2023</v>
      </c>
      <c r="X114" s="21" t="s">
        <v>78</v>
      </c>
      <c r="Y114" s="21">
        <v>202301</v>
      </c>
      <c r="Z114" s="21">
        <v>202312</v>
      </c>
      <c r="AA114" s="22">
        <v>43.8</v>
      </c>
      <c r="AB114" s="22">
        <v>43.8</v>
      </c>
      <c r="AC114" s="22"/>
      <c r="AD114" s="22"/>
      <c r="AE114" s="21"/>
      <c r="AF114" s="21">
        <v>86</v>
      </c>
      <c r="AG114" s="21">
        <v>86</v>
      </c>
      <c r="AH114" s="21" t="s">
        <v>79</v>
      </c>
      <c r="AI114" s="21" t="s">
        <v>79</v>
      </c>
      <c r="AJ114" s="21" t="s">
        <v>79</v>
      </c>
      <c r="AK114" s="21" t="s">
        <v>78</v>
      </c>
      <c r="AL114" s="21" t="s">
        <v>78</v>
      </c>
      <c r="AM114" s="21" t="s">
        <v>79</v>
      </c>
      <c r="AN114" s="21" t="s">
        <v>72</v>
      </c>
      <c r="AO114" s="21" t="s">
        <v>79</v>
      </c>
      <c r="AP114" s="21" t="s">
        <v>72</v>
      </c>
      <c r="AQ114" s="21" t="s">
        <v>715</v>
      </c>
      <c r="AR114" s="21">
        <v>15310615815</v>
      </c>
      <c r="AS114" s="142"/>
      <c r="AT114" s="142"/>
      <c r="AU114" s="142"/>
      <c r="AV114" s="142"/>
      <c r="AX114" s="138"/>
      <c r="AY114" s="138"/>
      <c r="AZ114" s="138"/>
    </row>
    <row r="115" s="105" customFormat="1" ht="99" customHeight="1" spans="1:52">
      <c r="A115" s="127">
        <v>109</v>
      </c>
      <c r="B115" s="47" t="s">
        <v>700</v>
      </c>
      <c r="C115" s="21" t="s">
        <v>865</v>
      </c>
      <c r="D115" s="22" t="s">
        <v>702</v>
      </c>
      <c r="E115" s="22" t="s">
        <v>703</v>
      </c>
      <c r="F115" s="22" t="s">
        <v>703</v>
      </c>
      <c r="G115" s="22" t="s">
        <v>866</v>
      </c>
      <c r="H115" s="21" t="s">
        <v>93</v>
      </c>
      <c r="I115" s="21" t="s">
        <v>294</v>
      </c>
      <c r="J115" s="21" t="s">
        <v>867</v>
      </c>
      <c r="K115" s="22" t="s">
        <v>868</v>
      </c>
      <c r="L115" s="21" t="s">
        <v>867</v>
      </c>
      <c r="M115" s="22" t="s">
        <v>869</v>
      </c>
      <c r="N115" s="22" t="s">
        <v>708</v>
      </c>
      <c r="O115" s="22" t="s">
        <v>709</v>
      </c>
      <c r="P115" s="22" t="s">
        <v>710</v>
      </c>
      <c r="Q115" s="21" t="s">
        <v>711</v>
      </c>
      <c r="R115" s="22" t="s">
        <v>870</v>
      </c>
      <c r="S115" s="22" t="s">
        <v>713</v>
      </c>
      <c r="T115" s="22" t="s">
        <v>530</v>
      </c>
      <c r="U115" s="21" t="s">
        <v>714</v>
      </c>
      <c r="V115" s="21" t="s">
        <v>299</v>
      </c>
      <c r="W115" s="21">
        <v>2023</v>
      </c>
      <c r="X115" s="21" t="s">
        <v>78</v>
      </c>
      <c r="Y115" s="21">
        <v>202301</v>
      </c>
      <c r="Z115" s="21">
        <v>202312</v>
      </c>
      <c r="AA115" s="22">
        <v>64.5</v>
      </c>
      <c r="AB115" s="22">
        <v>64.5</v>
      </c>
      <c r="AC115" s="22"/>
      <c r="AD115" s="22"/>
      <c r="AE115" s="21"/>
      <c r="AF115" s="21">
        <v>120</v>
      </c>
      <c r="AG115" s="21">
        <v>120</v>
      </c>
      <c r="AH115" s="21" t="s">
        <v>79</v>
      </c>
      <c r="AI115" s="21" t="s">
        <v>79</v>
      </c>
      <c r="AJ115" s="21" t="s">
        <v>79</v>
      </c>
      <c r="AK115" s="21" t="s">
        <v>78</v>
      </c>
      <c r="AL115" s="21" t="s">
        <v>78</v>
      </c>
      <c r="AM115" s="21" t="s">
        <v>79</v>
      </c>
      <c r="AN115" s="21" t="s">
        <v>72</v>
      </c>
      <c r="AO115" s="21" t="s">
        <v>79</v>
      </c>
      <c r="AP115" s="21" t="s">
        <v>72</v>
      </c>
      <c r="AQ115" s="21" t="s">
        <v>715</v>
      </c>
      <c r="AR115" s="21">
        <v>15310615815</v>
      </c>
      <c r="AS115" s="142"/>
      <c r="AT115" s="142"/>
      <c r="AU115" s="142"/>
      <c r="AV115" s="142"/>
      <c r="AX115" s="138"/>
      <c r="AY115" s="138"/>
      <c r="AZ115" s="138"/>
    </row>
    <row r="116" s="105" customFormat="1" ht="99" customHeight="1" spans="1:52">
      <c r="A116" s="127">
        <v>110</v>
      </c>
      <c r="B116" s="47" t="s">
        <v>700</v>
      </c>
      <c r="C116" s="21" t="s">
        <v>871</v>
      </c>
      <c r="D116" s="22" t="s">
        <v>702</v>
      </c>
      <c r="E116" s="22" t="s">
        <v>703</v>
      </c>
      <c r="F116" s="22" t="s">
        <v>703</v>
      </c>
      <c r="G116" s="22" t="s">
        <v>872</v>
      </c>
      <c r="H116" s="21" t="s">
        <v>93</v>
      </c>
      <c r="I116" s="21" t="s">
        <v>205</v>
      </c>
      <c r="J116" s="21" t="s">
        <v>859</v>
      </c>
      <c r="K116" s="21" t="s">
        <v>860</v>
      </c>
      <c r="L116" s="21" t="s">
        <v>859</v>
      </c>
      <c r="M116" s="21" t="s">
        <v>861</v>
      </c>
      <c r="N116" s="21" t="s">
        <v>708</v>
      </c>
      <c r="O116" s="21" t="s">
        <v>709</v>
      </c>
      <c r="P116" s="21" t="s">
        <v>710</v>
      </c>
      <c r="Q116" s="21" t="s">
        <v>711</v>
      </c>
      <c r="R116" s="21" t="s">
        <v>862</v>
      </c>
      <c r="S116" s="21" t="s">
        <v>713</v>
      </c>
      <c r="T116" s="21" t="s">
        <v>530</v>
      </c>
      <c r="U116" s="21" t="s">
        <v>714</v>
      </c>
      <c r="V116" s="21" t="s">
        <v>210</v>
      </c>
      <c r="W116" s="21">
        <v>2023</v>
      </c>
      <c r="X116" s="21" t="s">
        <v>78</v>
      </c>
      <c r="Y116" s="21">
        <v>202301</v>
      </c>
      <c r="Z116" s="21">
        <v>202312</v>
      </c>
      <c r="AA116" s="22">
        <v>71.4</v>
      </c>
      <c r="AB116" s="22">
        <v>71.4</v>
      </c>
      <c r="AC116" s="22"/>
      <c r="AD116" s="22"/>
      <c r="AE116" s="21"/>
      <c r="AF116" s="21">
        <v>137</v>
      </c>
      <c r="AG116" s="21">
        <v>137</v>
      </c>
      <c r="AH116" s="21" t="s">
        <v>79</v>
      </c>
      <c r="AI116" s="21" t="s">
        <v>79</v>
      </c>
      <c r="AJ116" s="21" t="s">
        <v>79</v>
      </c>
      <c r="AK116" s="21" t="s">
        <v>78</v>
      </c>
      <c r="AL116" s="21" t="s">
        <v>78</v>
      </c>
      <c r="AM116" s="21" t="s">
        <v>79</v>
      </c>
      <c r="AN116" s="21" t="s">
        <v>72</v>
      </c>
      <c r="AO116" s="21" t="s">
        <v>79</v>
      </c>
      <c r="AP116" s="21" t="s">
        <v>72</v>
      </c>
      <c r="AQ116" s="21" t="s">
        <v>715</v>
      </c>
      <c r="AR116" s="21">
        <v>15310615815</v>
      </c>
      <c r="AS116" s="142"/>
      <c r="AT116" s="142"/>
      <c r="AU116" s="142"/>
      <c r="AV116" s="142"/>
      <c r="AX116" s="138"/>
      <c r="AY116" s="138"/>
      <c r="AZ116" s="138"/>
    </row>
    <row r="117" s="105" customFormat="1" ht="99" customHeight="1" spans="1:52">
      <c r="A117" s="127">
        <v>111</v>
      </c>
      <c r="B117" s="47" t="s">
        <v>700</v>
      </c>
      <c r="C117" s="21" t="s">
        <v>873</v>
      </c>
      <c r="D117" s="22" t="s">
        <v>702</v>
      </c>
      <c r="E117" s="22" t="s">
        <v>703</v>
      </c>
      <c r="F117" s="22" t="s">
        <v>703</v>
      </c>
      <c r="G117" s="22" t="s">
        <v>874</v>
      </c>
      <c r="H117" s="21" t="s">
        <v>93</v>
      </c>
      <c r="I117" s="21" t="s">
        <v>134</v>
      </c>
      <c r="J117" s="21" t="s">
        <v>875</v>
      </c>
      <c r="K117" s="21" t="s">
        <v>876</v>
      </c>
      <c r="L117" s="21" t="s">
        <v>875</v>
      </c>
      <c r="M117" s="21" t="s">
        <v>877</v>
      </c>
      <c r="N117" s="21" t="s">
        <v>708</v>
      </c>
      <c r="O117" s="21" t="s">
        <v>709</v>
      </c>
      <c r="P117" s="21" t="s">
        <v>710</v>
      </c>
      <c r="Q117" s="21" t="s">
        <v>711</v>
      </c>
      <c r="R117" s="21" t="s">
        <v>878</v>
      </c>
      <c r="S117" s="21" t="s">
        <v>713</v>
      </c>
      <c r="T117" s="21" t="s">
        <v>530</v>
      </c>
      <c r="U117" s="21" t="s">
        <v>714</v>
      </c>
      <c r="V117" s="21" t="s">
        <v>139</v>
      </c>
      <c r="W117" s="21">
        <v>2023</v>
      </c>
      <c r="X117" s="21" t="s">
        <v>78</v>
      </c>
      <c r="Y117" s="21">
        <v>202301</v>
      </c>
      <c r="Z117" s="21">
        <v>202312</v>
      </c>
      <c r="AA117" s="22">
        <v>104.4</v>
      </c>
      <c r="AB117" s="22">
        <v>104.4</v>
      </c>
      <c r="AC117" s="22"/>
      <c r="AD117" s="22"/>
      <c r="AE117" s="21"/>
      <c r="AF117" s="21">
        <v>194</v>
      </c>
      <c r="AG117" s="21">
        <v>194</v>
      </c>
      <c r="AH117" s="21" t="s">
        <v>79</v>
      </c>
      <c r="AI117" s="21" t="s">
        <v>79</v>
      </c>
      <c r="AJ117" s="21" t="s">
        <v>79</v>
      </c>
      <c r="AK117" s="21" t="s">
        <v>78</v>
      </c>
      <c r="AL117" s="21" t="s">
        <v>78</v>
      </c>
      <c r="AM117" s="21" t="s">
        <v>79</v>
      </c>
      <c r="AN117" s="21" t="s">
        <v>72</v>
      </c>
      <c r="AO117" s="21" t="s">
        <v>79</v>
      </c>
      <c r="AP117" s="21" t="s">
        <v>72</v>
      </c>
      <c r="AQ117" s="21" t="s">
        <v>715</v>
      </c>
      <c r="AR117" s="21">
        <v>15310615815</v>
      </c>
      <c r="AS117" s="142"/>
      <c r="AT117" s="142"/>
      <c r="AU117" s="142"/>
      <c r="AV117" s="142"/>
      <c r="AX117" s="138"/>
      <c r="AY117" s="138"/>
      <c r="AZ117" s="138"/>
    </row>
    <row r="118" s="105" customFormat="1" ht="99" customHeight="1" spans="1:52">
      <c r="A118" s="127">
        <v>112</v>
      </c>
      <c r="B118" s="47" t="s">
        <v>700</v>
      </c>
      <c r="C118" s="21" t="s">
        <v>879</v>
      </c>
      <c r="D118" s="22" t="s">
        <v>702</v>
      </c>
      <c r="E118" s="22" t="s">
        <v>703</v>
      </c>
      <c r="F118" s="22" t="s">
        <v>703</v>
      </c>
      <c r="G118" s="22" t="s">
        <v>880</v>
      </c>
      <c r="H118" s="21" t="s">
        <v>93</v>
      </c>
      <c r="I118" s="21" t="s">
        <v>286</v>
      </c>
      <c r="J118" s="21" t="s">
        <v>881</v>
      </c>
      <c r="K118" s="21" t="s">
        <v>882</v>
      </c>
      <c r="L118" s="21" t="s">
        <v>881</v>
      </c>
      <c r="M118" s="21" t="s">
        <v>883</v>
      </c>
      <c r="N118" s="21" t="s">
        <v>708</v>
      </c>
      <c r="O118" s="21" t="s">
        <v>709</v>
      </c>
      <c r="P118" s="21" t="s">
        <v>710</v>
      </c>
      <c r="Q118" s="21" t="s">
        <v>711</v>
      </c>
      <c r="R118" s="21" t="s">
        <v>884</v>
      </c>
      <c r="S118" s="21" t="s">
        <v>713</v>
      </c>
      <c r="T118" s="21" t="s">
        <v>530</v>
      </c>
      <c r="U118" s="21" t="s">
        <v>714</v>
      </c>
      <c r="V118" s="21" t="s">
        <v>291</v>
      </c>
      <c r="W118" s="21">
        <v>2023</v>
      </c>
      <c r="X118" s="21" t="s">
        <v>78</v>
      </c>
      <c r="Y118" s="21">
        <v>202301</v>
      </c>
      <c r="Z118" s="21">
        <v>202312</v>
      </c>
      <c r="AA118" s="22">
        <v>144</v>
      </c>
      <c r="AB118" s="22">
        <v>144</v>
      </c>
      <c r="AC118" s="22"/>
      <c r="AD118" s="22"/>
      <c r="AE118" s="21"/>
      <c r="AF118" s="21">
        <v>290</v>
      </c>
      <c r="AG118" s="21">
        <v>290</v>
      </c>
      <c r="AH118" s="21" t="s">
        <v>79</v>
      </c>
      <c r="AI118" s="21" t="s">
        <v>79</v>
      </c>
      <c r="AJ118" s="21" t="s">
        <v>79</v>
      </c>
      <c r="AK118" s="21" t="s">
        <v>78</v>
      </c>
      <c r="AL118" s="21" t="s">
        <v>78</v>
      </c>
      <c r="AM118" s="21" t="s">
        <v>79</v>
      </c>
      <c r="AN118" s="21" t="s">
        <v>72</v>
      </c>
      <c r="AO118" s="21" t="s">
        <v>79</v>
      </c>
      <c r="AP118" s="21" t="s">
        <v>72</v>
      </c>
      <c r="AQ118" s="21" t="s">
        <v>715</v>
      </c>
      <c r="AR118" s="21">
        <v>15310615815</v>
      </c>
      <c r="AS118" s="142"/>
      <c r="AT118" s="142"/>
      <c r="AU118" s="142"/>
      <c r="AV118" s="142"/>
      <c r="AX118" s="138"/>
      <c r="AY118" s="138"/>
      <c r="AZ118" s="138"/>
    </row>
    <row r="119" s="105" customFormat="1" ht="99" customHeight="1" spans="1:52">
      <c r="A119" s="127">
        <v>113</v>
      </c>
      <c r="B119" s="47" t="s">
        <v>700</v>
      </c>
      <c r="C119" s="21" t="s">
        <v>885</v>
      </c>
      <c r="D119" s="22" t="s">
        <v>702</v>
      </c>
      <c r="E119" s="22" t="s">
        <v>703</v>
      </c>
      <c r="F119" s="22" t="s">
        <v>703</v>
      </c>
      <c r="G119" s="22" t="s">
        <v>886</v>
      </c>
      <c r="H119" s="21" t="s">
        <v>93</v>
      </c>
      <c r="I119" s="21" t="s">
        <v>304</v>
      </c>
      <c r="J119" s="21" t="s">
        <v>887</v>
      </c>
      <c r="K119" s="21" t="s">
        <v>888</v>
      </c>
      <c r="L119" s="21" t="s">
        <v>887</v>
      </c>
      <c r="M119" s="21" t="s">
        <v>889</v>
      </c>
      <c r="N119" s="21" t="s">
        <v>708</v>
      </c>
      <c r="O119" s="21" t="s">
        <v>709</v>
      </c>
      <c r="P119" s="21" t="s">
        <v>710</v>
      </c>
      <c r="Q119" s="21" t="s">
        <v>711</v>
      </c>
      <c r="R119" s="21" t="s">
        <v>890</v>
      </c>
      <c r="S119" s="21" t="s">
        <v>713</v>
      </c>
      <c r="T119" s="21" t="s">
        <v>530</v>
      </c>
      <c r="U119" s="21" t="s">
        <v>714</v>
      </c>
      <c r="V119" s="21" t="s">
        <v>310</v>
      </c>
      <c r="W119" s="21">
        <v>2023</v>
      </c>
      <c r="X119" s="21" t="s">
        <v>78</v>
      </c>
      <c r="Y119" s="21">
        <v>202301</v>
      </c>
      <c r="Z119" s="21">
        <v>202312</v>
      </c>
      <c r="AA119" s="22">
        <v>89.4</v>
      </c>
      <c r="AB119" s="22">
        <v>89.4</v>
      </c>
      <c r="AC119" s="22"/>
      <c r="AD119" s="22"/>
      <c r="AE119" s="21"/>
      <c r="AF119" s="21">
        <v>191</v>
      </c>
      <c r="AG119" s="21">
        <v>191</v>
      </c>
      <c r="AH119" s="21" t="s">
        <v>79</v>
      </c>
      <c r="AI119" s="21" t="s">
        <v>79</v>
      </c>
      <c r="AJ119" s="21" t="s">
        <v>79</v>
      </c>
      <c r="AK119" s="21" t="s">
        <v>78</v>
      </c>
      <c r="AL119" s="21" t="s">
        <v>78</v>
      </c>
      <c r="AM119" s="21" t="s">
        <v>79</v>
      </c>
      <c r="AN119" s="21" t="s">
        <v>72</v>
      </c>
      <c r="AO119" s="21" t="s">
        <v>79</v>
      </c>
      <c r="AP119" s="21" t="s">
        <v>72</v>
      </c>
      <c r="AQ119" s="21" t="s">
        <v>715</v>
      </c>
      <c r="AR119" s="21">
        <v>15310615815</v>
      </c>
      <c r="AS119" s="142"/>
      <c r="AT119" s="142"/>
      <c r="AU119" s="142"/>
      <c r="AV119" s="142"/>
      <c r="AX119" s="138"/>
      <c r="AY119" s="138"/>
      <c r="AZ119" s="138"/>
    </row>
    <row r="120" s="105" customFormat="1" ht="59" customHeight="1" spans="1:52">
      <c r="A120" s="127">
        <v>114</v>
      </c>
      <c r="B120" s="47" t="s">
        <v>700</v>
      </c>
      <c r="C120" s="21" t="s">
        <v>891</v>
      </c>
      <c r="D120" s="22" t="s">
        <v>702</v>
      </c>
      <c r="E120" s="22" t="s">
        <v>892</v>
      </c>
      <c r="F120" s="22" t="s">
        <v>893</v>
      </c>
      <c r="G120" s="22" t="s">
        <v>894</v>
      </c>
      <c r="H120" s="21" t="s">
        <v>93</v>
      </c>
      <c r="I120" s="21" t="s">
        <v>304</v>
      </c>
      <c r="J120" s="21" t="s">
        <v>895</v>
      </c>
      <c r="K120" s="21" t="s">
        <v>896</v>
      </c>
      <c r="L120" s="21" t="s">
        <v>895</v>
      </c>
      <c r="M120" s="21" t="s">
        <v>897</v>
      </c>
      <c r="N120" s="21" t="s">
        <v>898</v>
      </c>
      <c r="O120" s="21" t="s">
        <v>899</v>
      </c>
      <c r="P120" s="21" t="s">
        <v>900</v>
      </c>
      <c r="Q120" s="21" t="s">
        <v>901</v>
      </c>
      <c r="R120" s="21" t="s">
        <v>902</v>
      </c>
      <c r="S120" s="21" t="s">
        <v>713</v>
      </c>
      <c r="T120" s="21" t="s">
        <v>530</v>
      </c>
      <c r="U120" s="21" t="s">
        <v>714</v>
      </c>
      <c r="V120" s="21" t="s">
        <v>310</v>
      </c>
      <c r="W120" s="21">
        <v>2023</v>
      </c>
      <c r="X120" s="21" t="s">
        <v>78</v>
      </c>
      <c r="Y120" s="21">
        <v>202301</v>
      </c>
      <c r="Z120" s="21">
        <v>202312</v>
      </c>
      <c r="AA120" s="22">
        <v>18.68</v>
      </c>
      <c r="AB120" s="22">
        <v>18.68</v>
      </c>
      <c r="AC120" s="22"/>
      <c r="AD120" s="22"/>
      <c r="AE120" s="21"/>
      <c r="AF120" s="21">
        <v>934</v>
      </c>
      <c r="AG120" s="21">
        <v>934</v>
      </c>
      <c r="AH120" s="21" t="s">
        <v>79</v>
      </c>
      <c r="AI120" s="21" t="s">
        <v>79</v>
      </c>
      <c r="AJ120" s="21" t="s">
        <v>79</v>
      </c>
      <c r="AK120" s="21" t="s">
        <v>78</v>
      </c>
      <c r="AL120" s="21" t="s">
        <v>78</v>
      </c>
      <c r="AM120" s="21" t="s">
        <v>79</v>
      </c>
      <c r="AN120" s="21" t="s">
        <v>72</v>
      </c>
      <c r="AO120" s="21" t="s">
        <v>79</v>
      </c>
      <c r="AP120" s="21" t="s">
        <v>72</v>
      </c>
      <c r="AQ120" s="21" t="s">
        <v>903</v>
      </c>
      <c r="AR120" s="21">
        <v>18323534076</v>
      </c>
      <c r="AS120" s="142"/>
      <c r="AT120" s="142"/>
      <c r="AU120" s="142"/>
      <c r="AV120" s="142"/>
      <c r="AX120" s="138"/>
      <c r="AY120" s="138"/>
      <c r="AZ120" s="138"/>
    </row>
    <row r="121" s="105" customFormat="1" ht="59" customHeight="1" spans="1:52">
      <c r="A121" s="127">
        <v>115</v>
      </c>
      <c r="B121" s="47" t="s">
        <v>700</v>
      </c>
      <c r="C121" s="21" t="s">
        <v>904</v>
      </c>
      <c r="D121" s="22" t="s">
        <v>702</v>
      </c>
      <c r="E121" s="22" t="s">
        <v>892</v>
      </c>
      <c r="F121" s="22" t="s">
        <v>893</v>
      </c>
      <c r="G121" s="22" t="s">
        <v>905</v>
      </c>
      <c r="H121" s="21" t="s">
        <v>93</v>
      </c>
      <c r="I121" s="21" t="s">
        <v>718</v>
      </c>
      <c r="J121" s="21" t="s">
        <v>906</v>
      </c>
      <c r="K121" s="21" t="s">
        <v>907</v>
      </c>
      <c r="L121" s="21" t="s">
        <v>906</v>
      </c>
      <c r="M121" s="21" t="s">
        <v>908</v>
      </c>
      <c r="N121" s="21" t="s">
        <v>898</v>
      </c>
      <c r="O121" s="21" t="s">
        <v>899</v>
      </c>
      <c r="P121" s="21" t="s">
        <v>900</v>
      </c>
      <c r="Q121" s="21" t="s">
        <v>901</v>
      </c>
      <c r="R121" s="21" t="s">
        <v>909</v>
      </c>
      <c r="S121" s="21" t="s">
        <v>713</v>
      </c>
      <c r="T121" s="21" t="s">
        <v>530</v>
      </c>
      <c r="U121" s="21" t="s">
        <v>714</v>
      </c>
      <c r="V121" s="21" t="s">
        <v>722</v>
      </c>
      <c r="W121" s="21">
        <v>2023</v>
      </c>
      <c r="X121" s="21" t="s">
        <v>78</v>
      </c>
      <c r="Y121" s="21">
        <v>202301</v>
      </c>
      <c r="Z121" s="21">
        <v>202312</v>
      </c>
      <c r="AA121" s="22">
        <v>0.38</v>
      </c>
      <c r="AB121" s="22">
        <v>0.38</v>
      </c>
      <c r="AC121" s="22"/>
      <c r="AD121" s="22"/>
      <c r="AE121" s="21"/>
      <c r="AF121" s="21">
        <v>19</v>
      </c>
      <c r="AG121" s="21">
        <v>19</v>
      </c>
      <c r="AH121" s="21" t="s">
        <v>79</v>
      </c>
      <c r="AI121" s="21" t="s">
        <v>79</v>
      </c>
      <c r="AJ121" s="21" t="s">
        <v>79</v>
      </c>
      <c r="AK121" s="21" t="s">
        <v>78</v>
      </c>
      <c r="AL121" s="21" t="s">
        <v>79</v>
      </c>
      <c r="AM121" s="21" t="s">
        <v>79</v>
      </c>
      <c r="AN121" s="21" t="s">
        <v>72</v>
      </c>
      <c r="AO121" s="21" t="s">
        <v>79</v>
      </c>
      <c r="AP121" s="21" t="s">
        <v>72</v>
      </c>
      <c r="AQ121" s="21" t="s">
        <v>903</v>
      </c>
      <c r="AR121" s="21">
        <v>18323534076</v>
      </c>
      <c r="AS121" s="142"/>
      <c r="AT121" s="142"/>
      <c r="AU121" s="142"/>
      <c r="AV121" s="142"/>
      <c r="AX121" s="138"/>
      <c r="AY121" s="138"/>
      <c r="AZ121" s="138"/>
    </row>
    <row r="122" s="105" customFormat="1" ht="59" customHeight="1" spans="1:52">
      <c r="A122" s="127">
        <v>116</v>
      </c>
      <c r="B122" s="47" t="s">
        <v>700</v>
      </c>
      <c r="C122" s="21" t="s">
        <v>910</v>
      </c>
      <c r="D122" s="22" t="s">
        <v>702</v>
      </c>
      <c r="E122" s="22" t="s">
        <v>892</v>
      </c>
      <c r="F122" s="22" t="s">
        <v>893</v>
      </c>
      <c r="G122" s="22" t="s">
        <v>911</v>
      </c>
      <c r="H122" s="21" t="s">
        <v>93</v>
      </c>
      <c r="I122" s="21" t="s">
        <v>104</v>
      </c>
      <c r="J122" s="21" t="s">
        <v>912</v>
      </c>
      <c r="K122" s="21" t="s">
        <v>913</v>
      </c>
      <c r="L122" s="21" t="s">
        <v>912</v>
      </c>
      <c r="M122" s="21" t="s">
        <v>914</v>
      </c>
      <c r="N122" s="21" t="s">
        <v>898</v>
      </c>
      <c r="O122" s="21" t="s">
        <v>899</v>
      </c>
      <c r="P122" s="21" t="s">
        <v>900</v>
      </c>
      <c r="Q122" s="21" t="s">
        <v>901</v>
      </c>
      <c r="R122" s="21" t="s">
        <v>915</v>
      </c>
      <c r="S122" s="21" t="s">
        <v>713</v>
      </c>
      <c r="T122" s="21" t="s">
        <v>530</v>
      </c>
      <c r="U122" s="21" t="s">
        <v>714</v>
      </c>
      <c r="V122" s="21" t="s">
        <v>110</v>
      </c>
      <c r="W122" s="21">
        <v>2023</v>
      </c>
      <c r="X122" s="21" t="s">
        <v>78</v>
      </c>
      <c r="Y122" s="21">
        <v>202301</v>
      </c>
      <c r="Z122" s="21">
        <v>202312</v>
      </c>
      <c r="AA122" s="22">
        <v>14.6</v>
      </c>
      <c r="AB122" s="22">
        <v>14.6</v>
      </c>
      <c r="AC122" s="22"/>
      <c r="AD122" s="22"/>
      <c r="AE122" s="21"/>
      <c r="AF122" s="21">
        <v>730</v>
      </c>
      <c r="AG122" s="21">
        <v>730</v>
      </c>
      <c r="AH122" s="21" t="s">
        <v>79</v>
      </c>
      <c r="AI122" s="21" t="s">
        <v>79</v>
      </c>
      <c r="AJ122" s="21" t="s">
        <v>79</v>
      </c>
      <c r="AK122" s="21" t="s">
        <v>78</v>
      </c>
      <c r="AL122" s="21" t="s">
        <v>78</v>
      </c>
      <c r="AM122" s="21" t="s">
        <v>79</v>
      </c>
      <c r="AN122" s="21" t="s">
        <v>72</v>
      </c>
      <c r="AO122" s="21" t="s">
        <v>79</v>
      </c>
      <c r="AP122" s="21" t="s">
        <v>72</v>
      </c>
      <c r="AQ122" s="21" t="s">
        <v>903</v>
      </c>
      <c r="AR122" s="21">
        <v>18323534076</v>
      </c>
      <c r="AS122" s="142"/>
      <c r="AT122" s="142"/>
      <c r="AU122" s="142"/>
      <c r="AV122" s="142"/>
      <c r="AX122" s="138"/>
      <c r="AY122" s="138"/>
      <c r="AZ122" s="138"/>
    </row>
    <row r="123" s="105" customFormat="1" ht="59" customHeight="1" spans="1:52">
      <c r="A123" s="127">
        <v>117</v>
      </c>
      <c r="B123" s="47" t="s">
        <v>700</v>
      </c>
      <c r="C123" s="21" t="s">
        <v>916</v>
      </c>
      <c r="D123" s="22" t="s">
        <v>702</v>
      </c>
      <c r="E123" s="22" t="s">
        <v>892</v>
      </c>
      <c r="F123" s="22" t="s">
        <v>893</v>
      </c>
      <c r="G123" s="22" t="s">
        <v>917</v>
      </c>
      <c r="H123" s="21" t="s">
        <v>93</v>
      </c>
      <c r="I123" s="21" t="s">
        <v>124</v>
      </c>
      <c r="J123" s="21" t="s">
        <v>918</v>
      </c>
      <c r="K123" s="21" t="s">
        <v>919</v>
      </c>
      <c r="L123" s="21" t="s">
        <v>918</v>
      </c>
      <c r="M123" s="21" t="s">
        <v>920</v>
      </c>
      <c r="N123" s="21" t="s">
        <v>898</v>
      </c>
      <c r="O123" s="21" t="s">
        <v>899</v>
      </c>
      <c r="P123" s="21" t="s">
        <v>900</v>
      </c>
      <c r="Q123" s="21" t="s">
        <v>901</v>
      </c>
      <c r="R123" s="21" t="s">
        <v>921</v>
      </c>
      <c r="S123" s="21" t="s">
        <v>713</v>
      </c>
      <c r="T123" s="21" t="s">
        <v>530</v>
      </c>
      <c r="U123" s="21" t="s">
        <v>714</v>
      </c>
      <c r="V123" s="21" t="s">
        <v>130</v>
      </c>
      <c r="W123" s="21">
        <v>2023</v>
      </c>
      <c r="X123" s="21" t="s">
        <v>78</v>
      </c>
      <c r="Y123" s="21">
        <v>202301</v>
      </c>
      <c r="Z123" s="21">
        <v>202312</v>
      </c>
      <c r="AA123" s="22">
        <v>18.12</v>
      </c>
      <c r="AB123" s="22">
        <v>18.12</v>
      </c>
      <c r="AC123" s="22"/>
      <c r="AD123" s="22"/>
      <c r="AE123" s="21"/>
      <c r="AF123" s="21">
        <v>906</v>
      </c>
      <c r="AG123" s="21">
        <v>906</v>
      </c>
      <c r="AH123" s="21" t="s">
        <v>79</v>
      </c>
      <c r="AI123" s="21" t="s">
        <v>79</v>
      </c>
      <c r="AJ123" s="21" t="s">
        <v>79</v>
      </c>
      <c r="AK123" s="21" t="s">
        <v>78</v>
      </c>
      <c r="AL123" s="21" t="s">
        <v>78</v>
      </c>
      <c r="AM123" s="21" t="s">
        <v>79</v>
      </c>
      <c r="AN123" s="21" t="s">
        <v>72</v>
      </c>
      <c r="AO123" s="21" t="s">
        <v>79</v>
      </c>
      <c r="AP123" s="21" t="s">
        <v>72</v>
      </c>
      <c r="AQ123" s="21" t="s">
        <v>903</v>
      </c>
      <c r="AR123" s="21">
        <v>18323534076</v>
      </c>
      <c r="AS123" s="142"/>
      <c r="AT123" s="142"/>
      <c r="AU123" s="142"/>
      <c r="AV123" s="142"/>
      <c r="AX123" s="138"/>
      <c r="AY123" s="138"/>
      <c r="AZ123" s="138"/>
    </row>
    <row r="124" s="105" customFormat="1" ht="59" customHeight="1" spans="1:52">
      <c r="A124" s="127">
        <v>118</v>
      </c>
      <c r="B124" s="47" t="s">
        <v>700</v>
      </c>
      <c r="C124" s="21" t="s">
        <v>922</v>
      </c>
      <c r="D124" s="22" t="s">
        <v>702</v>
      </c>
      <c r="E124" s="22" t="s">
        <v>892</v>
      </c>
      <c r="F124" s="22" t="s">
        <v>893</v>
      </c>
      <c r="G124" s="22" t="s">
        <v>923</v>
      </c>
      <c r="H124" s="21" t="s">
        <v>93</v>
      </c>
      <c r="I124" s="21" t="s">
        <v>260</v>
      </c>
      <c r="J124" s="21" t="s">
        <v>924</v>
      </c>
      <c r="K124" s="21" t="s">
        <v>925</v>
      </c>
      <c r="L124" s="21" t="s">
        <v>924</v>
      </c>
      <c r="M124" s="21" t="s">
        <v>926</v>
      </c>
      <c r="N124" s="21" t="s">
        <v>898</v>
      </c>
      <c r="O124" s="21" t="s">
        <v>899</v>
      </c>
      <c r="P124" s="21" t="s">
        <v>900</v>
      </c>
      <c r="Q124" s="21" t="s">
        <v>901</v>
      </c>
      <c r="R124" s="21" t="s">
        <v>927</v>
      </c>
      <c r="S124" s="21" t="s">
        <v>713</v>
      </c>
      <c r="T124" s="21" t="s">
        <v>530</v>
      </c>
      <c r="U124" s="21" t="s">
        <v>714</v>
      </c>
      <c r="V124" s="21" t="s">
        <v>265</v>
      </c>
      <c r="W124" s="21">
        <v>2023</v>
      </c>
      <c r="X124" s="21" t="s">
        <v>78</v>
      </c>
      <c r="Y124" s="21">
        <v>202301</v>
      </c>
      <c r="Z124" s="21">
        <v>202312</v>
      </c>
      <c r="AA124" s="22">
        <v>10.72</v>
      </c>
      <c r="AB124" s="22">
        <v>10.72</v>
      </c>
      <c r="AC124" s="22"/>
      <c r="AD124" s="22"/>
      <c r="AE124" s="21"/>
      <c r="AF124" s="21">
        <v>536</v>
      </c>
      <c r="AG124" s="21">
        <v>536</v>
      </c>
      <c r="AH124" s="21" t="s">
        <v>79</v>
      </c>
      <c r="AI124" s="21" t="s">
        <v>79</v>
      </c>
      <c r="AJ124" s="21" t="s">
        <v>79</v>
      </c>
      <c r="AK124" s="21" t="s">
        <v>78</v>
      </c>
      <c r="AL124" s="21" t="s">
        <v>78</v>
      </c>
      <c r="AM124" s="21" t="s">
        <v>79</v>
      </c>
      <c r="AN124" s="21" t="s">
        <v>72</v>
      </c>
      <c r="AO124" s="21" t="s">
        <v>79</v>
      </c>
      <c r="AP124" s="21" t="s">
        <v>72</v>
      </c>
      <c r="AQ124" s="21" t="s">
        <v>903</v>
      </c>
      <c r="AR124" s="21">
        <v>18323534076</v>
      </c>
      <c r="AS124" s="142"/>
      <c r="AT124" s="142"/>
      <c r="AU124" s="142"/>
      <c r="AV124" s="142"/>
      <c r="AX124" s="138"/>
      <c r="AY124" s="138"/>
      <c r="AZ124" s="138"/>
    </row>
    <row r="125" s="105" customFormat="1" ht="59" customHeight="1" spans="1:52">
      <c r="A125" s="127">
        <v>119</v>
      </c>
      <c r="B125" s="47" t="s">
        <v>700</v>
      </c>
      <c r="C125" s="21" t="s">
        <v>928</v>
      </c>
      <c r="D125" s="22" t="s">
        <v>702</v>
      </c>
      <c r="E125" s="22" t="s">
        <v>892</v>
      </c>
      <c r="F125" s="22" t="s">
        <v>893</v>
      </c>
      <c r="G125" s="22" t="s">
        <v>929</v>
      </c>
      <c r="H125" s="21" t="s">
        <v>93</v>
      </c>
      <c r="I125" s="21" t="s">
        <v>83</v>
      </c>
      <c r="J125" s="21" t="s">
        <v>930</v>
      </c>
      <c r="K125" s="21" t="s">
        <v>931</v>
      </c>
      <c r="L125" s="21" t="s">
        <v>930</v>
      </c>
      <c r="M125" s="21" t="s">
        <v>932</v>
      </c>
      <c r="N125" s="21" t="s">
        <v>898</v>
      </c>
      <c r="O125" s="21" t="s">
        <v>899</v>
      </c>
      <c r="P125" s="21" t="s">
        <v>900</v>
      </c>
      <c r="Q125" s="21" t="s">
        <v>901</v>
      </c>
      <c r="R125" s="21" t="s">
        <v>933</v>
      </c>
      <c r="S125" s="21" t="s">
        <v>713</v>
      </c>
      <c r="T125" s="21" t="s">
        <v>530</v>
      </c>
      <c r="U125" s="21" t="s">
        <v>714</v>
      </c>
      <c r="V125" s="21" t="s">
        <v>89</v>
      </c>
      <c r="W125" s="21">
        <v>2023</v>
      </c>
      <c r="X125" s="21" t="s">
        <v>78</v>
      </c>
      <c r="Y125" s="21">
        <v>202301</v>
      </c>
      <c r="Z125" s="21">
        <v>202312</v>
      </c>
      <c r="AA125" s="22">
        <v>21</v>
      </c>
      <c r="AB125" s="22">
        <v>21</v>
      </c>
      <c r="AC125" s="22"/>
      <c r="AD125" s="22"/>
      <c r="AE125" s="21"/>
      <c r="AF125" s="21">
        <v>1050</v>
      </c>
      <c r="AG125" s="21">
        <v>1050</v>
      </c>
      <c r="AH125" s="21" t="s">
        <v>79</v>
      </c>
      <c r="AI125" s="21" t="s">
        <v>79</v>
      </c>
      <c r="AJ125" s="21" t="s">
        <v>79</v>
      </c>
      <c r="AK125" s="21" t="s">
        <v>78</v>
      </c>
      <c r="AL125" s="21" t="s">
        <v>78</v>
      </c>
      <c r="AM125" s="21" t="s">
        <v>79</v>
      </c>
      <c r="AN125" s="21" t="s">
        <v>72</v>
      </c>
      <c r="AO125" s="21" t="s">
        <v>79</v>
      </c>
      <c r="AP125" s="21" t="s">
        <v>72</v>
      </c>
      <c r="AQ125" s="21" t="s">
        <v>903</v>
      </c>
      <c r="AR125" s="21">
        <v>18323534076</v>
      </c>
      <c r="AS125" s="142"/>
      <c r="AT125" s="142"/>
      <c r="AU125" s="142"/>
      <c r="AV125" s="142"/>
      <c r="AX125" s="138"/>
      <c r="AY125" s="138"/>
      <c r="AZ125" s="138"/>
    </row>
    <row r="126" s="105" customFormat="1" ht="59" customHeight="1" spans="1:52">
      <c r="A126" s="127">
        <v>120</v>
      </c>
      <c r="B126" s="47" t="s">
        <v>700</v>
      </c>
      <c r="C126" s="21" t="s">
        <v>934</v>
      </c>
      <c r="D126" s="22" t="s">
        <v>702</v>
      </c>
      <c r="E126" s="22" t="s">
        <v>892</v>
      </c>
      <c r="F126" s="22" t="s">
        <v>893</v>
      </c>
      <c r="G126" s="22" t="s">
        <v>935</v>
      </c>
      <c r="H126" s="21" t="s">
        <v>93</v>
      </c>
      <c r="I126" s="21" t="s">
        <v>205</v>
      </c>
      <c r="J126" s="21" t="s">
        <v>936</v>
      </c>
      <c r="K126" s="21" t="s">
        <v>937</v>
      </c>
      <c r="L126" s="21" t="s">
        <v>936</v>
      </c>
      <c r="M126" s="21" t="s">
        <v>938</v>
      </c>
      <c r="N126" s="21" t="s">
        <v>898</v>
      </c>
      <c r="O126" s="21" t="s">
        <v>899</v>
      </c>
      <c r="P126" s="21" t="s">
        <v>900</v>
      </c>
      <c r="Q126" s="21" t="s">
        <v>901</v>
      </c>
      <c r="R126" s="21" t="s">
        <v>939</v>
      </c>
      <c r="S126" s="21" t="s">
        <v>713</v>
      </c>
      <c r="T126" s="21" t="s">
        <v>530</v>
      </c>
      <c r="U126" s="21" t="s">
        <v>714</v>
      </c>
      <c r="V126" s="21" t="s">
        <v>210</v>
      </c>
      <c r="W126" s="21">
        <v>2023</v>
      </c>
      <c r="X126" s="21" t="s">
        <v>78</v>
      </c>
      <c r="Y126" s="21">
        <v>202301</v>
      </c>
      <c r="Z126" s="21">
        <v>202312</v>
      </c>
      <c r="AA126" s="22">
        <v>7.48</v>
      </c>
      <c r="AB126" s="22">
        <v>7.48</v>
      </c>
      <c r="AC126" s="22"/>
      <c r="AD126" s="22"/>
      <c r="AE126" s="21"/>
      <c r="AF126" s="21">
        <v>374</v>
      </c>
      <c r="AG126" s="21">
        <v>374</v>
      </c>
      <c r="AH126" s="21" t="s">
        <v>79</v>
      </c>
      <c r="AI126" s="21" t="s">
        <v>79</v>
      </c>
      <c r="AJ126" s="21" t="s">
        <v>79</v>
      </c>
      <c r="AK126" s="21" t="s">
        <v>78</v>
      </c>
      <c r="AL126" s="21" t="s">
        <v>78</v>
      </c>
      <c r="AM126" s="21" t="s">
        <v>79</v>
      </c>
      <c r="AN126" s="21" t="s">
        <v>72</v>
      </c>
      <c r="AO126" s="21" t="s">
        <v>79</v>
      </c>
      <c r="AP126" s="21" t="s">
        <v>72</v>
      </c>
      <c r="AQ126" s="21" t="s">
        <v>903</v>
      </c>
      <c r="AR126" s="21">
        <v>18323534076</v>
      </c>
      <c r="AS126" s="142"/>
      <c r="AT126" s="142"/>
      <c r="AU126" s="142"/>
      <c r="AV126" s="142"/>
      <c r="AX126" s="138"/>
      <c r="AY126" s="138"/>
      <c r="AZ126" s="138"/>
    </row>
    <row r="127" s="105" customFormat="1" ht="59" customHeight="1" spans="1:52">
      <c r="A127" s="127">
        <v>121</v>
      </c>
      <c r="B127" s="47" t="s">
        <v>700</v>
      </c>
      <c r="C127" s="21" t="s">
        <v>940</v>
      </c>
      <c r="D127" s="22" t="s">
        <v>702</v>
      </c>
      <c r="E127" s="22" t="s">
        <v>892</v>
      </c>
      <c r="F127" s="22" t="s">
        <v>893</v>
      </c>
      <c r="G127" s="22" t="s">
        <v>941</v>
      </c>
      <c r="H127" s="21" t="s">
        <v>93</v>
      </c>
      <c r="I127" s="21" t="s">
        <v>134</v>
      </c>
      <c r="J127" s="21" t="s">
        <v>942</v>
      </c>
      <c r="K127" s="21" t="s">
        <v>943</v>
      </c>
      <c r="L127" s="21" t="s">
        <v>942</v>
      </c>
      <c r="M127" s="21" t="s">
        <v>944</v>
      </c>
      <c r="N127" s="21" t="s">
        <v>898</v>
      </c>
      <c r="O127" s="21" t="s">
        <v>899</v>
      </c>
      <c r="P127" s="21" t="s">
        <v>900</v>
      </c>
      <c r="Q127" s="21" t="s">
        <v>901</v>
      </c>
      <c r="R127" s="21" t="s">
        <v>945</v>
      </c>
      <c r="S127" s="21" t="s">
        <v>713</v>
      </c>
      <c r="T127" s="21" t="s">
        <v>530</v>
      </c>
      <c r="U127" s="21" t="s">
        <v>714</v>
      </c>
      <c r="V127" s="21" t="s">
        <v>139</v>
      </c>
      <c r="W127" s="21">
        <v>2023</v>
      </c>
      <c r="X127" s="21" t="s">
        <v>78</v>
      </c>
      <c r="Y127" s="21">
        <v>202301</v>
      </c>
      <c r="Z127" s="21">
        <v>202312</v>
      </c>
      <c r="AA127" s="22">
        <v>52.78</v>
      </c>
      <c r="AB127" s="22">
        <v>52.78</v>
      </c>
      <c r="AC127" s="22"/>
      <c r="AD127" s="22"/>
      <c r="AE127" s="21"/>
      <c r="AF127" s="21">
        <v>2639</v>
      </c>
      <c r="AG127" s="21">
        <v>2639</v>
      </c>
      <c r="AH127" s="21" t="s">
        <v>79</v>
      </c>
      <c r="AI127" s="21" t="s">
        <v>79</v>
      </c>
      <c r="AJ127" s="21" t="s">
        <v>79</v>
      </c>
      <c r="AK127" s="21" t="s">
        <v>78</v>
      </c>
      <c r="AL127" s="21" t="s">
        <v>78</v>
      </c>
      <c r="AM127" s="21" t="s">
        <v>79</v>
      </c>
      <c r="AN127" s="21" t="s">
        <v>72</v>
      </c>
      <c r="AO127" s="21" t="s">
        <v>79</v>
      </c>
      <c r="AP127" s="21" t="s">
        <v>72</v>
      </c>
      <c r="AQ127" s="21" t="s">
        <v>903</v>
      </c>
      <c r="AR127" s="21">
        <v>18323534076</v>
      </c>
      <c r="AS127" s="142"/>
      <c r="AT127" s="142"/>
      <c r="AU127" s="142"/>
      <c r="AV127" s="142"/>
      <c r="AX127" s="138"/>
      <c r="AY127" s="138"/>
      <c r="AZ127" s="138"/>
    </row>
    <row r="128" s="105" customFormat="1" ht="59" customHeight="1" spans="1:52">
      <c r="A128" s="127">
        <v>122</v>
      </c>
      <c r="B128" s="47" t="s">
        <v>700</v>
      </c>
      <c r="C128" s="21" t="s">
        <v>946</v>
      </c>
      <c r="D128" s="22" t="s">
        <v>702</v>
      </c>
      <c r="E128" s="22" t="s">
        <v>892</v>
      </c>
      <c r="F128" s="22" t="s">
        <v>893</v>
      </c>
      <c r="G128" s="22" t="s">
        <v>947</v>
      </c>
      <c r="H128" s="21" t="s">
        <v>93</v>
      </c>
      <c r="I128" s="21" t="s">
        <v>223</v>
      </c>
      <c r="J128" s="21" t="s">
        <v>948</v>
      </c>
      <c r="K128" s="21" t="s">
        <v>949</v>
      </c>
      <c r="L128" s="21" t="s">
        <v>948</v>
      </c>
      <c r="M128" s="21" t="s">
        <v>950</v>
      </c>
      <c r="N128" s="21" t="s">
        <v>898</v>
      </c>
      <c r="O128" s="21" t="s">
        <v>899</v>
      </c>
      <c r="P128" s="21" t="s">
        <v>900</v>
      </c>
      <c r="Q128" s="21" t="s">
        <v>901</v>
      </c>
      <c r="R128" s="21" t="s">
        <v>951</v>
      </c>
      <c r="S128" s="21" t="s">
        <v>713</v>
      </c>
      <c r="T128" s="21" t="s">
        <v>530</v>
      </c>
      <c r="U128" s="21" t="s">
        <v>714</v>
      </c>
      <c r="V128" s="21" t="s">
        <v>228</v>
      </c>
      <c r="W128" s="21">
        <v>2023</v>
      </c>
      <c r="X128" s="21" t="s">
        <v>78</v>
      </c>
      <c r="Y128" s="21">
        <v>202301</v>
      </c>
      <c r="Z128" s="21">
        <v>202312</v>
      </c>
      <c r="AA128" s="22">
        <v>22.62</v>
      </c>
      <c r="AB128" s="22">
        <v>22.62</v>
      </c>
      <c r="AC128" s="22"/>
      <c r="AD128" s="22"/>
      <c r="AE128" s="21"/>
      <c r="AF128" s="21">
        <v>1131</v>
      </c>
      <c r="AG128" s="21">
        <v>1131</v>
      </c>
      <c r="AH128" s="21" t="s">
        <v>79</v>
      </c>
      <c r="AI128" s="21" t="s">
        <v>79</v>
      </c>
      <c r="AJ128" s="21" t="s">
        <v>79</v>
      </c>
      <c r="AK128" s="21" t="s">
        <v>78</v>
      </c>
      <c r="AL128" s="21" t="s">
        <v>78</v>
      </c>
      <c r="AM128" s="21" t="s">
        <v>79</v>
      </c>
      <c r="AN128" s="21" t="s">
        <v>72</v>
      </c>
      <c r="AO128" s="21" t="s">
        <v>79</v>
      </c>
      <c r="AP128" s="21" t="s">
        <v>72</v>
      </c>
      <c r="AQ128" s="21" t="s">
        <v>903</v>
      </c>
      <c r="AR128" s="21">
        <v>18323534076</v>
      </c>
      <c r="AS128" s="142"/>
      <c r="AT128" s="142"/>
      <c r="AU128" s="142"/>
      <c r="AV128" s="142"/>
      <c r="AX128" s="138"/>
      <c r="AY128" s="138"/>
      <c r="AZ128" s="138"/>
    </row>
    <row r="129" s="105" customFormat="1" ht="59" customHeight="1" spans="1:52">
      <c r="A129" s="127">
        <v>123</v>
      </c>
      <c r="B129" s="47" t="s">
        <v>700</v>
      </c>
      <c r="C129" s="21" t="s">
        <v>952</v>
      </c>
      <c r="D129" s="22" t="s">
        <v>702</v>
      </c>
      <c r="E129" s="22" t="s">
        <v>892</v>
      </c>
      <c r="F129" s="22" t="s">
        <v>893</v>
      </c>
      <c r="G129" s="22" t="s">
        <v>953</v>
      </c>
      <c r="H129" s="21" t="s">
        <v>93</v>
      </c>
      <c r="I129" s="21" t="s">
        <v>513</v>
      </c>
      <c r="J129" s="21" t="s">
        <v>954</v>
      </c>
      <c r="K129" s="21" t="s">
        <v>955</v>
      </c>
      <c r="L129" s="21" t="s">
        <v>954</v>
      </c>
      <c r="M129" s="21" t="s">
        <v>956</v>
      </c>
      <c r="N129" s="21" t="s">
        <v>898</v>
      </c>
      <c r="O129" s="21" t="s">
        <v>899</v>
      </c>
      <c r="P129" s="21" t="s">
        <v>900</v>
      </c>
      <c r="Q129" s="21" t="s">
        <v>901</v>
      </c>
      <c r="R129" s="21" t="s">
        <v>957</v>
      </c>
      <c r="S129" s="21" t="s">
        <v>713</v>
      </c>
      <c r="T129" s="21" t="s">
        <v>530</v>
      </c>
      <c r="U129" s="21" t="s">
        <v>714</v>
      </c>
      <c r="V129" s="21" t="s">
        <v>516</v>
      </c>
      <c r="W129" s="21">
        <v>2023</v>
      </c>
      <c r="X129" s="21" t="s">
        <v>78</v>
      </c>
      <c r="Y129" s="21">
        <v>202301</v>
      </c>
      <c r="Z129" s="21">
        <v>202312</v>
      </c>
      <c r="AA129" s="22">
        <v>6.9</v>
      </c>
      <c r="AB129" s="22">
        <v>6.9</v>
      </c>
      <c r="AC129" s="22"/>
      <c r="AD129" s="22"/>
      <c r="AE129" s="21"/>
      <c r="AF129" s="21">
        <v>345</v>
      </c>
      <c r="AG129" s="21">
        <v>345</v>
      </c>
      <c r="AH129" s="21" t="s">
        <v>79</v>
      </c>
      <c r="AI129" s="21" t="s">
        <v>79</v>
      </c>
      <c r="AJ129" s="21" t="s">
        <v>79</v>
      </c>
      <c r="AK129" s="21" t="s">
        <v>78</v>
      </c>
      <c r="AL129" s="21" t="s">
        <v>78</v>
      </c>
      <c r="AM129" s="21" t="s">
        <v>79</v>
      </c>
      <c r="AN129" s="21" t="s">
        <v>72</v>
      </c>
      <c r="AO129" s="21" t="s">
        <v>79</v>
      </c>
      <c r="AP129" s="21" t="s">
        <v>72</v>
      </c>
      <c r="AQ129" s="21" t="s">
        <v>903</v>
      </c>
      <c r="AR129" s="21">
        <v>18323534076</v>
      </c>
      <c r="AS129" s="142"/>
      <c r="AT129" s="142"/>
      <c r="AU129" s="142"/>
      <c r="AV129" s="142"/>
      <c r="AX129" s="138"/>
      <c r="AY129" s="138"/>
      <c r="AZ129" s="138"/>
    </row>
    <row r="130" s="105" customFormat="1" ht="59" customHeight="1" spans="1:52">
      <c r="A130" s="127">
        <v>124</v>
      </c>
      <c r="B130" s="47" t="s">
        <v>700</v>
      </c>
      <c r="C130" s="21" t="s">
        <v>958</v>
      </c>
      <c r="D130" s="22" t="s">
        <v>702</v>
      </c>
      <c r="E130" s="22" t="s">
        <v>892</v>
      </c>
      <c r="F130" s="22" t="s">
        <v>893</v>
      </c>
      <c r="G130" s="22" t="s">
        <v>959</v>
      </c>
      <c r="H130" s="21" t="s">
        <v>93</v>
      </c>
      <c r="I130" s="21" t="s">
        <v>184</v>
      </c>
      <c r="J130" s="21" t="s">
        <v>960</v>
      </c>
      <c r="K130" s="21" t="s">
        <v>961</v>
      </c>
      <c r="L130" s="21" t="s">
        <v>960</v>
      </c>
      <c r="M130" s="21" t="s">
        <v>962</v>
      </c>
      <c r="N130" s="21" t="s">
        <v>898</v>
      </c>
      <c r="O130" s="21" t="s">
        <v>899</v>
      </c>
      <c r="P130" s="21" t="s">
        <v>900</v>
      </c>
      <c r="Q130" s="21" t="s">
        <v>901</v>
      </c>
      <c r="R130" s="21" t="s">
        <v>963</v>
      </c>
      <c r="S130" s="21" t="s">
        <v>713</v>
      </c>
      <c r="T130" s="21" t="s">
        <v>530</v>
      </c>
      <c r="U130" s="21" t="s">
        <v>714</v>
      </c>
      <c r="V130" s="21" t="s">
        <v>191</v>
      </c>
      <c r="W130" s="21">
        <v>2023</v>
      </c>
      <c r="X130" s="21" t="s">
        <v>78</v>
      </c>
      <c r="Y130" s="21">
        <v>202301</v>
      </c>
      <c r="Z130" s="21">
        <v>202312</v>
      </c>
      <c r="AA130" s="22">
        <v>20.62</v>
      </c>
      <c r="AB130" s="22">
        <v>20.62</v>
      </c>
      <c r="AC130" s="22"/>
      <c r="AD130" s="22"/>
      <c r="AE130" s="21"/>
      <c r="AF130" s="21">
        <v>1031</v>
      </c>
      <c r="AG130" s="21">
        <v>1031</v>
      </c>
      <c r="AH130" s="21" t="s">
        <v>79</v>
      </c>
      <c r="AI130" s="21" t="s">
        <v>79</v>
      </c>
      <c r="AJ130" s="21" t="s">
        <v>79</v>
      </c>
      <c r="AK130" s="21" t="s">
        <v>78</v>
      </c>
      <c r="AL130" s="21" t="s">
        <v>78</v>
      </c>
      <c r="AM130" s="21" t="s">
        <v>79</v>
      </c>
      <c r="AN130" s="21" t="s">
        <v>72</v>
      </c>
      <c r="AO130" s="21" t="s">
        <v>79</v>
      </c>
      <c r="AP130" s="21" t="s">
        <v>72</v>
      </c>
      <c r="AQ130" s="21" t="s">
        <v>903</v>
      </c>
      <c r="AR130" s="21">
        <v>18323534076</v>
      </c>
      <c r="AS130" s="142"/>
      <c r="AT130" s="142"/>
      <c r="AU130" s="142"/>
      <c r="AV130" s="142"/>
      <c r="AX130" s="138"/>
      <c r="AY130" s="138"/>
      <c r="AZ130" s="138"/>
    </row>
    <row r="131" s="105" customFormat="1" ht="59" customHeight="1" spans="1:52">
      <c r="A131" s="127">
        <v>125</v>
      </c>
      <c r="B131" s="47" t="s">
        <v>700</v>
      </c>
      <c r="C131" s="21" t="s">
        <v>964</v>
      </c>
      <c r="D131" s="22" t="s">
        <v>702</v>
      </c>
      <c r="E131" s="22" t="s">
        <v>892</v>
      </c>
      <c r="F131" s="22" t="s">
        <v>893</v>
      </c>
      <c r="G131" s="22" t="s">
        <v>965</v>
      </c>
      <c r="H131" s="21" t="s">
        <v>93</v>
      </c>
      <c r="I131" s="21" t="s">
        <v>251</v>
      </c>
      <c r="J131" s="21" t="s">
        <v>966</v>
      </c>
      <c r="K131" s="21" t="s">
        <v>967</v>
      </c>
      <c r="L131" s="21" t="s">
        <v>966</v>
      </c>
      <c r="M131" s="21" t="s">
        <v>968</v>
      </c>
      <c r="N131" s="21" t="s">
        <v>898</v>
      </c>
      <c r="O131" s="21" t="s">
        <v>899</v>
      </c>
      <c r="P131" s="21" t="s">
        <v>900</v>
      </c>
      <c r="Q131" s="21" t="s">
        <v>901</v>
      </c>
      <c r="R131" s="21" t="s">
        <v>969</v>
      </c>
      <c r="S131" s="21" t="s">
        <v>713</v>
      </c>
      <c r="T131" s="21" t="s">
        <v>530</v>
      </c>
      <c r="U131" s="21" t="s">
        <v>714</v>
      </c>
      <c r="V131" s="21" t="s">
        <v>257</v>
      </c>
      <c r="W131" s="21">
        <v>2023</v>
      </c>
      <c r="X131" s="21" t="s">
        <v>78</v>
      </c>
      <c r="Y131" s="21">
        <v>202301</v>
      </c>
      <c r="Z131" s="21">
        <v>202312</v>
      </c>
      <c r="AA131" s="22">
        <v>2.72</v>
      </c>
      <c r="AB131" s="22">
        <v>2.72</v>
      </c>
      <c r="AC131" s="22"/>
      <c r="AD131" s="22"/>
      <c r="AE131" s="21"/>
      <c r="AF131" s="21">
        <v>136</v>
      </c>
      <c r="AG131" s="21">
        <v>136</v>
      </c>
      <c r="AH131" s="21" t="s">
        <v>79</v>
      </c>
      <c r="AI131" s="21" t="s">
        <v>79</v>
      </c>
      <c r="AJ131" s="21" t="s">
        <v>79</v>
      </c>
      <c r="AK131" s="21" t="s">
        <v>78</v>
      </c>
      <c r="AL131" s="21" t="s">
        <v>78</v>
      </c>
      <c r="AM131" s="21" t="s">
        <v>79</v>
      </c>
      <c r="AN131" s="21" t="s">
        <v>72</v>
      </c>
      <c r="AO131" s="21" t="s">
        <v>79</v>
      </c>
      <c r="AP131" s="21" t="s">
        <v>72</v>
      </c>
      <c r="AQ131" s="21" t="s">
        <v>903</v>
      </c>
      <c r="AR131" s="21">
        <v>18323534076</v>
      </c>
      <c r="AS131" s="142"/>
      <c r="AT131" s="142"/>
      <c r="AU131" s="142"/>
      <c r="AV131" s="142"/>
      <c r="AX131" s="138"/>
      <c r="AY131" s="138"/>
      <c r="AZ131" s="138"/>
    </row>
    <row r="132" s="105" customFormat="1" ht="59" customHeight="1" spans="1:52">
      <c r="A132" s="127">
        <v>126</v>
      </c>
      <c r="B132" s="47" t="s">
        <v>700</v>
      </c>
      <c r="C132" s="21" t="s">
        <v>970</v>
      </c>
      <c r="D132" s="22" t="s">
        <v>702</v>
      </c>
      <c r="E132" s="22" t="s">
        <v>892</v>
      </c>
      <c r="F132" s="22" t="s">
        <v>893</v>
      </c>
      <c r="G132" s="22" t="s">
        <v>971</v>
      </c>
      <c r="H132" s="21" t="s">
        <v>93</v>
      </c>
      <c r="I132" s="21" t="s">
        <v>268</v>
      </c>
      <c r="J132" s="21" t="s">
        <v>972</v>
      </c>
      <c r="K132" s="21" t="s">
        <v>973</v>
      </c>
      <c r="L132" s="21" t="s">
        <v>972</v>
      </c>
      <c r="M132" s="21" t="s">
        <v>974</v>
      </c>
      <c r="N132" s="21" t="s">
        <v>898</v>
      </c>
      <c r="O132" s="21" t="s">
        <v>899</v>
      </c>
      <c r="P132" s="21" t="s">
        <v>900</v>
      </c>
      <c r="Q132" s="21" t="s">
        <v>901</v>
      </c>
      <c r="R132" s="21" t="s">
        <v>975</v>
      </c>
      <c r="S132" s="21" t="s">
        <v>713</v>
      </c>
      <c r="T132" s="21" t="s">
        <v>530</v>
      </c>
      <c r="U132" s="21" t="s">
        <v>714</v>
      </c>
      <c r="V132" s="21" t="s">
        <v>273</v>
      </c>
      <c r="W132" s="21">
        <v>2023</v>
      </c>
      <c r="X132" s="21" t="s">
        <v>78</v>
      </c>
      <c r="Y132" s="21">
        <v>202301</v>
      </c>
      <c r="Z132" s="21">
        <v>202312</v>
      </c>
      <c r="AA132" s="22">
        <v>19</v>
      </c>
      <c r="AB132" s="22">
        <v>19</v>
      </c>
      <c r="AC132" s="22"/>
      <c r="AD132" s="22"/>
      <c r="AE132" s="21"/>
      <c r="AF132" s="21">
        <v>950</v>
      </c>
      <c r="AG132" s="21">
        <v>950</v>
      </c>
      <c r="AH132" s="21" t="s">
        <v>79</v>
      </c>
      <c r="AI132" s="21" t="s">
        <v>79</v>
      </c>
      <c r="AJ132" s="21" t="s">
        <v>79</v>
      </c>
      <c r="AK132" s="21" t="s">
        <v>78</v>
      </c>
      <c r="AL132" s="21" t="s">
        <v>78</v>
      </c>
      <c r="AM132" s="21" t="s">
        <v>79</v>
      </c>
      <c r="AN132" s="21" t="s">
        <v>72</v>
      </c>
      <c r="AO132" s="21" t="s">
        <v>79</v>
      </c>
      <c r="AP132" s="21" t="s">
        <v>72</v>
      </c>
      <c r="AQ132" s="21" t="s">
        <v>903</v>
      </c>
      <c r="AR132" s="21">
        <v>18323534076</v>
      </c>
      <c r="AS132" s="142"/>
      <c r="AT132" s="142"/>
      <c r="AU132" s="142"/>
      <c r="AV132" s="142"/>
      <c r="AX132" s="138"/>
      <c r="AY132" s="138"/>
      <c r="AZ132" s="138"/>
    </row>
    <row r="133" s="105" customFormat="1" ht="59" customHeight="1" spans="1:52">
      <c r="A133" s="127">
        <v>127</v>
      </c>
      <c r="B133" s="47" t="s">
        <v>700</v>
      </c>
      <c r="C133" s="21" t="s">
        <v>976</v>
      </c>
      <c r="D133" s="22" t="s">
        <v>702</v>
      </c>
      <c r="E133" s="22" t="s">
        <v>892</v>
      </c>
      <c r="F133" s="22" t="s">
        <v>893</v>
      </c>
      <c r="G133" s="22" t="s">
        <v>977</v>
      </c>
      <c r="H133" s="21" t="s">
        <v>93</v>
      </c>
      <c r="I133" s="21" t="s">
        <v>277</v>
      </c>
      <c r="J133" s="21" t="s">
        <v>978</v>
      </c>
      <c r="K133" s="21" t="s">
        <v>979</v>
      </c>
      <c r="L133" s="21" t="s">
        <v>978</v>
      </c>
      <c r="M133" s="21" t="s">
        <v>980</v>
      </c>
      <c r="N133" s="21" t="s">
        <v>898</v>
      </c>
      <c r="O133" s="21" t="s">
        <v>899</v>
      </c>
      <c r="P133" s="21" t="s">
        <v>900</v>
      </c>
      <c r="Q133" s="21" t="s">
        <v>901</v>
      </c>
      <c r="R133" s="21" t="s">
        <v>981</v>
      </c>
      <c r="S133" s="21" t="s">
        <v>713</v>
      </c>
      <c r="T133" s="21" t="s">
        <v>530</v>
      </c>
      <c r="U133" s="21" t="s">
        <v>714</v>
      </c>
      <c r="V133" s="21" t="s">
        <v>282</v>
      </c>
      <c r="W133" s="21">
        <v>2023</v>
      </c>
      <c r="X133" s="21" t="s">
        <v>78</v>
      </c>
      <c r="Y133" s="21">
        <v>202301</v>
      </c>
      <c r="Z133" s="21">
        <v>202312</v>
      </c>
      <c r="AA133" s="22">
        <v>5.22</v>
      </c>
      <c r="AB133" s="22">
        <v>5.22</v>
      </c>
      <c r="AC133" s="22"/>
      <c r="AD133" s="22"/>
      <c r="AE133" s="21"/>
      <c r="AF133" s="21">
        <v>261</v>
      </c>
      <c r="AG133" s="21">
        <v>261</v>
      </c>
      <c r="AH133" s="21" t="s">
        <v>79</v>
      </c>
      <c r="AI133" s="21" t="s">
        <v>79</v>
      </c>
      <c r="AJ133" s="21" t="s">
        <v>79</v>
      </c>
      <c r="AK133" s="21" t="s">
        <v>78</v>
      </c>
      <c r="AL133" s="21" t="s">
        <v>78</v>
      </c>
      <c r="AM133" s="21" t="s">
        <v>79</v>
      </c>
      <c r="AN133" s="21" t="s">
        <v>72</v>
      </c>
      <c r="AO133" s="21" t="s">
        <v>79</v>
      </c>
      <c r="AP133" s="21" t="s">
        <v>72</v>
      </c>
      <c r="AQ133" s="21" t="s">
        <v>903</v>
      </c>
      <c r="AR133" s="21">
        <v>18323534076</v>
      </c>
      <c r="AS133" s="142"/>
      <c r="AT133" s="142"/>
      <c r="AU133" s="142"/>
      <c r="AV133" s="142"/>
      <c r="AX133" s="138"/>
      <c r="AY133" s="138"/>
      <c r="AZ133" s="138"/>
    </row>
    <row r="134" s="105" customFormat="1" ht="59" customHeight="1" spans="1:52">
      <c r="A134" s="127">
        <v>128</v>
      </c>
      <c r="B134" s="47" t="s">
        <v>700</v>
      </c>
      <c r="C134" s="21" t="s">
        <v>982</v>
      </c>
      <c r="D134" s="22" t="s">
        <v>702</v>
      </c>
      <c r="E134" s="22" t="s">
        <v>892</v>
      </c>
      <c r="F134" s="22" t="s">
        <v>893</v>
      </c>
      <c r="G134" s="22" t="s">
        <v>983</v>
      </c>
      <c r="H134" s="21" t="s">
        <v>93</v>
      </c>
      <c r="I134" s="21" t="s">
        <v>408</v>
      </c>
      <c r="J134" s="21" t="s">
        <v>984</v>
      </c>
      <c r="K134" s="21" t="s">
        <v>985</v>
      </c>
      <c r="L134" s="21" t="s">
        <v>984</v>
      </c>
      <c r="M134" s="21" t="s">
        <v>986</v>
      </c>
      <c r="N134" s="21" t="s">
        <v>898</v>
      </c>
      <c r="O134" s="21" t="s">
        <v>899</v>
      </c>
      <c r="P134" s="21" t="s">
        <v>900</v>
      </c>
      <c r="Q134" s="21" t="s">
        <v>901</v>
      </c>
      <c r="R134" s="21" t="s">
        <v>987</v>
      </c>
      <c r="S134" s="21" t="s">
        <v>713</v>
      </c>
      <c r="T134" s="21" t="s">
        <v>530</v>
      </c>
      <c r="U134" s="21" t="s">
        <v>714</v>
      </c>
      <c r="V134" s="21" t="s">
        <v>412</v>
      </c>
      <c r="W134" s="21">
        <v>2023</v>
      </c>
      <c r="X134" s="21" t="s">
        <v>78</v>
      </c>
      <c r="Y134" s="21">
        <v>202301</v>
      </c>
      <c r="Z134" s="21">
        <v>202312</v>
      </c>
      <c r="AA134" s="22">
        <v>1.38</v>
      </c>
      <c r="AB134" s="22">
        <v>1.38</v>
      </c>
      <c r="AC134" s="22"/>
      <c r="AD134" s="22"/>
      <c r="AE134" s="21"/>
      <c r="AF134" s="21">
        <v>69</v>
      </c>
      <c r="AG134" s="21">
        <v>69</v>
      </c>
      <c r="AH134" s="21" t="s">
        <v>79</v>
      </c>
      <c r="AI134" s="21" t="s">
        <v>79</v>
      </c>
      <c r="AJ134" s="21" t="s">
        <v>79</v>
      </c>
      <c r="AK134" s="21" t="s">
        <v>78</v>
      </c>
      <c r="AL134" s="22" t="s">
        <v>79</v>
      </c>
      <c r="AM134" s="21" t="s">
        <v>79</v>
      </c>
      <c r="AN134" s="21" t="s">
        <v>72</v>
      </c>
      <c r="AO134" s="21" t="s">
        <v>79</v>
      </c>
      <c r="AP134" s="21" t="s">
        <v>72</v>
      </c>
      <c r="AQ134" s="21" t="s">
        <v>903</v>
      </c>
      <c r="AR134" s="21">
        <v>18323534076</v>
      </c>
      <c r="AS134" s="142"/>
      <c r="AT134" s="142"/>
      <c r="AU134" s="142"/>
      <c r="AV134" s="142"/>
      <c r="AX134" s="138"/>
      <c r="AY134" s="138"/>
      <c r="AZ134" s="138"/>
    </row>
    <row r="135" s="105" customFormat="1" ht="59" customHeight="1" spans="1:52">
      <c r="A135" s="127">
        <v>129</v>
      </c>
      <c r="B135" s="47" t="s">
        <v>700</v>
      </c>
      <c r="C135" s="21" t="s">
        <v>988</v>
      </c>
      <c r="D135" s="22" t="s">
        <v>702</v>
      </c>
      <c r="E135" s="22" t="s">
        <v>892</v>
      </c>
      <c r="F135" s="22" t="s">
        <v>893</v>
      </c>
      <c r="G135" s="22" t="s">
        <v>989</v>
      </c>
      <c r="H135" s="21" t="s">
        <v>93</v>
      </c>
      <c r="I135" s="21" t="s">
        <v>143</v>
      </c>
      <c r="J135" s="21" t="s">
        <v>990</v>
      </c>
      <c r="K135" s="21" t="s">
        <v>991</v>
      </c>
      <c r="L135" s="21" t="s">
        <v>990</v>
      </c>
      <c r="M135" s="21" t="s">
        <v>992</v>
      </c>
      <c r="N135" s="21" t="s">
        <v>898</v>
      </c>
      <c r="O135" s="21" t="s">
        <v>899</v>
      </c>
      <c r="P135" s="21" t="s">
        <v>900</v>
      </c>
      <c r="Q135" s="21" t="s">
        <v>901</v>
      </c>
      <c r="R135" s="21" t="s">
        <v>993</v>
      </c>
      <c r="S135" s="21" t="s">
        <v>713</v>
      </c>
      <c r="T135" s="21" t="s">
        <v>530</v>
      </c>
      <c r="U135" s="21" t="s">
        <v>714</v>
      </c>
      <c r="V135" s="21" t="s">
        <v>149</v>
      </c>
      <c r="W135" s="21">
        <v>2023</v>
      </c>
      <c r="X135" s="21" t="s">
        <v>78</v>
      </c>
      <c r="Y135" s="21">
        <v>202301</v>
      </c>
      <c r="Z135" s="21">
        <v>202312</v>
      </c>
      <c r="AA135" s="22">
        <v>14.28</v>
      </c>
      <c r="AB135" s="22">
        <v>14.28</v>
      </c>
      <c r="AC135" s="22"/>
      <c r="AD135" s="22"/>
      <c r="AE135" s="21"/>
      <c r="AF135" s="21">
        <v>714</v>
      </c>
      <c r="AG135" s="21">
        <v>714</v>
      </c>
      <c r="AH135" s="21" t="s">
        <v>79</v>
      </c>
      <c r="AI135" s="21" t="s">
        <v>79</v>
      </c>
      <c r="AJ135" s="21" t="s">
        <v>79</v>
      </c>
      <c r="AK135" s="21" t="s">
        <v>78</v>
      </c>
      <c r="AL135" s="21" t="s">
        <v>78</v>
      </c>
      <c r="AM135" s="21" t="s">
        <v>79</v>
      </c>
      <c r="AN135" s="21" t="s">
        <v>72</v>
      </c>
      <c r="AO135" s="21" t="s">
        <v>79</v>
      </c>
      <c r="AP135" s="21" t="s">
        <v>72</v>
      </c>
      <c r="AQ135" s="21" t="s">
        <v>903</v>
      </c>
      <c r="AR135" s="21">
        <v>18323534076</v>
      </c>
      <c r="AS135" s="142"/>
      <c r="AT135" s="142"/>
      <c r="AU135" s="142"/>
      <c r="AV135" s="142"/>
      <c r="AX135" s="138"/>
      <c r="AY135" s="138"/>
      <c r="AZ135" s="138"/>
    </row>
    <row r="136" s="105" customFormat="1" ht="59" customHeight="1" spans="1:52">
      <c r="A136" s="127">
        <v>130</v>
      </c>
      <c r="B136" s="47" t="s">
        <v>700</v>
      </c>
      <c r="C136" s="21" t="s">
        <v>994</v>
      </c>
      <c r="D136" s="22" t="s">
        <v>702</v>
      </c>
      <c r="E136" s="22" t="s">
        <v>892</v>
      </c>
      <c r="F136" s="22" t="s">
        <v>893</v>
      </c>
      <c r="G136" s="22" t="s">
        <v>995</v>
      </c>
      <c r="H136" s="21" t="s">
        <v>93</v>
      </c>
      <c r="I136" s="21" t="s">
        <v>195</v>
      </c>
      <c r="J136" s="21" t="s">
        <v>996</v>
      </c>
      <c r="K136" s="21" t="s">
        <v>997</v>
      </c>
      <c r="L136" s="21" t="s">
        <v>996</v>
      </c>
      <c r="M136" s="21" t="s">
        <v>998</v>
      </c>
      <c r="N136" s="21" t="s">
        <v>898</v>
      </c>
      <c r="O136" s="21" t="s">
        <v>899</v>
      </c>
      <c r="P136" s="21" t="s">
        <v>900</v>
      </c>
      <c r="Q136" s="21" t="s">
        <v>901</v>
      </c>
      <c r="R136" s="21" t="s">
        <v>999</v>
      </c>
      <c r="S136" s="21" t="s">
        <v>713</v>
      </c>
      <c r="T136" s="21" t="s">
        <v>530</v>
      </c>
      <c r="U136" s="21" t="s">
        <v>714</v>
      </c>
      <c r="V136" s="21" t="s">
        <v>201</v>
      </c>
      <c r="W136" s="21">
        <v>2023</v>
      </c>
      <c r="X136" s="21" t="s">
        <v>78</v>
      </c>
      <c r="Y136" s="21">
        <v>202301</v>
      </c>
      <c r="Z136" s="21">
        <v>202312</v>
      </c>
      <c r="AA136" s="22">
        <v>38.62</v>
      </c>
      <c r="AB136" s="22">
        <v>38.62</v>
      </c>
      <c r="AC136" s="22"/>
      <c r="AD136" s="22"/>
      <c r="AE136" s="21"/>
      <c r="AF136" s="21">
        <v>1931</v>
      </c>
      <c r="AG136" s="21">
        <v>1931</v>
      </c>
      <c r="AH136" s="21" t="s">
        <v>79</v>
      </c>
      <c r="AI136" s="21" t="s">
        <v>79</v>
      </c>
      <c r="AJ136" s="21" t="s">
        <v>79</v>
      </c>
      <c r="AK136" s="21" t="s">
        <v>78</v>
      </c>
      <c r="AL136" s="21" t="s">
        <v>78</v>
      </c>
      <c r="AM136" s="21" t="s">
        <v>79</v>
      </c>
      <c r="AN136" s="21" t="s">
        <v>72</v>
      </c>
      <c r="AO136" s="21" t="s">
        <v>79</v>
      </c>
      <c r="AP136" s="21" t="s">
        <v>72</v>
      </c>
      <c r="AQ136" s="21" t="s">
        <v>903</v>
      </c>
      <c r="AR136" s="21">
        <v>18323534076</v>
      </c>
      <c r="AS136" s="142"/>
      <c r="AT136" s="142"/>
      <c r="AU136" s="142"/>
      <c r="AV136" s="142"/>
      <c r="AX136" s="138"/>
      <c r="AY136" s="138"/>
      <c r="AZ136" s="138"/>
    </row>
    <row r="137" s="105" customFormat="1" ht="59" customHeight="1" spans="1:52">
      <c r="A137" s="127">
        <v>131</v>
      </c>
      <c r="B137" s="47" t="s">
        <v>700</v>
      </c>
      <c r="C137" s="21" t="s">
        <v>1000</v>
      </c>
      <c r="D137" s="22" t="s">
        <v>702</v>
      </c>
      <c r="E137" s="22" t="s">
        <v>892</v>
      </c>
      <c r="F137" s="22" t="s">
        <v>893</v>
      </c>
      <c r="G137" s="22" t="s">
        <v>1001</v>
      </c>
      <c r="H137" s="21" t="s">
        <v>93</v>
      </c>
      <c r="I137" s="21" t="s">
        <v>294</v>
      </c>
      <c r="J137" s="21" t="s">
        <v>1002</v>
      </c>
      <c r="K137" s="21" t="s">
        <v>1003</v>
      </c>
      <c r="L137" s="21" t="s">
        <v>1002</v>
      </c>
      <c r="M137" s="21" t="s">
        <v>1004</v>
      </c>
      <c r="N137" s="21" t="s">
        <v>898</v>
      </c>
      <c r="O137" s="21" t="s">
        <v>899</v>
      </c>
      <c r="P137" s="21" t="s">
        <v>900</v>
      </c>
      <c r="Q137" s="21" t="s">
        <v>901</v>
      </c>
      <c r="R137" s="21" t="s">
        <v>1005</v>
      </c>
      <c r="S137" s="21" t="s">
        <v>713</v>
      </c>
      <c r="T137" s="21" t="s">
        <v>530</v>
      </c>
      <c r="U137" s="21" t="s">
        <v>714</v>
      </c>
      <c r="V137" s="21" t="s">
        <v>299</v>
      </c>
      <c r="W137" s="21">
        <v>2023</v>
      </c>
      <c r="X137" s="21" t="s">
        <v>78</v>
      </c>
      <c r="Y137" s="21">
        <v>202301</v>
      </c>
      <c r="Z137" s="21">
        <v>202312</v>
      </c>
      <c r="AA137" s="22">
        <v>11.5</v>
      </c>
      <c r="AB137" s="22">
        <v>11.5</v>
      </c>
      <c r="AC137" s="22"/>
      <c r="AD137" s="22"/>
      <c r="AE137" s="21"/>
      <c r="AF137" s="21">
        <v>575</v>
      </c>
      <c r="AG137" s="21">
        <v>575</v>
      </c>
      <c r="AH137" s="21" t="s">
        <v>79</v>
      </c>
      <c r="AI137" s="21" t="s">
        <v>79</v>
      </c>
      <c r="AJ137" s="21" t="s">
        <v>79</v>
      </c>
      <c r="AK137" s="21" t="s">
        <v>78</v>
      </c>
      <c r="AL137" s="21" t="s">
        <v>78</v>
      </c>
      <c r="AM137" s="21" t="s">
        <v>79</v>
      </c>
      <c r="AN137" s="21" t="s">
        <v>72</v>
      </c>
      <c r="AO137" s="21" t="s">
        <v>79</v>
      </c>
      <c r="AP137" s="21" t="s">
        <v>72</v>
      </c>
      <c r="AQ137" s="21" t="s">
        <v>903</v>
      </c>
      <c r="AR137" s="21">
        <v>18323534076</v>
      </c>
      <c r="AS137" s="142"/>
      <c r="AT137" s="142"/>
      <c r="AU137" s="142"/>
      <c r="AV137" s="142"/>
      <c r="AX137" s="138"/>
      <c r="AY137" s="138"/>
      <c r="AZ137" s="138"/>
    </row>
    <row r="138" s="105" customFormat="1" ht="59" customHeight="1" spans="1:52">
      <c r="A138" s="127">
        <v>132</v>
      </c>
      <c r="B138" s="47" t="s">
        <v>700</v>
      </c>
      <c r="C138" s="21" t="s">
        <v>1006</v>
      </c>
      <c r="D138" s="22" t="s">
        <v>702</v>
      </c>
      <c r="E138" s="22" t="s">
        <v>892</v>
      </c>
      <c r="F138" s="22" t="s">
        <v>893</v>
      </c>
      <c r="G138" s="22" t="s">
        <v>1007</v>
      </c>
      <c r="H138" s="21" t="s">
        <v>93</v>
      </c>
      <c r="I138" s="21" t="s">
        <v>323</v>
      </c>
      <c r="J138" s="21" t="s">
        <v>1008</v>
      </c>
      <c r="K138" s="21" t="s">
        <v>1009</v>
      </c>
      <c r="L138" s="21" t="s">
        <v>1008</v>
      </c>
      <c r="M138" s="21" t="s">
        <v>1010</v>
      </c>
      <c r="N138" s="21" t="s">
        <v>898</v>
      </c>
      <c r="O138" s="21" t="s">
        <v>899</v>
      </c>
      <c r="P138" s="21" t="s">
        <v>900</v>
      </c>
      <c r="Q138" s="21" t="s">
        <v>901</v>
      </c>
      <c r="R138" s="21" t="s">
        <v>1011</v>
      </c>
      <c r="S138" s="21" t="s">
        <v>713</v>
      </c>
      <c r="T138" s="21" t="s">
        <v>530</v>
      </c>
      <c r="U138" s="21" t="s">
        <v>714</v>
      </c>
      <c r="V138" s="21" t="s">
        <v>328</v>
      </c>
      <c r="W138" s="21">
        <v>2023</v>
      </c>
      <c r="X138" s="21" t="s">
        <v>78</v>
      </c>
      <c r="Y138" s="21">
        <v>202301</v>
      </c>
      <c r="Z138" s="21">
        <v>202312</v>
      </c>
      <c r="AA138" s="22">
        <v>2.7</v>
      </c>
      <c r="AB138" s="22">
        <v>2.7</v>
      </c>
      <c r="AC138" s="22"/>
      <c r="AD138" s="22"/>
      <c r="AE138" s="21"/>
      <c r="AF138" s="21">
        <v>135</v>
      </c>
      <c r="AG138" s="21">
        <v>135</v>
      </c>
      <c r="AH138" s="21" t="s">
        <v>79</v>
      </c>
      <c r="AI138" s="21" t="s">
        <v>79</v>
      </c>
      <c r="AJ138" s="21" t="s">
        <v>79</v>
      </c>
      <c r="AK138" s="21" t="s">
        <v>78</v>
      </c>
      <c r="AL138" s="21" t="s">
        <v>78</v>
      </c>
      <c r="AM138" s="21" t="s">
        <v>79</v>
      </c>
      <c r="AN138" s="21" t="s">
        <v>72</v>
      </c>
      <c r="AO138" s="21" t="s">
        <v>79</v>
      </c>
      <c r="AP138" s="21" t="s">
        <v>72</v>
      </c>
      <c r="AQ138" s="21" t="s">
        <v>903</v>
      </c>
      <c r="AR138" s="21">
        <v>18323534076</v>
      </c>
      <c r="AS138" s="142"/>
      <c r="AT138" s="142"/>
      <c r="AU138" s="142"/>
      <c r="AV138" s="142"/>
      <c r="AX138" s="138"/>
      <c r="AY138" s="138"/>
      <c r="AZ138" s="138"/>
    </row>
    <row r="139" s="105" customFormat="1" ht="59" customHeight="1" spans="1:52">
      <c r="A139" s="127">
        <v>133</v>
      </c>
      <c r="B139" s="47" t="s">
        <v>700</v>
      </c>
      <c r="C139" s="21" t="s">
        <v>1012</v>
      </c>
      <c r="D139" s="22" t="s">
        <v>702</v>
      </c>
      <c r="E139" s="22" t="s">
        <v>892</v>
      </c>
      <c r="F139" s="22" t="s">
        <v>893</v>
      </c>
      <c r="G139" s="22" t="s">
        <v>1013</v>
      </c>
      <c r="H139" s="21" t="s">
        <v>93</v>
      </c>
      <c r="I139" s="21" t="s">
        <v>314</v>
      </c>
      <c r="J139" s="21" t="s">
        <v>1014</v>
      </c>
      <c r="K139" s="21" t="s">
        <v>1015</v>
      </c>
      <c r="L139" s="21" t="s">
        <v>1014</v>
      </c>
      <c r="M139" s="21" t="s">
        <v>1016</v>
      </c>
      <c r="N139" s="21" t="s">
        <v>898</v>
      </c>
      <c r="O139" s="21" t="s">
        <v>899</v>
      </c>
      <c r="P139" s="21" t="s">
        <v>900</v>
      </c>
      <c r="Q139" s="21" t="s">
        <v>901</v>
      </c>
      <c r="R139" s="21" t="s">
        <v>1017</v>
      </c>
      <c r="S139" s="21" t="s">
        <v>713</v>
      </c>
      <c r="T139" s="21" t="s">
        <v>530</v>
      </c>
      <c r="U139" s="21" t="s">
        <v>714</v>
      </c>
      <c r="V139" s="21" t="s">
        <v>319</v>
      </c>
      <c r="W139" s="21">
        <v>2023</v>
      </c>
      <c r="X139" s="21" t="s">
        <v>78</v>
      </c>
      <c r="Y139" s="21">
        <v>202301</v>
      </c>
      <c r="Z139" s="21">
        <v>202312</v>
      </c>
      <c r="AA139" s="22">
        <v>24.9</v>
      </c>
      <c r="AB139" s="22">
        <v>24.9</v>
      </c>
      <c r="AC139" s="22"/>
      <c r="AD139" s="22"/>
      <c r="AE139" s="21"/>
      <c r="AF139" s="21">
        <v>1245</v>
      </c>
      <c r="AG139" s="21">
        <v>1245</v>
      </c>
      <c r="AH139" s="21" t="s">
        <v>79</v>
      </c>
      <c r="AI139" s="21" t="s">
        <v>79</v>
      </c>
      <c r="AJ139" s="21" t="s">
        <v>79</v>
      </c>
      <c r="AK139" s="21" t="s">
        <v>78</v>
      </c>
      <c r="AL139" s="21" t="s">
        <v>78</v>
      </c>
      <c r="AM139" s="21" t="s">
        <v>79</v>
      </c>
      <c r="AN139" s="21" t="s">
        <v>72</v>
      </c>
      <c r="AO139" s="21" t="s">
        <v>79</v>
      </c>
      <c r="AP139" s="21" t="s">
        <v>72</v>
      </c>
      <c r="AQ139" s="21" t="s">
        <v>903</v>
      </c>
      <c r="AR139" s="21">
        <v>18323534076</v>
      </c>
      <c r="AS139" s="142"/>
      <c r="AT139" s="142"/>
      <c r="AU139" s="142"/>
      <c r="AV139" s="142"/>
      <c r="AX139" s="138"/>
      <c r="AY139" s="138"/>
      <c r="AZ139" s="138"/>
    </row>
    <row r="140" s="105" customFormat="1" ht="59" customHeight="1" spans="1:52">
      <c r="A140" s="127">
        <v>134</v>
      </c>
      <c r="B140" s="47" t="s">
        <v>700</v>
      </c>
      <c r="C140" s="21" t="s">
        <v>1018</v>
      </c>
      <c r="D140" s="22" t="s">
        <v>702</v>
      </c>
      <c r="E140" s="22" t="s">
        <v>892</v>
      </c>
      <c r="F140" s="22" t="s">
        <v>893</v>
      </c>
      <c r="G140" s="22" t="s">
        <v>1019</v>
      </c>
      <c r="H140" s="21" t="s">
        <v>93</v>
      </c>
      <c r="I140" s="21" t="s">
        <v>242</v>
      </c>
      <c r="J140" s="21" t="s">
        <v>1020</v>
      </c>
      <c r="K140" s="21" t="s">
        <v>1021</v>
      </c>
      <c r="L140" s="21" t="s">
        <v>1020</v>
      </c>
      <c r="M140" s="21" t="s">
        <v>1022</v>
      </c>
      <c r="N140" s="21" t="s">
        <v>898</v>
      </c>
      <c r="O140" s="21" t="s">
        <v>899</v>
      </c>
      <c r="P140" s="21" t="s">
        <v>900</v>
      </c>
      <c r="Q140" s="21" t="s">
        <v>901</v>
      </c>
      <c r="R140" s="21" t="s">
        <v>1023</v>
      </c>
      <c r="S140" s="21" t="s">
        <v>713</v>
      </c>
      <c r="T140" s="21" t="s">
        <v>530</v>
      </c>
      <c r="U140" s="21" t="s">
        <v>714</v>
      </c>
      <c r="V140" s="21" t="s">
        <v>247</v>
      </c>
      <c r="W140" s="21">
        <v>2023</v>
      </c>
      <c r="X140" s="21" t="s">
        <v>78</v>
      </c>
      <c r="Y140" s="21">
        <v>202301</v>
      </c>
      <c r="Z140" s="21">
        <v>202312</v>
      </c>
      <c r="AA140" s="22">
        <v>7.4</v>
      </c>
      <c r="AB140" s="22">
        <v>7.4</v>
      </c>
      <c r="AC140" s="22"/>
      <c r="AD140" s="22"/>
      <c r="AE140" s="21"/>
      <c r="AF140" s="21">
        <v>370</v>
      </c>
      <c r="AG140" s="21">
        <v>370</v>
      </c>
      <c r="AH140" s="21" t="s">
        <v>79</v>
      </c>
      <c r="AI140" s="21" t="s">
        <v>79</v>
      </c>
      <c r="AJ140" s="21" t="s">
        <v>79</v>
      </c>
      <c r="AK140" s="21" t="s">
        <v>78</v>
      </c>
      <c r="AL140" s="21" t="s">
        <v>78</v>
      </c>
      <c r="AM140" s="21" t="s">
        <v>79</v>
      </c>
      <c r="AN140" s="21" t="s">
        <v>72</v>
      </c>
      <c r="AO140" s="21" t="s">
        <v>79</v>
      </c>
      <c r="AP140" s="21" t="s">
        <v>72</v>
      </c>
      <c r="AQ140" s="21" t="s">
        <v>903</v>
      </c>
      <c r="AR140" s="21">
        <v>18323534076</v>
      </c>
      <c r="AS140" s="142"/>
      <c r="AT140" s="142"/>
      <c r="AU140" s="142"/>
      <c r="AV140" s="142"/>
      <c r="AX140" s="138"/>
      <c r="AY140" s="138"/>
      <c r="AZ140" s="138"/>
    </row>
    <row r="141" s="105" customFormat="1" ht="59" customHeight="1" spans="1:52">
      <c r="A141" s="127">
        <v>135</v>
      </c>
      <c r="B141" s="47" t="s">
        <v>700</v>
      </c>
      <c r="C141" s="21" t="s">
        <v>1024</v>
      </c>
      <c r="D141" s="22" t="s">
        <v>702</v>
      </c>
      <c r="E141" s="22" t="s">
        <v>892</v>
      </c>
      <c r="F141" s="22" t="s">
        <v>893</v>
      </c>
      <c r="G141" s="22" t="s">
        <v>1025</v>
      </c>
      <c r="H141" s="21" t="s">
        <v>93</v>
      </c>
      <c r="I141" s="21" t="s">
        <v>114</v>
      </c>
      <c r="J141" s="21" t="s">
        <v>1026</v>
      </c>
      <c r="K141" s="21" t="s">
        <v>1027</v>
      </c>
      <c r="L141" s="21" t="s">
        <v>1026</v>
      </c>
      <c r="M141" s="21" t="s">
        <v>1028</v>
      </c>
      <c r="N141" s="21" t="s">
        <v>898</v>
      </c>
      <c r="O141" s="21" t="s">
        <v>899</v>
      </c>
      <c r="P141" s="21" t="s">
        <v>900</v>
      </c>
      <c r="Q141" s="21" t="s">
        <v>901</v>
      </c>
      <c r="R141" s="21" t="s">
        <v>1029</v>
      </c>
      <c r="S141" s="21" t="s">
        <v>713</v>
      </c>
      <c r="T141" s="21" t="s">
        <v>530</v>
      </c>
      <c r="U141" s="21" t="s">
        <v>714</v>
      </c>
      <c r="V141" s="21" t="s">
        <v>120</v>
      </c>
      <c r="W141" s="21">
        <v>2023</v>
      </c>
      <c r="X141" s="21" t="s">
        <v>78</v>
      </c>
      <c r="Y141" s="21">
        <v>202301</v>
      </c>
      <c r="Z141" s="21">
        <v>202312</v>
      </c>
      <c r="AA141" s="22">
        <v>17</v>
      </c>
      <c r="AB141" s="22">
        <v>17</v>
      </c>
      <c r="AC141" s="22"/>
      <c r="AD141" s="22"/>
      <c r="AE141" s="21"/>
      <c r="AF141" s="21">
        <v>850</v>
      </c>
      <c r="AG141" s="21">
        <v>850</v>
      </c>
      <c r="AH141" s="21" t="s">
        <v>79</v>
      </c>
      <c r="AI141" s="21" t="s">
        <v>79</v>
      </c>
      <c r="AJ141" s="21" t="s">
        <v>79</v>
      </c>
      <c r="AK141" s="21" t="s">
        <v>78</v>
      </c>
      <c r="AL141" s="21" t="s">
        <v>78</v>
      </c>
      <c r="AM141" s="21" t="s">
        <v>79</v>
      </c>
      <c r="AN141" s="21" t="s">
        <v>72</v>
      </c>
      <c r="AO141" s="21" t="s">
        <v>79</v>
      </c>
      <c r="AP141" s="21" t="s">
        <v>72</v>
      </c>
      <c r="AQ141" s="21" t="s">
        <v>903</v>
      </c>
      <c r="AR141" s="21">
        <v>18323534076</v>
      </c>
      <c r="AS141" s="142"/>
      <c r="AT141" s="142"/>
      <c r="AU141" s="142"/>
      <c r="AV141" s="142"/>
      <c r="AX141" s="138"/>
      <c r="AY141" s="138"/>
      <c r="AZ141" s="138"/>
    </row>
    <row r="142" s="105" customFormat="1" ht="59" customHeight="1" spans="1:52">
      <c r="A142" s="127">
        <v>136</v>
      </c>
      <c r="B142" s="47" t="s">
        <v>700</v>
      </c>
      <c r="C142" s="21" t="s">
        <v>1030</v>
      </c>
      <c r="D142" s="22" t="s">
        <v>702</v>
      </c>
      <c r="E142" s="22" t="s">
        <v>892</v>
      </c>
      <c r="F142" s="22" t="s">
        <v>893</v>
      </c>
      <c r="G142" s="22" t="s">
        <v>1031</v>
      </c>
      <c r="H142" s="21" t="s">
        <v>93</v>
      </c>
      <c r="I142" s="21" t="s">
        <v>94</v>
      </c>
      <c r="J142" s="21" t="s">
        <v>1032</v>
      </c>
      <c r="K142" s="21" t="s">
        <v>1033</v>
      </c>
      <c r="L142" s="21" t="s">
        <v>1032</v>
      </c>
      <c r="M142" s="21" t="s">
        <v>1034</v>
      </c>
      <c r="N142" s="21" t="s">
        <v>898</v>
      </c>
      <c r="O142" s="21" t="s">
        <v>899</v>
      </c>
      <c r="P142" s="21" t="s">
        <v>900</v>
      </c>
      <c r="Q142" s="21" t="s">
        <v>901</v>
      </c>
      <c r="R142" s="21" t="s">
        <v>1035</v>
      </c>
      <c r="S142" s="21" t="s">
        <v>713</v>
      </c>
      <c r="T142" s="21" t="s">
        <v>530</v>
      </c>
      <c r="U142" s="21" t="s">
        <v>714</v>
      </c>
      <c r="V142" s="21" t="s">
        <v>100</v>
      </c>
      <c r="W142" s="21">
        <v>2023</v>
      </c>
      <c r="X142" s="21" t="s">
        <v>78</v>
      </c>
      <c r="Y142" s="21">
        <v>202301</v>
      </c>
      <c r="Z142" s="21">
        <v>202312</v>
      </c>
      <c r="AA142" s="22">
        <v>16.48</v>
      </c>
      <c r="AB142" s="22">
        <v>16.48</v>
      </c>
      <c r="AC142" s="22"/>
      <c r="AD142" s="22"/>
      <c r="AE142" s="21"/>
      <c r="AF142" s="21">
        <v>824</v>
      </c>
      <c r="AG142" s="21">
        <v>824</v>
      </c>
      <c r="AH142" s="21" t="s">
        <v>79</v>
      </c>
      <c r="AI142" s="21" t="s">
        <v>79</v>
      </c>
      <c r="AJ142" s="21" t="s">
        <v>79</v>
      </c>
      <c r="AK142" s="21" t="s">
        <v>78</v>
      </c>
      <c r="AL142" s="21" t="s">
        <v>78</v>
      </c>
      <c r="AM142" s="21" t="s">
        <v>79</v>
      </c>
      <c r="AN142" s="21" t="s">
        <v>72</v>
      </c>
      <c r="AO142" s="21" t="s">
        <v>79</v>
      </c>
      <c r="AP142" s="21" t="s">
        <v>72</v>
      </c>
      <c r="AQ142" s="21" t="s">
        <v>903</v>
      </c>
      <c r="AR142" s="21">
        <v>18323534076</v>
      </c>
      <c r="AS142" s="142"/>
      <c r="AT142" s="142"/>
      <c r="AU142" s="142"/>
      <c r="AV142" s="142"/>
      <c r="AX142" s="138"/>
      <c r="AY142" s="138"/>
      <c r="AZ142" s="138"/>
    </row>
    <row r="143" s="105" customFormat="1" ht="59" customHeight="1" spans="1:52">
      <c r="A143" s="127">
        <v>137</v>
      </c>
      <c r="B143" s="47" t="s">
        <v>700</v>
      </c>
      <c r="C143" s="21" t="s">
        <v>1036</v>
      </c>
      <c r="D143" s="22" t="s">
        <v>702</v>
      </c>
      <c r="E143" s="22" t="s">
        <v>892</v>
      </c>
      <c r="F143" s="22" t="s">
        <v>893</v>
      </c>
      <c r="G143" s="22" t="s">
        <v>1037</v>
      </c>
      <c r="H143" s="21" t="s">
        <v>93</v>
      </c>
      <c r="I143" s="21" t="s">
        <v>215</v>
      </c>
      <c r="J143" s="21" t="s">
        <v>1038</v>
      </c>
      <c r="K143" s="21" t="s">
        <v>1039</v>
      </c>
      <c r="L143" s="21" t="s">
        <v>1038</v>
      </c>
      <c r="M143" s="21" t="s">
        <v>1040</v>
      </c>
      <c r="N143" s="21" t="s">
        <v>898</v>
      </c>
      <c r="O143" s="21" t="s">
        <v>899</v>
      </c>
      <c r="P143" s="21" t="s">
        <v>900</v>
      </c>
      <c r="Q143" s="21" t="s">
        <v>901</v>
      </c>
      <c r="R143" s="21" t="s">
        <v>1041</v>
      </c>
      <c r="S143" s="21" t="s">
        <v>713</v>
      </c>
      <c r="T143" s="21" t="s">
        <v>530</v>
      </c>
      <c r="U143" s="21" t="s">
        <v>714</v>
      </c>
      <c r="V143" s="21" t="s">
        <v>220</v>
      </c>
      <c r="W143" s="21">
        <v>2023</v>
      </c>
      <c r="X143" s="21" t="s">
        <v>78</v>
      </c>
      <c r="Y143" s="21">
        <v>202301</v>
      </c>
      <c r="Z143" s="21">
        <v>202312</v>
      </c>
      <c r="AA143" s="22">
        <v>15.08</v>
      </c>
      <c r="AB143" s="22">
        <v>15.08</v>
      </c>
      <c r="AC143" s="22"/>
      <c r="AD143" s="22"/>
      <c r="AE143" s="21"/>
      <c r="AF143" s="21">
        <v>754</v>
      </c>
      <c r="AG143" s="21">
        <v>754</v>
      </c>
      <c r="AH143" s="21" t="s">
        <v>79</v>
      </c>
      <c r="AI143" s="21" t="s">
        <v>79</v>
      </c>
      <c r="AJ143" s="21" t="s">
        <v>79</v>
      </c>
      <c r="AK143" s="21" t="s">
        <v>78</v>
      </c>
      <c r="AL143" s="21" t="s">
        <v>78</v>
      </c>
      <c r="AM143" s="21" t="s">
        <v>79</v>
      </c>
      <c r="AN143" s="21" t="s">
        <v>72</v>
      </c>
      <c r="AO143" s="21" t="s">
        <v>79</v>
      </c>
      <c r="AP143" s="21" t="s">
        <v>72</v>
      </c>
      <c r="AQ143" s="21" t="s">
        <v>903</v>
      </c>
      <c r="AR143" s="21">
        <v>18323534076</v>
      </c>
      <c r="AS143" s="142"/>
      <c r="AT143" s="142"/>
      <c r="AU143" s="142"/>
      <c r="AV143" s="142"/>
      <c r="AX143" s="138"/>
      <c r="AY143" s="138"/>
      <c r="AZ143" s="138"/>
    </row>
    <row r="144" s="105" customFormat="1" ht="59" customHeight="1" spans="1:52">
      <c r="A144" s="127">
        <v>138</v>
      </c>
      <c r="B144" s="47" t="s">
        <v>700</v>
      </c>
      <c r="C144" s="21" t="s">
        <v>1042</v>
      </c>
      <c r="D144" s="22" t="s">
        <v>702</v>
      </c>
      <c r="E144" s="22" t="s">
        <v>892</v>
      </c>
      <c r="F144" s="22" t="s">
        <v>893</v>
      </c>
      <c r="G144" s="22" t="s">
        <v>1043</v>
      </c>
      <c r="H144" s="21" t="s">
        <v>93</v>
      </c>
      <c r="I144" s="21" t="s">
        <v>174</v>
      </c>
      <c r="J144" s="21" t="s">
        <v>1044</v>
      </c>
      <c r="K144" s="21" t="s">
        <v>1045</v>
      </c>
      <c r="L144" s="21" t="s">
        <v>1044</v>
      </c>
      <c r="M144" s="21" t="s">
        <v>1046</v>
      </c>
      <c r="N144" s="21" t="s">
        <v>898</v>
      </c>
      <c r="O144" s="21" t="s">
        <v>899</v>
      </c>
      <c r="P144" s="21" t="s">
        <v>900</v>
      </c>
      <c r="Q144" s="21" t="s">
        <v>901</v>
      </c>
      <c r="R144" s="21" t="s">
        <v>1047</v>
      </c>
      <c r="S144" s="21" t="s">
        <v>713</v>
      </c>
      <c r="T144" s="21" t="s">
        <v>530</v>
      </c>
      <c r="U144" s="21" t="s">
        <v>714</v>
      </c>
      <c r="V144" s="21" t="s">
        <v>180</v>
      </c>
      <c r="W144" s="21">
        <v>2023</v>
      </c>
      <c r="X144" s="21" t="s">
        <v>78</v>
      </c>
      <c r="Y144" s="21">
        <v>202301</v>
      </c>
      <c r="Z144" s="21">
        <v>202312</v>
      </c>
      <c r="AA144" s="22">
        <v>13</v>
      </c>
      <c r="AB144" s="22">
        <v>13</v>
      </c>
      <c r="AC144" s="22"/>
      <c r="AD144" s="22"/>
      <c r="AE144" s="21"/>
      <c r="AF144" s="21">
        <v>650</v>
      </c>
      <c r="AG144" s="21">
        <v>650</v>
      </c>
      <c r="AH144" s="21" t="s">
        <v>79</v>
      </c>
      <c r="AI144" s="21" t="s">
        <v>79</v>
      </c>
      <c r="AJ144" s="21" t="s">
        <v>79</v>
      </c>
      <c r="AK144" s="21" t="s">
        <v>78</v>
      </c>
      <c r="AL144" s="21" t="s">
        <v>78</v>
      </c>
      <c r="AM144" s="21" t="s">
        <v>79</v>
      </c>
      <c r="AN144" s="21" t="s">
        <v>72</v>
      </c>
      <c r="AO144" s="21" t="s">
        <v>79</v>
      </c>
      <c r="AP144" s="21" t="s">
        <v>72</v>
      </c>
      <c r="AQ144" s="21" t="s">
        <v>903</v>
      </c>
      <c r="AR144" s="21">
        <v>18323534076</v>
      </c>
      <c r="AS144" s="142"/>
      <c r="AT144" s="142"/>
      <c r="AU144" s="142"/>
      <c r="AV144" s="142"/>
      <c r="AX144" s="138"/>
      <c r="AY144" s="138"/>
      <c r="AZ144" s="138"/>
    </row>
    <row r="145" s="105" customFormat="1" ht="59" customHeight="1" spans="1:52">
      <c r="A145" s="127">
        <v>139</v>
      </c>
      <c r="B145" s="47" t="s">
        <v>700</v>
      </c>
      <c r="C145" s="21" t="s">
        <v>1048</v>
      </c>
      <c r="D145" s="22" t="s">
        <v>702</v>
      </c>
      <c r="E145" s="22" t="s">
        <v>892</v>
      </c>
      <c r="F145" s="22" t="s">
        <v>893</v>
      </c>
      <c r="G145" s="22" t="s">
        <v>1049</v>
      </c>
      <c r="H145" s="21" t="s">
        <v>93</v>
      </c>
      <c r="I145" s="21" t="s">
        <v>286</v>
      </c>
      <c r="J145" s="21" t="s">
        <v>1050</v>
      </c>
      <c r="K145" s="21" t="s">
        <v>1051</v>
      </c>
      <c r="L145" s="21" t="s">
        <v>1050</v>
      </c>
      <c r="M145" s="21" t="s">
        <v>1052</v>
      </c>
      <c r="N145" s="21" t="s">
        <v>898</v>
      </c>
      <c r="O145" s="21" t="s">
        <v>899</v>
      </c>
      <c r="P145" s="21" t="s">
        <v>900</v>
      </c>
      <c r="Q145" s="21" t="s">
        <v>901</v>
      </c>
      <c r="R145" s="21" t="s">
        <v>1053</v>
      </c>
      <c r="S145" s="21" t="s">
        <v>713</v>
      </c>
      <c r="T145" s="21" t="s">
        <v>530</v>
      </c>
      <c r="U145" s="21" t="s">
        <v>714</v>
      </c>
      <c r="V145" s="21" t="s">
        <v>291</v>
      </c>
      <c r="W145" s="21">
        <v>2023</v>
      </c>
      <c r="X145" s="21" t="s">
        <v>78</v>
      </c>
      <c r="Y145" s="21">
        <v>202301</v>
      </c>
      <c r="Z145" s="21">
        <v>202312</v>
      </c>
      <c r="AA145" s="22">
        <v>33.52</v>
      </c>
      <c r="AB145" s="22">
        <v>33.52</v>
      </c>
      <c r="AC145" s="22"/>
      <c r="AD145" s="22"/>
      <c r="AE145" s="21"/>
      <c r="AF145" s="21">
        <v>1676</v>
      </c>
      <c r="AG145" s="21">
        <v>1676</v>
      </c>
      <c r="AH145" s="21" t="s">
        <v>79</v>
      </c>
      <c r="AI145" s="21" t="s">
        <v>79</v>
      </c>
      <c r="AJ145" s="21" t="s">
        <v>79</v>
      </c>
      <c r="AK145" s="21" t="s">
        <v>78</v>
      </c>
      <c r="AL145" s="21" t="s">
        <v>78</v>
      </c>
      <c r="AM145" s="21" t="s">
        <v>79</v>
      </c>
      <c r="AN145" s="21" t="s">
        <v>72</v>
      </c>
      <c r="AO145" s="21" t="s">
        <v>79</v>
      </c>
      <c r="AP145" s="21" t="s">
        <v>72</v>
      </c>
      <c r="AQ145" s="21" t="s">
        <v>903</v>
      </c>
      <c r="AR145" s="21">
        <v>18323534076</v>
      </c>
      <c r="AS145" s="142"/>
      <c r="AT145" s="142"/>
      <c r="AU145" s="142"/>
      <c r="AV145" s="142"/>
      <c r="AX145" s="138"/>
      <c r="AY145" s="138"/>
      <c r="AZ145" s="138"/>
    </row>
    <row r="146" s="105" customFormat="1" ht="59" customHeight="1" spans="1:52">
      <c r="A146" s="127">
        <v>140</v>
      </c>
      <c r="B146" s="47" t="s">
        <v>700</v>
      </c>
      <c r="C146" s="21" t="s">
        <v>1054</v>
      </c>
      <c r="D146" s="22" t="s">
        <v>702</v>
      </c>
      <c r="E146" s="22" t="s">
        <v>892</v>
      </c>
      <c r="F146" s="22" t="s">
        <v>893</v>
      </c>
      <c r="G146" s="22" t="s">
        <v>1055</v>
      </c>
      <c r="H146" s="21" t="s">
        <v>93</v>
      </c>
      <c r="I146" s="21" t="s">
        <v>153</v>
      </c>
      <c r="J146" s="21" t="s">
        <v>1056</v>
      </c>
      <c r="K146" s="21" t="s">
        <v>1057</v>
      </c>
      <c r="L146" s="21" t="s">
        <v>1056</v>
      </c>
      <c r="M146" s="21" t="s">
        <v>1058</v>
      </c>
      <c r="N146" s="21" t="s">
        <v>898</v>
      </c>
      <c r="O146" s="21" t="s">
        <v>899</v>
      </c>
      <c r="P146" s="21" t="s">
        <v>900</v>
      </c>
      <c r="Q146" s="21" t="s">
        <v>901</v>
      </c>
      <c r="R146" s="21" t="s">
        <v>1059</v>
      </c>
      <c r="S146" s="21" t="s">
        <v>713</v>
      </c>
      <c r="T146" s="21" t="s">
        <v>530</v>
      </c>
      <c r="U146" s="21" t="s">
        <v>714</v>
      </c>
      <c r="V146" s="21" t="s">
        <v>159</v>
      </c>
      <c r="W146" s="21">
        <v>2023</v>
      </c>
      <c r="X146" s="21" t="s">
        <v>78</v>
      </c>
      <c r="Y146" s="21">
        <v>202301</v>
      </c>
      <c r="Z146" s="21">
        <v>202312</v>
      </c>
      <c r="AA146" s="22">
        <v>9</v>
      </c>
      <c r="AB146" s="22">
        <v>9</v>
      </c>
      <c r="AC146" s="22"/>
      <c r="AD146" s="22"/>
      <c r="AE146" s="21"/>
      <c r="AF146" s="21">
        <v>450</v>
      </c>
      <c r="AG146" s="21">
        <v>450</v>
      </c>
      <c r="AH146" s="21" t="s">
        <v>79</v>
      </c>
      <c r="AI146" s="21" t="s">
        <v>79</v>
      </c>
      <c r="AJ146" s="21" t="s">
        <v>79</v>
      </c>
      <c r="AK146" s="21" t="s">
        <v>78</v>
      </c>
      <c r="AL146" s="21" t="s">
        <v>78</v>
      </c>
      <c r="AM146" s="21" t="s">
        <v>79</v>
      </c>
      <c r="AN146" s="21" t="s">
        <v>72</v>
      </c>
      <c r="AO146" s="21" t="s">
        <v>79</v>
      </c>
      <c r="AP146" s="21" t="s">
        <v>72</v>
      </c>
      <c r="AQ146" s="21" t="s">
        <v>903</v>
      </c>
      <c r="AR146" s="21">
        <v>18323534076</v>
      </c>
      <c r="AS146" s="142"/>
      <c r="AT146" s="142"/>
      <c r="AU146" s="142"/>
      <c r="AV146" s="142"/>
      <c r="AX146" s="138"/>
      <c r="AY146" s="138"/>
      <c r="AZ146" s="138"/>
    </row>
    <row r="147" s="105" customFormat="1" ht="59" customHeight="1" spans="1:52">
      <c r="A147" s="127">
        <v>141</v>
      </c>
      <c r="B147" s="47" t="s">
        <v>700</v>
      </c>
      <c r="C147" s="21" t="s">
        <v>1060</v>
      </c>
      <c r="D147" s="22" t="s">
        <v>702</v>
      </c>
      <c r="E147" s="22" t="s">
        <v>892</v>
      </c>
      <c r="F147" s="22" t="s">
        <v>893</v>
      </c>
      <c r="G147" s="22" t="s">
        <v>1061</v>
      </c>
      <c r="H147" s="21" t="s">
        <v>93</v>
      </c>
      <c r="I147" s="21" t="s">
        <v>66</v>
      </c>
      <c r="J147" s="21" t="s">
        <v>1062</v>
      </c>
      <c r="K147" s="21" t="s">
        <v>1063</v>
      </c>
      <c r="L147" s="21" t="s">
        <v>1062</v>
      </c>
      <c r="M147" s="21" t="s">
        <v>1064</v>
      </c>
      <c r="N147" s="21" t="s">
        <v>898</v>
      </c>
      <c r="O147" s="21" t="s">
        <v>899</v>
      </c>
      <c r="P147" s="21" t="s">
        <v>900</v>
      </c>
      <c r="Q147" s="21" t="s">
        <v>901</v>
      </c>
      <c r="R147" s="21" t="s">
        <v>1065</v>
      </c>
      <c r="S147" s="21" t="s">
        <v>713</v>
      </c>
      <c r="T147" s="21" t="s">
        <v>530</v>
      </c>
      <c r="U147" s="21" t="s">
        <v>714</v>
      </c>
      <c r="V147" s="21" t="s">
        <v>77</v>
      </c>
      <c r="W147" s="21">
        <v>2023</v>
      </c>
      <c r="X147" s="21" t="s">
        <v>78</v>
      </c>
      <c r="Y147" s="21">
        <v>202301</v>
      </c>
      <c r="Z147" s="21">
        <v>202312</v>
      </c>
      <c r="AA147" s="22">
        <v>20.82</v>
      </c>
      <c r="AB147" s="22">
        <v>20.82</v>
      </c>
      <c r="AC147" s="22"/>
      <c r="AD147" s="22"/>
      <c r="AE147" s="21"/>
      <c r="AF147" s="21">
        <v>1041</v>
      </c>
      <c r="AG147" s="21">
        <v>1041</v>
      </c>
      <c r="AH147" s="21" t="s">
        <v>79</v>
      </c>
      <c r="AI147" s="21" t="s">
        <v>79</v>
      </c>
      <c r="AJ147" s="21" t="s">
        <v>79</v>
      </c>
      <c r="AK147" s="21" t="s">
        <v>78</v>
      </c>
      <c r="AL147" s="21" t="s">
        <v>78</v>
      </c>
      <c r="AM147" s="21" t="s">
        <v>79</v>
      </c>
      <c r="AN147" s="21" t="s">
        <v>72</v>
      </c>
      <c r="AO147" s="21" t="s">
        <v>79</v>
      </c>
      <c r="AP147" s="21" t="s">
        <v>72</v>
      </c>
      <c r="AQ147" s="21" t="s">
        <v>903</v>
      </c>
      <c r="AR147" s="21">
        <v>18323534076</v>
      </c>
      <c r="AS147" s="142"/>
      <c r="AT147" s="142"/>
      <c r="AU147" s="142"/>
      <c r="AV147" s="142"/>
      <c r="AX147" s="138"/>
      <c r="AY147" s="138"/>
      <c r="AZ147" s="138"/>
    </row>
    <row r="148" s="105" customFormat="1" ht="59" customHeight="1" spans="1:52">
      <c r="A148" s="127">
        <v>142</v>
      </c>
      <c r="B148" s="47" t="s">
        <v>700</v>
      </c>
      <c r="C148" s="21" t="s">
        <v>1066</v>
      </c>
      <c r="D148" s="22" t="s">
        <v>702</v>
      </c>
      <c r="E148" s="22" t="s">
        <v>892</v>
      </c>
      <c r="F148" s="22" t="s">
        <v>893</v>
      </c>
      <c r="G148" s="22" t="s">
        <v>1067</v>
      </c>
      <c r="H148" s="21" t="s">
        <v>93</v>
      </c>
      <c r="I148" s="21" t="s">
        <v>489</v>
      </c>
      <c r="J148" s="21" t="s">
        <v>1068</v>
      </c>
      <c r="K148" s="21" t="s">
        <v>1069</v>
      </c>
      <c r="L148" s="21" t="s">
        <v>1068</v>
      </c>
      <c r="M148" s="21" t="s">
        <v>1070</v>
      </c>
      <c r="N148" s="21" t="s">
        <v>898</v>
      </c>
      <c r="O148" s="21" t="s">
        <v>899</v>
      </c>
      <c r="P148" s="21" t="s">
        <v>900</v>
      </c>
      <c r="Q148" s="21" t="s">
        <v>901</v>
      </c>
      <c r="R148" s="21" t="s">
        <v>1071</v>
      </c>
      <c r="S148" s="21" t="s">
        <v>713</v>
      </c>
      <c r="T148" s="21" t="s">
        <v>530</v>
      </c>
      <c r="U148" s="21" t="s">
        <v>714</v>
      </c>
      <c r="V148" s="21" t="s">
        <v>494</v>
      </c>
      <c r="W148" s="21">
        <v>2023</v>
      </c>
      <c r="X148" s="21" t="s">
        <v>78</v>
      </c>
      <c r="Y148" s="21">
        <v>202301</v>
      </c>
      <c r="Z148" s="21">
        <v>202312</v>
      </c>
      <c r="AA148" s="22">
        <v>13.56</v>
      </c>
      <c r="AB148" s="22">
        <v>13.56</v>
      </c>
      <c r="AC148" s="22"/>
      <c r="AD148" s="22"/>
      <c r="AE148" s="21"/>
      <c r="AF148" s="21">
        <v>678</v>
      </c>
      <c r="AG148" s="21">
        <v>678</v>
      </c>
      <c r="AH148" s="21" t="s">
        <v>79</v>
      </c>
      <c r="AI148" s="21" t="s">
        <v>79</v>
      </c>
      <c r="AJ148" s="21" t="s">
        <v>79</v>
      </c>
      <c r="AK148" s="21" t="s">
        <v>78</v>
      </c>
      <c r="AL148" s="21" t="s">
        <v>78</v>
      </c>
      <c r="AM148" s="21" t="s">
        <v>79</v>
      </c>
      <c r="AN148" s="21" t="s">
        <v>72</v>
      </c>
      <c r="AO148" s="21" t="s">
        <v>79</v>
      </c>
      <c r="AP148" s="21" t="s">
        <v>72</v>
      </c>
      <c r="AQ148" s="21" t="s">
        <v>903</v>
      </c>
      <c r="AR148" s="21">
        <v>18323534076</v>
      </c>
      <c r="AS148" s="142"/>
      <c r="AT148" s="142"/>
      <c r="AU148" s="142"/>
      <c r="AV148" s="142"/>
      <c r="AX148" s="138"/>
      <c r="AY148" s="138"/>
      <c r="AZ148" s="138"/>
    </row>
    <row r="149" s="105" customFormat="1" ht="59" customHeight="1" spans="1:52">
      <c r="A149" s="127">
        <v>143</v>
      </c>
      <c r="B149" s="47" t="s">
        <v>700</v>
      </c>
      <c r="C149" s="21" t="s">
        <v>1072</v>
      </c>
      <c r="D149" s="22" t="s">
        <v>702</v>
      </c>
      <c r="E149" s="22" t="s">
        <v>892</v>
      </c>
      <c r="F149" s="22" t="s">
        <v>893</v>
      </c>
      <c r="G149" s="22" t="s">
        <v>1073</v>
      </c>
      <c r="H149" s="21" t="s">
        <v>93</v>
      </c>
      <c r="I149" s="21" t="s">
        <v>232</v>
      </c>
      <c r="J149" s="21" t="s">
        <v>1074</v>
      </c>
      <c r="K149" s="21" t="s">
        <v>1075</v>
      </c>
      <c r="L149" s="21" t="s">
        <v>1074</v>
      </c>
      <c r="M149" s="21" t="s">
        <v>1076</v>
      </c>
      <c r="N149" s="21" t="s">
        <v>898</v>
      </c>
      <c r="O149" s="21" t="s">
        <v>899</v>
      </c>
      <c r="P149" s="21" t="s">
        <v>900</v>
      </c>
      <c r="Q149" s="21" t="s">
        <v>901</v>
      </c>
      <c r="R149" s="21" t="s">
        <v>1077</v>
      </c>
      <c r="S149" s="21" t="s">
        <v>713</v>
      </c>
      <c r="T149" s="21" t="s">
        <v>530</v>
      </c>
      <c r="U149" s="21" t="s">
        <v>714</v>
      </c>
      <c r="V149" s="21" t="s">
        <v>238</v>
      </c>
      <c r="W149" s="21">
        <v>2023</v>
      </c>
      <c r="X149" s="21" t="s">
        <v>78</v>
      </c>
      <c r="Y149" s="21">
        <v>202301</v>
      </c>
      <c r="Z149" s="21">
        <v>202312</v>
      </c>
      <c r="AA149" s="22">
        <v>7.98</v>
      </c>
      <c r="AB149" s="22">
        <v>7.98</v>
      </c>
      <c r="AC149" s="22"/>
      <c r="AD149" s="22"/>
      <c r="AE149" s="21"/>
      <c r="AF149" s="21">
        <v>399</v>
      </c>
      <c r="AG149" s="21">
        <v>399</v>
      </c>
      <c r="AH149" s="21" t="s">
        <v>79</v>
      </c>
      <c r="AI149" s="21" t="s">
        <v>79</v>
      </c>
      <c r="AJ149" s="21" t="s">
        <v>79</v>
      </c>
      <c r="AK149" s="21" t="s">
        <v>78</v>
      </c>
      <c r="AL149" s="21" t="s">
        <v>78</v>
      </c>
      <c r="AM149" s="21" t="s">
        <v>79</v>
      </c>
      <c r="AN149" s="21" t="s">
        <v>72</v>
      </c>
      <c r="AO149" s="21" t="s">
        <v>79</v>
      </c>
      <c r="AP149" s="21" t="s">
        <v>72</v>
      </c>
      <c r="AQ149" s="21" t="s">
        <v>903</v>
      </c>
      <c r="AR149" s="21">
        <v>18323534076</v>
      </c>
      <c r="AS149" s="142"/>
      <c r="AT149" s="142"/>
      <c r="AU149" s="142"/>
      <c r="AV149" s="142"/>
      <c r="AX149" s="138"/>
      <c r="AY149" s="138"/>
      <c r="AZ149" s="138"/>
    </row>
    <row r="150" s="105" customFormat="1" ht="59" customHeight="1" spans="1:52">
      <c r="A150" s="127">
        <v>144</v>
      </c>
      <c r="B150" s="47" t="s">
        <v>700</v>
      </c>
      <c r="C150" s="21" t="s">
        <v>1078</v>
      </c>
      <c r="D150" s="22" t="s">
        <v>702</v>
      </c>
      <c r="E150" s="22" t="s">
        <v>892</v>
      </c>
      <c r="F150" s="22" t="s">
        <v>893</v>
      </c>
      <c r="G150" s="22" t="s">
        <v>1079</v>
      </c>
      <c r="H150" s="21" t="s">
        <v>93</v>
      </c>
      <c r="I150" s="21" t="s">
        <v>501</v>
      </c>
      <c r="J150" s="21" t="s">
        <v>1080</v>
      </c>
      <c r="K150" s="21" t="s">
        <v>1081</v>
      </c>
      <c r="L150" s="21" t="s">
        <v>1080</v>
      </c>
      <c r="M150" s="21" t="s">
        <v>1082</v>
      </c>
      <c r="N150" s="21" t="s">
        <v>898</v>
      </c>
      <c r="O150" s="21" t="s">
        <v>899</v>
      </c>
      <c r="P150" s="21" t="s">
        <v>900</v>
      </c>
      <c r="Q150" s="21" t="s">
        <v>901</v>
      </c>
      <c r="R150" s="21" t="s">
        <v>1083</v>
      </c>
      <c r="S150" s="21" t="s">
        <v>713</v>
      </c>
      <c r="T150" s="21" t="s">
        <v>530</v>
      </c>
      <c r="U150" s="21" t="s">
        <v>714</v>
      </c>
      <c r="V150" s="21" t="s">
        <v>505</v>
      </c>
      <c r="W150" s="21">
        <v>2023</v>
      </c>
      <c r="X150" s="21" t="s">
        <v>78</v>
      </c>
      <c r="Y150" s="21">
        <v>202301</v>
      </c>
      <c r="Z150" s="21">
        <v>202312</v>
      </c>
      <c r="AA150" s="22">
        <v>8</v>
      </c>
      <c r="AB150" s="22">
        <v>8</v>
      </c>
      <c r="AC150" s="22"/>
      <c r="AD150" s="22"/>
      <c r="AE150" s="21"/>
      <c r="AF150" s="21">
        <v>400</v>
      </c>
      <c r="AG150" s="21">
        <v>400</v>
      </c>
      <c r="AH150" s="21" t="s">
        <v>79</v>
      </c>
      <c r="AI150" s="21" t="s">
        <v>79</v>
      </c>
      <c r="AJ150" s="21" t="s">
        <v>79</v>
      </c>
      <c r="AK150" s="21" t="s">
        <v>78</v>
      </c>
      <c r="AL150" s="21" t="s">
        <v>78</v>
      </c>
      <c r="AM150" s="21" t="s">
        <v>79</v>
      </c>
      <c r="AN150" s="21" t="s">
        <v>72</v>
      </c>
      <c r="AO150" s="21" t="s">
        <v>79</v>
      </c>
      <c r="AP150" s="21" t="s">
        <v>72</v>
      </c>
      <c r="AQ150" s="21" t="s">
        <v>903</v>
      </c>
      <c r="AR150" s="21">
        <v>18323534076</v>
      </c>
      <c r="AS150" s="142"/>
      <c r="AT150" s="142"/>
      <c r="AU150" s="142"/>
      <c r="AV150" s="142"/>
      <c r="AX150" s="138"/>
      <c r="AY150" s="138"/>
      <c r="AZ150" s="138"/>
    </row>
    <row r="151" s="105" customFormat="1" ht="59" customHeight="1" spans="1:52">
      <c r="A151" s="127">
        <v>145</v>
      </c>
      <c r="B151" s="47" t="s">
        <v>700</v>
      </c>
      <c r="C151" s="21" t="s">
        <v>1084</v>
      </c>
      <c r="D151" s="22" t="s">
        <v>702</v>
      </c>
      <c r="E151" s="22" t="s">
        <v>892</v>
      </c>
      <c r="F151" s="22" t="s">
        <v>893</v>
      </c>
      <c r="G151" s="22" t="s">
        <v>1085</v>
      </c>
      <c r="H151" s="21" t="s">
        <v>93</v>
      </c>
      <c r="I151" s="21" t="s">
        <v>163</v>
      </c>
      <c r="J151" s="21" t="s">
        <v>1086</v>
      </c>
      <c r="K151" s="21" t="s">
        <v>1087</v>
      </c>
      <c r="L151" s="21" t="s">
        <v>1086</v>
      </c>
      <c r="M151" s="21" t="s">
        <v>1088</v>
      </c>
      <c r="N151" s="21" t="s">
        <v>898</v>
      </c>
      <c r="O151" s="21" t="s">
        <v>899</v>
      </c>
      <c r="P151" s="21" t="s">
        <v>900</v>
      </c>
      <c r="Q151" s="21" t="s">
        <v>901</v>
      </c>
      <c r="R151" s="21" t="s">
        <v>1089</v>
      </c>
      <c r="S151" s="21" t="s">
        <v>713</v>
      </c>
      <c r="T151" s="21" t="s">
        <v>530</v>
      </c>
      <c r="U151" s="21" t="s">
        <v>714</v>
      </c>
      <c r="V151" s="21" t="s">
        <v>169</v>
      </c>
      <c r="W151" s="21">
        <v>2023</v>
      </c>
      <c r="X151" s="21" t="s">
        <v>78</v>
      </c>
      <c r="Y151" s="21">
        <v>202301</v>
      </c>
      <c r="Z151" s="21">
        <v>202312</v>
      </c>
      <c r="AA151" s="22">
        <v>6</v>
      </c>
      <c r="AB151" s="22">
        <v>6</v>
      </c>
      <c r="AC151" s="22"/>
      <c r="AD151" s="22"/>
      <c r="AE151" s="21"/>
      <c r="AF151" s="21">
        <v>300</v>
      </c>
      <c r="AG151" s="21">
        <v>300</v>
      </c>
      <c r="AH151" s="21" t="s">
        <v>79</v>
      </c>
      <c r="AI151" s="21" t="s">
        <v>79</v>
      </c>
      <c r="AJ151" s="21" t="s">
        <v>79</v>
      </c>
      <c r="AK151" s="21" t="s">
        <v>78</v>
      </c>
      <c r="AL151" s="21" t="s">
        <v>78</v>
      </c>
      <c r="AM151" s="21" t="s">
        <v>79</v>
      </c>
      <c r="AN151" s="21" t="s">
        <v>72</v>
      </c>
      <c r="AO151" s="21" t="s">
        <v>79</v>
      </c>
      <c r="AP151" s="21" t="s">
        <v>72</v>
      </c>
      <c r="AQ151" s="21" t="s">
        <v>903</v>
      </c>
      <c r="AR151" s="21">
        <v>18323534076</v>
      </c>
      <c r="AS151" s="142"/>
      <c r="AT151" s="142"/>
      <c r="AU151" s="142"/>
      <c r="AV151" s="142"/>
      <c r="AX151" s="138"/>
      <c r="AY151" s="138"/>
      <c r="AZ151" s="138"/>
    </row>
    <row r="152" s="100" customFormat="1" ht="92" customHeight="1" spans="1:52">
      <c r="A152" s="127">
        <v>146</v>
      </c>
      <c r="B152" s="47" t="s">
        <v>700</v>
      </c>
      <c r="C152" s="34" t="s">
        <v>1090</v>
      </c>
      <c r="D152" s="34" t="s">
        <v>673</v>
      </c>
      <c r="E152" s="34" t="s">
        <v>687</v>
      </c>
      <c r="F152" s="34" t="s">
        <v>1091</v>
      </c>
      <c r="G152" s="34" t="s">
        <v>1092</v>
      </c>
      <c r="H152" s="34" t="s">
        <v>93</v>
      </c>
      <c r="I152" s="34" t="s">
        <v>690</v>
      </c>
      <c r="J152" s="34" t="s">
        <v>1093</v>
      </c>
      <c r="K152" s="34" t="s">
        <v>1093</v>
      </c>
      <c r="L152" s="34" t="s">
        <v>1093</v>
      </c>
      <c r="M152" s="34" t="s">
        <v>1094</v>
      </c>
      <c r="N152" s="34" t="s">
        <v>1095</v>
      </c>
      <c r="O152" s="34" t="s">
        <v>1096</v>
      </c>
      <c r="P152" s="34" t="s">
        <v>1097</v>
      </c>
      <c r="Q152" s="34" t="s">
        <v>1098</v>
      </c>
      <c r="R152" s="34" t="s">
        <v>1099</v>
      </c>
      <c r="S152" s="145" t="s">
        <v>713</v>
      </c>
      <c r="T152" s="34" t="s">
        <v>1100</v>
      </c>
      <c r="U152" s="34" t="s">
        <v>1101</v>
      </c>
      <c r="V152" s="34" t="s">
        <v>1101</v>
      </c>
      <c r="W152" s="34">
        <v>2023</v>
      </c>
      <c r="X152" s="34" t="s">
        <v>78</v>
      </c>
      <c r="Y152" s="21">
        <v>202301</v>
      </c>
      <c r="Z152" s="21">
        <v>202312</v>
      </c>
      <c r="AA152" s="34">
        <v>800</v>
      </c>
      <c r="AB152" s="34">
        <v>800</v>
      </c>
      <c r="AC152" s="34"/>
      <c r="AD152" s="34"/>
      <c r="AE152" s="21"/>
      <c r="AF152" s="34">
        <v>13000</v>
      </c>
      <c r="AG152" s="34">
        <v>13000</v>
      </c>
      <c r="AH152" s="34" t="s">
        <v>79</v>
      </c>
      <c r="AI152" s="34" t="s">
        <v>79</v>
      </c>
      <c r="AJ152" s="34" t="s">
        <v>79</v>
      </c>
      <c r="AK152" s="34" t="s">
        <v>78</v>
      </c>
      <c r="AL152" s="34" t="s">
        <v>78</v>
      </c>
      <c r="AM152" s="34" t="s">
        <v>79</v>
      </c>
      <c r="AN152" s="21" t="s">
        <v>72</v>
      </c>
      <c r="AO152" s="34" t="s">
        <v>79</v>
      </c>
      <c r="AP152" s="34" t="s">
        <v>72</v>
      </c>
      <c r="AQ152" s="34" t="s">
        <v>1102</v>
      </c>
      <c r="AR152" s="34">
        <v>15923402983</v>
      </c>
      <c r="AS152" s="133"/>
      <c r="AT152" s="133"/>
      <c r="AU152" s="133"/>
      <c r="AV152" s="133"/>
      <c r="AX152" s="138"/>
      <c r="AY152" s="138"/>
      <c r="AZ152" s="138"/>
    </row>
    <row r="153" s="100" customFormat="1" ht="107" customHeight="1" spans="1:52">
      <c r="A153" s="127">
        <v>147</v>
      </c>
      <c r="B153" s="47" t="s">
        <v>700</v>
      </c>
      <c r="C153" s="34" t="s">
        <v>1103</v>
      </c>
      <c r="D153" s="34" t="s">
        <v>673</v>
      </c>
      <c r="E153" s="34" t="s">
        <v>674</v>
      </c>
      <c r="F153" s="34" t="s">
        <v>1104</v>
      </c>
      <c r="G153" s="34" t="s">
        <v>1105</v>
      </c>
      <c r="H153" s="34" t="s">
        <v>93</v>
      </c>
      <c r="I153" s="34" t="s">
        <v>408</v>
      </c>
      <c r="J153" s="34" t="s">
        <v>1106</v>
      </c>
      <c r="K153" s="34" t="s">
        <v>1107</v>
      </c>
      <c r="L153" s="34" t="s">
        <v>1106</v>
      </c>
      <c r="M153" s="34" t="s">
        <v>1108</v>
      </c>
      <c r="N153" s="34" t="s">
        <v>69</v>
      </c>
      <c r="O153" s="34" t="s">
        <v>1109</v>
      </c>
      <c r="P153" s="34" t="s">
        <v>1110</v>
      </c>
      <c r="Q153" s="34" t="s">
        <v>1111</v>
      </c>
      <c r="R153" s="34" t="s">
        <v>1112</v>
      </c>
      <c r="S153" s="34" t="s">
        <v>713</v>
      </c>
      <c r="T153" s="34" t="s">
        <v>1100</v>
      </c>
      <c r="U153" s="34" t="s">
        <v>531</v>
      </c>
      <c r="V153" s="34" t="s">
        <v>412</v>
      </c>
      <c r="W153" s="34">
        <v>2023</v>
      </c>
      <c r="X153" s="34" t="s">
        <v>78</v>
      </c>
      <c r="Y153" s="21">
        <v>202301</v>
      </c>
      <c r="Z153" s="21">
        <v>202312</v>
      </c>
      <c r="AA153" s="34">
        <v>15</v>
      </c>
      <c r="AB153" s="34">
        <v>15</v>
      </c>
      <c r="AC153" s="34"/>
      <c r="AD153" s="34"/>
      <c r="AE153" s="21"/>
      <c r="AF153" s="84">
        <v>590</v>
      </c>
      <c r="AG153" s="84">
        <v>590</v>
      </c>
      <c r="AH153" s="34" t="s">
        <v>79</v>
      </c>
      <c r="AI153" s="34" t="s">
        <v>79</v>
      </c>
      <c r="AJ153" s="34" t="s">
        <v>79</v>
      </c>
      <c r="AK153" s="34" t="s">
        <v>78</v>
      </c>
      <c r="AL153" s="34" t="s">
        <v>79</v>
      </c>
      <c r="AM153" s="34" t="s">
        <v>79</v>
      </c>
      <c r="AN153" s="21" t="s">
        <v>72</v>
      </c>
      <c r="AO153" s="34" t="s">
        <v>79</v>
      </c>
      <c r="AP153" s="34" t="s">
        <v>72</v>
      </c>
      <c r="AQ153" s="34" t="s">
        <v>1113</v>
      </c>
      <c r="AR153" s="34">
        <v>13996676222</v>
      </c>
      <c r="AS153" s="133"/>
      <c r="AT153" s="133"/>
      <c r="AU153" s="133"/>
      <c r="AV153" s="133"/>
      <c r="AX153" s="138"/>
      <c r="AY153" s="138"/>
      <c r="AZ153" s="138"/>
    </row>
    <row r="154" s="100" customFormat="1" ht="107" customHeight="1" spans="1:52">
      <c r="A154" s="127">
        <v>148</v>
      </c>
      <c r="B154" s="47" t="s">
        <v>700</v>
      </c>
      <c r="C154" s="34" t="s">
        <v>1114</v>
      </c>
      <c r="D154" s="34" t="s">
        <v>673</v>
      </c>
      <c r="E154" s="34" t="s">
        <v>674</v>
      </c>
      <c r="F154" s="34" t="s">
        <v>1104</v>
      </c>
      <c r="G154" s="34" t="s">
        <v>1115</v>
      </c>
      <c r="H154" s="34" t="s">
        <v>93</v>
      </c>
      <c r="I154" s="34" t="s">
        <v>718</v>
      </c>
      <c r="J154" s="34" t="s">
        <v>1116</v>
      </c>
      <c r="K154" s="34" t="s">
        <v>1117</v>
      </c>
      <c r="L154" s="34" t="s">
        <v>1116</v>
      </c>
      <c r="M154" s="34" t="s">
        <v>1115</v>
      </c>
      <c r="N154" s="34" t="s">
        <v>69</v>
      </c>
      <c r="O154" s="34" t="s">
        <v>1109</v>
      </c>
      <c r="P154" s="34" t="s">
        <v>1110</v>
      </c>
      <c r="Q154" s="34" t="s">
        <v>1111</v>
      </c>
      <c r="R154" s="34" t="s">
        <v>1118</v>
      </c>
      <c r="S154" s="34" t="s">
        <v>713</v>
      </c>
      <c r="T154" s="34" t="s">
        <v>1100</v>
      </c>
      <c r="U154" s="34" t="s">
        <v>531</v>
      </c>
      <c r="V154" s="38" t="s">
        <v>722</v>
      </c>
      <c r="W154" s="34">
        <v>2023</v>
      </c>
      <c r="X154" s="34" t="s">
        <v>78</v>
      </c>
      <c r="Y154" s="21">
        <v>202301</v>
      </c>
      <c r="Z154" s="21">
        <v>202312</v>
      </c>
      <c r="AA154" s="34">
        <v>4</v>
      </c>
      <c r="AB154" s="34">
        <v>4</v>
      </c>
      <c r="AC154" s="34"/>
      <c r="AD154" s="34"/>
      <c r="AE154" s="21"/>
      <c r="AF154" s="84">
        <v>133</v>
      </c>
      <c r="AG154" s="84">
        <v>133</v>
      </c>
      <c r="AH154" s="34" t="s">
        <v>79</v>
      </c>
      <c r="AI154" s="34" t="s">
        <v>79</v>
      </c>
      <c r="AJ154" s="34" t="s">
        <v>79</v>
      </c>
      <c r="AK154" s="34" t="s">
        <v>78</v>
      </c>
      <c r="AL154" s="34" t="s">
        <v>79</v>
      </c>
      <c r="AM154" s="34" t="s">
        <v>79</v>
      </c>
      <c r="AN154" s="21" t="s">
        <v>72</v>
      </c>
      <c r="AO154" s="34" t="s">
        <v>79</v>
      </c>
      <c r="AP154" s="34" t="s">
        <v>72</v>
      </c>
      <c r="AQ154" s="34" t="s">
        <v>1113</v>
      </c>
      <c r="AR154" s="34">
        <v>13996676222</v>
      </c>
      <c r="AS154" s="133"/>
      <c r="AT154" s="133"/>
      <c r="AU154" s="133"/>
      <c r="AV154" s="133"/>
      <c r="AX154" s="138"/>
      <c r="AY154" s="138"/>
      <c r="AZ154" s="138"/>
    </row>
    <row r="155" s="100" customFormat="1" ht="107" customHeight="1" spans="1:52">
      <c r="A155" s="127">
        <v>149</v>
      </c>
      <c r="B155" s="47" t="s">
        <v>700</v>
      </c>
      <c r="C155" s="34" t="s">
        <v>1119</v>
      </c>
      <c r="D155" s="34" t="s">
        <v>673</v>
      </c>
      <c r="E155" s="34" t="s">
        <v>674</v>
      </c>
      <c r="F155" s="34" t="s">
        <v>1104</v>
      </c>
      <c r="G155" s="34" t="s">
        <v>1120</v>
      </c>
      <c r="H155" s="34" t="s">
        <v>93</v>
      </c>
      <c r="I155" s="34" t="s">
        <v>124</v>
      </c>
      <c r="J155" s="34" t="s">
        <v>1121</v>
      </c>
      <c r="K155" s="34" t="s">
        <v>1122</v>
      </c>
      <c r="L155" s="34" t="s">
        <v>1121</v>
      </c>
      <c r="M155" s="34" t="s">
        <v>1120</v>
      </c>
      <c r="N155" s="34" t="s">
        <v>69</v>
      </c>
      <c r="O155" s="34" t="s">
        <v>1109</v>
      </c>
      <c r="P155" s="34" t="s">
        <v>1110</v>
      </c>
      <c r="Q155" s="34" t="s">
        <v>1111</v>
      </c>
      <c r="R155" s="34" t="s">
        <v>1123</v>
      </c>
      <c r="S155" s="34" t="s">
        <v>713</v>
      </c>
      <c r="T155" s="34" t="s">
        <v>1100</v>
      </c>
      <c r="U155" s="34" t="s">
        <v>531</v>
      </c>
      <c r="V155" s="34" t="s">
        <v>130</v>
      </c>
      <c r="W155" s="34">
        <v>2023</v>
      </c>
      <c r="X155" s="34" t="s">
        <v>78</v>
      </c>
      <c r="Y155" s="21">
        <v>202301</v>
      </c>
      <c r="Z155" s="21">
        <v>202312</v>
      </c>
      <c r="AA155" s="34">
        <v>102</v>
      </c>
      <c r="AB155" s="34">
        <v>102</v>
      </c>
      <c r="AC155" s="34"/>
      <c r="AD155" s="34"/>
      <c r="AE155" s="21"/>
      <c r="AF155" s="84">
        <v>4018</v>
      </c>
      <c r="AG155" s="84">
        <v>4018</v>
      </c>
      <c r="AH155" s="34" t="s">
        <v>79</v>
      </c>
      <c r="AI155" s="34" t="s">
        <v>79</v>
      </c>
      <c r="AJ155" s="34" t="s">
        <v>79</v>
      </c>
      <c r="AK155" s="34" t="s">
        <v>78</v>
      </c>
      <c r="AL155" s="34" t="s">
        <v>78</v>
      </c>
      <c r="AM155" s="34" t="s">
        <v>79</v>
      </c>
      <c r="AN155" s="21" t="s">
        <v>72</v>
      </c>
      <c r="AO155" s="34" t="s">
        <v>79</v>
      </c>
      <c r="AP155" s="34" t="s">
        <v>72</v>
      </c>
      <c r="AQ155" s="34" t="s">
        <v>1113</v>
      </c>
      <c r="AR155" s="34">
        <v>13996676222</v>
      </c>
      <c r="AS155" s="133"/>
      <c r="AT155" s="133"/>
      <c r="AU155" s="133"/>
      <c r="AV155" s="133"/>
      <c r="AX155" s="138"/>
      <c r="AY155" s="138"/>
      <c r="AZ155" s="138"/>
    </row>
    <row r="156" s="100" customFormat="1" ht="107" customHeight="1" spans="1:52">
      <c r="A156" s="127">
        <v>150</v>
      </c>
      <c r="B156" s="47" t="s">
        <v>700</v>
      </c>
      <c r="C156" s="34" t="s">
        <v>1124</v>
      </c>
      <c r="D156" s="34" t="s">
        <v>673</v>
      </c>
      <c r="E156" s="34" t="s">
        <v>674</v>
      </c>
      <c r="F156" s="34" t="s">
        <v>1104</v>
      </c>
      <c r="G156" s="34" t="s">
        <v>1125</v>
      </c>
      <c r="H156" s="34" t="s">
        <v>93</v>
      </c>
      <c r="I156" s="34" t="s">
        <v>205</v>
      </c>
      <c r="J156" s="34" t="s">
        <v>1126</v>
      </c>
      <c r="K156" s="34" t="s">
        <v>1127</v>
      </c>
      <c r="L156" s="34" t="s">
        <v>1126</v>
      </c>
      <c r="M156" s="34" t="s">
        <v>1125</v>
      </c>
      <c r="N156" s="34" t="s">
        <v>69</v>
      </c>
      <c r="O156" s="34" t="s">
        <v>1109</v>
      </c>
      <c r="P156" s="34" t="s">
        <v>1110</v>
      </c>
      <c r="Q156" s="34" t="s">
        <v>1111</v>
      </c>
      <c r="R156" s="34" t="s">
        <v>1128</v>
      </c>
      <c r="S156" s="34" t="s">
        <v>713</v>
      </c>
      <c r="T156" s="34" t="s">
        <v>1100</v>
      </c>
      <c r="U156" s="34" t="s">
        <v>531</v>
      </c>
      <c r="V156" s="34" t="s">
        <v>210</v>
      </c>
      <c r="W156" s="34">
        <v>2023</v>
      </c>
      <c r="X156" s="34" t="s">
        <v>78</v>
      </c>
      <c r="Y156" s="21">
        <v>202301</v>
      </c>
      <c r="Z156" s="21">
        <v>202312</v>
      </c>
      <c r="AA156" s="34">
        <v>48</v>
      </c>
      <c r="AB156" s="34">
        <v>48</v>
      </c>
      <c r="AC156" s="34"/>
      <c r="AD156" s="34"/>
      <c r="AE156" s="21"/>
      <c r="AF156" s="84">
        <v>1848</v>
      </c>
      <c r="AG156" s="84">
        <v>1848</v>
      </c>
      <c r="AH156" s="34" t="s">
        <v>79</v>
      </c>
      <c r="AI156" s="34" t="s">
        <v>79</v>
      </c>
      <c r="AJ156" s="34" t="s">
        <v>79</v>
      </c>
      <c r="AK156" s="34" t="s">
        <v>78</v>
      </c>
      <c r="AL156" s="34" t="s">
        <v>78</v>
      </c>
      <c r="AM156" s="34" t="s">
        <v>79</v>
      </c>
      <c r="AN156" s="21" t="s">
        <v>72</v>
      </c>
      <c r="AO156" s="34" t="s">
        <v>79</v>
      </c>
      <c r="AP156" s="34" t="s">
        <v>72</v>
      </c>
      <c r="AQ156" s="34" t="s">
        <v>1113</v>
      </c>
      <c r="AR156" s="34">
        <v>13996676222</v>
      </c>
      <c r="AS156" s="133"/>
      <c r="AT156" s="133"/>
      <c r="AU156" s="133"/>
      <c r="AV156" s="133"/>
      <c r="AX156" s="138"/>
      <c r="AY156" s="138"/>
      <c r="AZ156" s="138"/>
    </row>
    <row r="157" s="100" customFormat="1" ht="107" customHeight="1" spans="1:52">
      <c r="A157" s="127">
        <v>151</v>
      </c>
      <c r="B157" s="47" t="s">
        <v>700</v>
      </c>
      <c r="C157" s="34" t="s">
        <v>1129</v>
      </c>
      <c r="D157" s="34" t="s">
        <v>673</v>
      </c>
      <c r="E157" s="34" t="s">
        <v>674</v>
      </c>
      <c r="F157" s="34" t="s">
        <v>1104</v>
      </c>
      <c r="G157" s="34" t="s">
        <v>1130</v>
      </c>
      <c r="H157" s="34" t="s">
        <v>93</v>
      </c>
      <c r="I157" s="34" t="s">
        <v>268</v>
      </c>
      <c r="J157" s="34" t="s">
        <v>1131</v>
      </c>
      <c r="K157" s="34" t="s">
        <v>1132</v>
      </c>
      <c r="L157" s="34" t="s">
        <v>1131</v>
      </c>
      <c r="M157" s="34" t="s">
        <v>1130</v>
      </c>
      <c r="N157" s="34" t="s">
        <v>69</v>
      </c>
      <c r="O157" s="34" t="s">
        <v>1109</v>
      </c>
      <c r="P157" s="34" t="s">
        <v>1110</v>
      </c>
      <c r="Q157" s="34" t="s">
        <v>1111</v>
      </c>
      <c r="R157" s="34" t="s">
        <v>1133</v>
      </c>
      <c r="S157" s="34" t="s">
        <v>713</v>
      </c>
      <c r="T157" s="34" t="s">
        <v>1100</v>
      </c>
      <c r="U157" s="34" t="s">
        <v>531</v>
      </c>
      <c r="V157" s="34" t="s">
        <v>273</v>
      </c>
      <c r="W157" s="34">
        <v>2023</v>
      </c>
      <c r="X157" s="34" t="s">
        <v>78</v>
      </c>
      <c r="Y157" s="21">
        <v>202301</v>
      </c>
      <c r="Z157" s="21">
        <v>202312</v>
      </c>
      <c r="AA157" s="34">
        <v>101</v>
      </c>
      <c r="AB157" s="34">
        <v>101</v>
      </c>
      <c r="AC157" s="34"/>
      <c r="AD157" s="34"/>
      <c r="AE157" s="21"/>
      <c r="AF157" s="84">
        <v>3981</v>
      </c>
      <c r="AG157" s="84">
        <v>3981</v>
      </c>
      <c r="AH157" s="34" t="s">
        <v>79</v>
      </c>
      <c r="AI157" s="34" t="s">
        <v>79</v>
      </c>
      <c r="AJ157" s="34" t="s">
        <v>79</v>
      </c>
      <c r="AK157" s="34" t="s">
        <v>78</v>
      </c>
      <c r="AL157" s="34" t="s">
        <v>78</v>
      </c>
      <c r="AM157" s="34" t="s">
        <v>79</v>
      </c>
      <c r="AN157" s="21" t="s">
        <v>72</v>
      </c>
      <c r="AO157" s="34" t="s">
        <v>79</v>
      </c>
      <c r="AP157" s="34" t="s">
        <v>72</v>
      </c>
      <c r="AQ157" s="34" t="s">
        <v>1113</v>
      </c>
      <c r="AR157" s="34">
        <v>13996676222</v>
      </c>
      <c r="AS157" s="133"/>
      <c r="AT157" s="133"/>
      <c r="AU157" s="133"/>
      <c r="AV157" s="133"/>
      <c r="AX157" s="138"/>
      <c r="AY157" s="138"/>
      <c r="AZ157" s="138"/>
    </row>
    <row r="158" s="100" customFormat="1" ht="107" customHeight="1" spans="1:52">
      <c r="A158" s="127">
        <v>152</v>
      </c>
      <c r="B158" s="47" t="s">
        <v>700</v>
      </c>
      <c r="C158" s="34" t="s">
        <v>1134</v>
      </c>
      <c r="D158" s="34" t="s">
        <v>673</v>
      </c>
      <c r="E158" s="34" t="s">
        <v>674</v>
      </c>
      <c r="F158" s="34" t="s">
        <v>1104</v>
      </c>
      <c r="G158" s="34" t="s">
        <v>1135</v>
      </c>
      <c r="H158" s="34" t="s">
        <v>93</v>
      </c>
      <c r="I158" s="34" t="s">
        <v>294</v>
      </c>
      <c r="J158" s="34" t="s">
        <v>1136</v>
      </c>
      <c r="K158" s="34" t="s">
        <v>1137</v>
      </c>
      <c r="L158" s="34" t="s">
        <v>1136</v>
      </c>
      <c r="M158" s="34" t="s">
        <v>1135</v>
      </c>
      <c r="N158" s="34" t="s">
        <v>69</v>
      </c>
      <c r="O158" s="34" t="s">
        <v>1109</v>
      </c>
      <c r="P158" s="34" t="s">
        <v>1110</v>
      </c>
      <c r="Q158" s="34" t="s">
        <v>1111</v>
      </c>
      <c r="R158" s="34" t="s">
        <v>1138</v>
      </c>
      <c r="S158" s="34" t="s">
        <v>713</v>
      </c>
      <c r="T158" s="34" t="s">
        <v>1100</v>
      </c>
      <c r="U158" s="34" t="s">
        <v>531</v>
      </c>
      <c r="V158" s="34" t="s">
        <v>299</v>
      </c>
      <c r="W158" s="34">
        <v>2023</v>
      </c>
      <c r="X158" s="34" t="s">
        <v>78</v>
      </c>
      <c r="Y158" s="21">
        <v>202301</v>
      </c>
      <c r="Z158" s="21">
        <v>202312</v>
      </c>
      <c r="AA158" s="34">
        <v>65</v>
      </c>
      <c r="AB158" s="34">
        <v>65</v>
      </c>
      <c r="AC158" s="34"/>
      <c r="AD158" s="34"/>
      <c r="AE158" s="21"/>
      <c r="AF158" s="84">
        <v>2549</v>
      </c>
      <c r="AG158" s="84">
        <v>2549</v>
      </c>
      <c r="AH158" s="34" t="s">
        <v>79</v>
      </c>
      <c r="AI158" s="34" t="s">
        <v>79</v>
      </c>
      <c r="AJ158" s="34" t="s">
        <v>79</v>
      </c>
      <c r="AK158" s="34" t="s">
        <v>78</v>
      </c>
      <c r="AL158" s="34" t="s">
        <v>78</v>
      </c>
      <c r="AM158" s="34" t="s">
        <v>79</v>
      </c>
      <c r="AN158" s="21" t="s">
        <v>72</v>
      </c>
      <c r="AO158" s="34" t="s">
        <v>79</v>
      </c>
      <c r="AP158" s="34" t="s">
        <v>72</v>
      </c>
      <c r="AQ158" s="34" t="s">
        <v>1113</v>
      </c>
      <c r="AR158" s="34">
        <v>13996676222</v>
      </c>
      <c r="AS158" s="133"/>
      <c r="AT158" s="133"/>
      <c r="AU158" s="133"/>
      <c r="AV158" s="133"/>
      <c r="AX158" s="138"/>
      <c r="AY158" s="138"/>
      <c r="AZ158" s="138"/>
    </row>
    <row r="159" s="100" customFormat="1" ht="107" customHeight="1" spans="1:52">
      <c r="A159" s="127">
        <v>153</v>
      </c>
      <c r="B159" s="47" t="s">
        <v>700</v>
      </c>
      <c r="C159" s="34" t="s">
        <v>1139</v>
      </c>
      <c r="D159" s="34" t="s">
        <v>673</v>
      </c>
      <c r="E159" s="34" t="s">
        <v>674</v>
      </c>
      <c r="F159" s="34" t="s">
        <v>1104</v>
      </c>
      <c r="G159" s="34" t="s">
        <v>1140</v>
      </c>
      <c r="H159" s="34" t="s">
        <v>93</v>
      </c>
      <c r="I159" s="34" t="s">
        <v>277</v>
      </c>
      <c r="J159" s="34" t="s">
        <v>1141</v>
      </c>
      <c r="K159" s="34" t="s">
        <v>1142</v>
      </c>
      <c r="L159" s="34" t="s">
        <v>1141</v>
      </c>
      <c r="M159" s="34" t="s">
        <v>1140</v>
      </c>
      <c r="N159" s="34" t="s">
        <v>69</v>
      </c>
      <c r="O159" s="34" t="s">
        <v>1109</v>
      </c>
      <c r="P159" s="34" t="s">
        <v>1110</v>
      </c>
      <c r="Q159" s="34" t="s">
        <v>1111</v>
      </c>
      <c r="R159" s="34" t="s">
        <v>1143</v>
      </c>
      <c r="S159" s="34" t="s">
        <v>713</v>
      </c>
      <c r="T159" s="34" t="s">
        <v>1100</v>
      </c>
      <c r="U159" s="34" t="s">
        <v>531</v>
      </c>
      <c r="V159" s="34" t="s">
        <v>282</v>
      </c>
      <c r="W159" s="34">
        <v>2023</v>
      </c>
      <c r="X159" s="34" t="s">
        <v>78</v>
      </c>
      <c r="Y159" s="21">
        <v>202301</v>
      </c>
      <c r="Z159" s="21">
        <v>202312</v>
      </c>
      <c r="AA159" s="34">
        <v>35</v>
      </c>
      <c r="AB159" s="34">
        <v>35</v>
      </c>
      <c r="AC159" s="34"/>
      <c r="AD159" s="34"/>
      <c r="AE159" s="21"/>
      <c r="AF159" s="84">
        <v>1323</v>
      </c>
      <c r="AG159" s="84">
        <v>1323</v>
      </c>
      <c r="AH159" s="34" t="s">
        <v>79</v>
      </c>
      <c r="AI159" s="34" t="s">
        <v>79</v>
      </c>
      <c r="AJ159" s="34" t="s">
        <v>79</v>
      </c>
      <c r="AK159" s="34" t="s">
        <v>78</v>
      </c>
      <c r="AL159" s="34" t="s">
        <v>78</v>
      </c>
      <c r="AM159" s="34" t="s">
        <v>79</v>
      </c>
      <c r="AN159" s="21" t="s">
        <v>72</v>
      </c>
      <c r="AO159" s="34" t="s">
        <v>79</v>
      </c>
      <c r="AP159" s="34" t="s">
        <v>72</v>
      </c>
      <c r="AQ159" s="34" t="s">
        <v>1113</v>
      </c>
      <c r="AR159" s="34">
        <v>13996676222</v>
      </c>
      <c r="AS159" s="133"/>
      <c r="AT159" s="133"/>
      <c r="AU159" s="133"/>
      <c r="AV159" s="133"/>
      <c r="AX159" s="138"/>
      <c r="AY159" s="138"/>
      <c r="AZ159" s="138"/>
    </row>
    <row r="160" s="100" customFormat="1" ht="107" customHeight="1" spans="1:52">
      <c r="A160" s="127">
        <v>154</v>
      </c>
      <c r="B160" s="47" t="s">
        <v>700</v>
      </c>
      <c r="C160" s="34" t="s">
        <v>1144</v>
      </c>
      <c r="D160" s="34" t="s">
        <v>673</v>
      </c>
      <c r="E160" s="34" t="s">
        <v>674</v>
      </c>
      <c r="F160" s="34" t="s">
        <v>1104</v>
      </c>
      <c r="G160" s="34" t="s">
        <v>1145</v>
      </c>
      <c r="H160" s="34" t="s">
        <v>93</v>
      </c>
      <c r="I160" s="34" t="s">
        <v>260</v>
      </c>
      <c r="J160" s="34" t="s">
        <v>1146</v>
      </c>
      <c r="K160" s="34" t="s">
        <v>1147</v>
      </c>
      <c r="L160" s="34" t="s">
        <v>1146</v>
      </c>
      <c r="M160" s="34" t="s">
        <v>1145</v>
      </c>
      <c r="N160" s="34" t="s">
        <v>69</v>
      </c>
      <c r="O160" s="34" t="s">
        <v>1109</v>
      </c>
      <c r="P160" s="34" t="s">
        <v>1110</v>
      </c>
      <c r="Q160" s="34" t="s">
        <v>1111</v>
      </c>
      <c r="R160" s="34" t="s">
        <v>1148</v>
      </c>
      <c r="S160" s="34" t="s">
        <v>713</v>
      </c>
      <c r="T160" s="34" t="s">
        <v>1100</v>
      </c>
      <c r="U160" s="34" t="s">
        <v>531</v>
      </c>
      <c r="V160" s="34" t="s">
        <v>265</v>
      </c>
      <c r="W160" s="34">
        <v>2023</v>
      </c>
      <c r="X160" s="34" t="s">
        <v>78</v>
      </c>
      <c r="Y160" s="21">
        <v>202301</v>
      </c>
      <c r="Z160" s="21">
        <v>202312</v>
      </c>
      <c r="AA160" s="34">
        <v>65</v>
      </c>
      <c r="AB160" s="34">
        <v>65</v>
      </c>
      <c r="AC160" s="34"/>
      <c r="AD160" s="34"/>
      <c r="AE160" s="21"/>
      <c r="AF160" s="84">
        <v>2515</v>
      </c>
      <c r="AG160" s="84">
        <v>2515</v>
      </c>
      <c r="AH160" s="34" t="s">
        <v>79</v>
      </c>
      <c r="AI160" s="34" t="s">
        <v>79</v>
      </c>
      <c r="AJ160" s="34" t="s">
        <v>79</v>
      </c>
      <c r="AK160" s="34" t="s">
        <v>78</v>
      </c>
      <c r="AL160" s="34" t="s">
        <v>78</v>
      </c>
      <c r="AM160" s="34" t="s">
        <v>79</v>
      </c>
      <c r="AN160" s="21" t="s">
        <v>72</v>
      </c>
      <c r="AO160" s="34" t="s">
        <v>79</v>
      </c>
      <c r="AP160" s="34" t="s">
        <v>72</v>
      </c>
      <c r="AQ160" s="34" t="s">
        <v>1113</v>
      </c>
      <c r="AR160" s="34">
        <v>13996676222</v>
      </c>
      <c r="AS160" s="133"/>
      <c r="AT160" s="133"/>
      <c r="AU160" s="133"/>
      <c r="AV160" s="133"/>
      <c r="AX160" s="138"/>
      <c r="AY160" s="138"/>
      <c r="AZ160" s="138"/>
    </row>
    <row r="161" s="100" customFormat="1" ht="107" customHeight="1" spans="1:52">
      <c r="A161" s="127">
        <v>155</v>
      </c>
      <c r="B161" s="47" t="s">
        <v>700</v>
      </c>
      <c r="C161" s="34" t="s">
        <v>1149</v>
      </c>
      <c r="D161" s="34" t="s">
        <v>673</v>
      </c>
      <c r="E161" s="34" t="s">
        <v>674</v>
      </c>
      <c r="F161" s="34" t="s">
        <v>1104</v>
      </c>
      <c r="G161" s="34" t="s">
        <v>1150</v>
      </c>
      <c r="H161" s="34" t="s">
        <v>93</v>
      </c>
      <c r="I161" s="34" t="s">
        <v>242</v>
      </c>
      <c r="J161" s="34" t="s">
        <v>1151</v>
      </c>
      <c r="K161" s="34" t="s">
        <v>1152</v>
      </c>
      <c r="L161" s="34" t="s">
        <v>1151</v>
      </c>
      <c r="M161" s="34" t="s">
        <v>1150</v>
      </c>
      <c r="N161" s="34" t="s">
        <v>69</v>
      </c>
      <c r="O161" s="34" t="s">
        <v>1109</v>
      </c>
      <c r="P161" s="34" t="s">
        <v>1110</v>
      </c>
      <c r="Q161" s="34" t="s">
        <v>1111</v>
      </c>
      <c r="R161" s="34" t="s">
        <v>1153</v>
      </c>
      <c r="S161" s="34" t="s">
        <v>713</v>
      </c>
      <c r="T161" s="34" t="s">
        <v>1100</v>
      </c>
      <c r="U161" s="34" t="s">
        <v>531</v>
      </c>
      <c r="V161" s="34" t="s">
        <v>247</v>
      </c>
      <c r="W161" s="34">
        <v>2023</v>
      </c>
      <c r="X161" s="34" t="s">
        <v>78</v>
      </c>
      <c r="Y161" s="21">
        <v>202301</v>
      </c>
      <c r="Z161" s="21">
        <v>202312</v>
      </c>
      <c r="AA161" s="34">
        <v>48</v>
      </c>
      <c r="AB161" s="34">
        <v>48</v>
      </c>
      <c r="AC161" s="34"/>
      <c r="AD161" s="34"/>
      <c r="AE161" s="21"/>
      <c r="AF161" s="84">
        <v>1849</v>
      </c>
      <c r="AG161" s="84">
        <v>1849</v>
      </c>
      <c r="AH161" s="34" t="s">
        <v>79</v>
      </c>
      <c r="AI161" s="34" t="s">
        <v>79</v>
      </c>
      <c r="AJ161" s="34" t="s">
        <v>79</v>
      </c>
      <c r="AK161" s="34" t="s">
        <v>78</v>
      </c>
      <c r="AL161" s="34" t="s">
        <v>78</v>
      </c>
      <c r="AM161" s="34" t="s">
        <v>79</v>
      </c>
      <c r="AN161" s="21" t="s">
        <v>72</v>
      </c>
      <c r="AO161" s="34" t="s">
        <v>79</v>
      </c>
      <c r="AP161" s="34" t="s">
        <v>72</v>
      </c>
      <c r="AQ161" s="34" t="s">
        <v>1113</v>
      </c>
      <c r="AR161" s="34">
        <v>13996676222</v>
      </c>
      <c r="AS161" s="133"/>
      <c r="AT161" s="133"/>
      <c r="AU161" s="133"/>
      <c r="AV161" s="133"/>
      <c r="AX161" s="138"/>
      <c r="AY161" s="138"/>
      <c r="AZ161" s="138"/>
    </row>
    <row r="162" s="100" customFormat="1" ht="107" customHeight="1" spans="1:52">
      <c r="A162" s="127">
        <v>156</v>
      </c>
      <c r="B162" s="47" t="s">
        <v>700</v>
      </c>
      <c r="C162" s="34" t="s">
        <v>1154</v>
      </c>
      <c r="D162" s="34" t="s">
        <v>673</v>
      </c>
      <c r="E162" s="34" t="s">
        <v>674</v>
      </c>
      <c r="F162" s="34" t="s">
        <v>1104</v>
      </c>
      <c r="G162" s="34" t="s">
        <v>1155</v>
      </c>
      <c r="H162" s="34" t="s">
        <v>93</v>
      </c>
      <c r="I162" s="34" t="s">
        <v>501</v>
      </c>
      <c r="J162" s="34" t="s">
        <v>1156</v>
      </c>
      <c r="K162" s="34" t="s">
        <v>1157</v>
      </c>
      <c r="L162" s="34" t="s">
        <v>1156</v>
      </c>
      <c r="M162" s="34" t="s">
        <v>1155</v>
      </c>
      <c r="N162" s="34" t="s">
        <v>69</v>
      </c>
      <c r="O162" s="34" t="s">
        <v>1109</v>
      </c>
      <c r="P162" s="34" t="s">
        <v>1110</v>
      </c>
      <c r="Q162" s="34" t="s">
        <v>1111</v>
      </c>
      <c r="R162" s="34" t="s">
        <v>1158</v>
      </c>
      <c r="S162" s="34" t="s">
        <v>713</v>
      </c>
      <c r="T162" s="34" t="s">
        <v>1100</v>
      </c>
      <c r="U162" s="34" t="s">
        <v>531</v>
      </c>
      <c r="V162" s="34" t="s">
        <v>505</v>
      </c>
      <c r="W162" s="34">
        <v>2023</v>
      </c>
      <c r="X162" s="34" t="s">
        <v>78</v>
      </c>
      <c r="Y162" s="21">
        <v>202301</v>
      </c>
      <c r="Z162" s="21">
        <v>202312</v>
      </c>
      <c r="AA162" s="34">
        <v>47</v>
      </c>
      <c r="AB162" s="34">
        <v>47</v>
      </c>
      <c r="AC162" s="34"/>
      <c r="AD162" s="34"/>
      <c r="AE162" s="21"/>
      <c r="AF162" s="84">
        <v>1804</v>
      </c>
      <c r="AG162" s="84">
        <v>1804</v>
      </c>
      <c r="AH162" s="34" t="s">
        <v>79</v>
      </c>
      <c r="AI162" s="34" t="s">
        <v>79</v>
      </c>
      <c r="AJ162" s="34" t="s">
        <v>79</v>
      </c>
      <c r="AK162" s="34" t="s">
        <v>78</v>
      </c>
      <c r="AL162" s="34" t="s">
        <v>78</v>
      </c>
      <c r="AM162" s="34" t="s">
        <v>79</v>
      </c>
      <c r="AN162" s="21" t="s">
        <v>72</v>
      </c>
      <c r="AO162" s="34" t="s">
        <v>79</v>
      </c>
      <c r="AP162" s="34" t="s">
        <v>72</v>
      </c>
      <c r="AQ162" s="34" t="s">
        <v>1113</v>
      </c>
      <c r="AR162" s="34">
        <v>13996676222</v>
      </c>
      <c r="AS162" s="133"/>
      <c r="AT162" s="133"/>
      <c r="AU162" s="133"/>
      <c r="AV162" s="133"/>
      <c r="AX162" s="138"/>
      <c r="AY162" s="138"/>
      <c r="AZ162" s="138"/>
    </row>
    <row r="163" s="100" customFormat="1" ht="107" customHeight="1" spans="1:52">
      <c r="A163" s="127">
        <v>157</v>
      </c>
      <c r="B163" s="47" t="s">
        <v>700</v>
      </c>
      <c r="C163" s="34" t="s">
        <v>1159</v>
      </c>
      <c r="D163" s="34" t="s">
        <v>673</v>
      </c>
      <c r="E163" s="34" t="s">
        <v>674</v>
      </c>
      <c r="F163" s="34" t="s">
        <v>1104</v>
      </c>
      <c r="G163" s="34" t="s">
        <v>1160</v>
      </c>
      <c r="H163" s="34" t="s">
        <v>93</v>
      </c>
      <c r="I163" s="34" t="s">
        <v>195</v>
      </c>
      <c r="J163" s="34" t="s">
        <v>1161</v>
      </c>
      <c r="K163" s="34" t="s">
        <v>1162</v>
      </c>
      <c r="L163" s="34" t="s">
        <v>1161</v>
      </c>
      <c r="M163" s="34" t="s">
        <v>1160</v>
      </c>
      <c r="N163" s="34" t="s">
        <v>69</v>
      </c>
      <c r="O163" s="34" t="s">
        <v>1109</v>
      </c>
      <c r="P163" s="34" t="s">
        <v>1110</v>
      </c>
      <c r="Q163" s="34" t="s">
        <v>1111</v>
      </c>
      <c r="R163" s="34" t="s">
        <v>1163</v>
      </c>
      <c r="S163" s="34" t="s">
        <v>713</v>
      </c>
      <c r="T163" s="34" t="s">
        <v>1100</v>
      </c>
      <c r="U163" s="34" t="s">
        <v>531</v>
      </c>
      <c r="V163" s="34" t="s">
        <v>201</v>
      </c>
      <c r="W163" s="34">
        <v>2023</v>
      </c>
      <c r="X163" s="34" t="s">
        <v>78</v>
      </c>
      <c r="Y163" s="21">
        <v>202301</v>
      </c>
      <c r="Z163" s="21">
        <v>202312</v>
      </c>
      <c r="AA163" s="34">
        <v>156</v>
      </c>
      <c r="AB163" s="34">
        <v>156</v>
      </c>
      <c r="AC163" s="34"/>
      <c r="AD163" s="34"/>
      <c r="AE163" s="21"/>
      <c r="AF163" s="84">
        <v>6131</v>
      </c>
      <c r="AG163" s="84">
        <v>6131</v>
      </c>
      <c r="AH163" s="34" t="s">
        <v>79</v>
      </c>
      <c r="AI163" s="34" t="s">
        <v>79</v>
      </c>
      <c r="AJ163" s="34" t="s">
        <v>79</v>
      </c>
      <c r="AK163" s="34" t="s">
        <v>78</v>
      </c>
      <c r="AL163" s="34" t="s">
        <v>78</v>
      </c>
      <c r="AM163" s="34" t="s">
        <v>79</v>
      </c>
      <c r="AN163" s="21" t="s">
        <v>72</v>
      </c>
      <c r="AO163" s="34" t="s">
        <v>79</v>
      </c>
      <c r="AP163" s="34" t="s">
        <v>72</v>
      </c>
      <c r="AQ163" s="34" t="s">
        <v>1113</v>
      </c>
      <c r="AR163" s="34">
        <v>13996676222</v>
      </c>
      <c r="AS163" s="133"/>
      <c r="AT163" s="133"/>
      <c r="AU163" s="133"/>
      <c r="AV163" s="133"/>
      <c r="AX163" s="138"/>
      <c r="AY163" s="138"/>
      <c r="AZ163" s="138"/>
    </row>
    <row r="164" s="100" customFormat="1" ht="107" customHeight="1" spans="1:52">
      <c r="A164" s="127">
        <v>158</v>
      </c>
      <c r="B164" s="47" t="s">
        <v>700</v>
      </c>
      <c r="C164" s="34" t="s">
        <v>1164</v>
      </c>
      <c r="D164" s="34" t="s">
        <v>673</v>
      </c>
      <c r="E164" s="34" t="s">
        <v>674</v>
      </c>
      <c r="F164" s="34" t="s">
        <v>1104</v>
      </c>
      <c r="G164" s="34" t="s">
        <v>1165</v>
      </c>
      <c r="H164" s="34" t="s">
        <v>93</v>
      </c>
      <c r="I164" s="34" t="s">
        <v>134</v>
      </c>
      <c r="J164" s="34" t="s">
        <v>1166</v>
      </c>
      <c r="K164" s="34" t="s">
        <v>1167</v>
      </c>
      <c r="L164" s="34" t="s">
        <v>1166</v>
      </c>
      <c r="M164" s="34" t="s">
        <v>1165</v>
      </c>
      <c r="N164" s="34" t="s">
        <v>69</v>
      </c>
      <c r="O164" s="34" t="s">
        <v>1109</v>
      </c>
      <c r="P164" s="34" t="s">
        <v>1110</v>
      </c>
      <c r="Q164" s="34" t="s">
        <v>1111</v>
      </c>
      <c r="R164" s="34" t="s">
        <v>1168</v>
      </c>
      <c r="S164" s="34" t="s">
        <v>713</v>
      </c>
      <c r="T164" s="34" t="s">
        <v>1100</v>
      </c>
      <c r="U164" s="34" t="s">
        <v>531</v>
      </c>
      <c r="V164" s="34" t="s">
        <v>139</v>
      </c>
      <c r="W164" s="34">
        <v>2023</v>
      </c>
      <c r="X164" s="34" t="s">
        <v>78</v>
      </c>
      <c r="Y164" s="21">
        <v>202301</v>
      </c>
      <c r="Z164" s="21">
        <v>202312</v>
      </c>
      <c r="AA164" s="34">
        <v>200</v>
      </c>
      <c r="AB164" s="34">
        <v>200</v>
      </c>
      <c r="AC164" s="34"/>
      <c r="AD164" s="34"/>
      <c r="AE164" s="21"/>
      <c r="AF164" s="84">
        <v>7872</v>
      </c>
      <c r="AG164" s="84">
        <v>7872</v>
      </c>
      <c r="AH164" s="34" t="s">
        <v>79</v>
      </c>
      <c r="AI164" s="34" t="s">
        <v>79</v>
      </c>
      <c r="AJ164" s="34" t="s">
        <v>79</v>
      </c>
      <c r="AK164" s="34" t="s">
        <v>78</v>
      </c>
      <c r="AL164" s="34" t="s">
        <v>78</v>
      </c>
      <c r="AM164" s="34" t="s">
        <v>79</v>
      </c>
      <c r="AN164" s="21" t="s">
        <v>72</v>
      </c>
      <c r="AO164" s="34" t="s">
        <v>79</v>
      </c>
      <c r="AP164" s="34" t="s">
        <v>72</v>
      </c>
      <c r="AQ164" s="34" t="s">
        <v>1113</v>
      </c>
      <c r="AR164" s="34">
        <v>13996676222</v>
      </c>
      <c r="AS164" s="133"/>
      <c r="AT164" s="133"/>
      <c r="AU164" s="133"/>
      <c r="AV164" s="133"/>
      <c r="AX164" s="138"/>
      <c r="AY164" s="138"/>
      <c r="AZ164" s="138"/>
    </row>
    <row r="165" s="100" customFormat="1" ht="107" customHeight="1" spans="1:52">
      <c r="A165" s="127">
        <v>159</v>
      </c>
      <c r="B165" s="47" t="s">
        <v>700</v>
      </c>
      <c r="C165" s="34" t="s">
        <v>1169</v>
      </c>
      <c r="D165" s="34" t="s">
        <v>673</v>
      </c>
      <c r="E165" s="34" t="s">
        <v>674</v>
      </c>
      <c r="F165" s="34" t="s">
        <v>1104</v>
      </c>
      <c r="G165" s="34" t="s">
        <v>1170</v>
      </c>
      <c r="H165" s="34" t="s">
        <v>93</v>
      </c>
      <c r="I165" s="34" t="s">
        <v>83</v>
      </c>
      <c r="J165" s="34" t="s">
        <v>1171</v>
      </c>
      <c r="K165" s="34" t="s">
        <v>1172</v>
      </c>
      <c r="L165" s="34" t="s">
        <v>1171</v>
      </c>
      <c r="M165" s="34" t="s">
        <v>1170</v>
      </c>
      <c r="N165" s="34" t="s">
        <v>69</v>
      </c>
      <c r="O165" s="34" t="s">
        <v>1109</v>
      </c>
      <c r="P165" s="34" t="s">
        <v>1110</v>
      </c>
      <c r="Q165" s="34" t="s">
        <v>1111</v>
      </c>
      <c r="R165" s="34" t="s">
        <v>1173</v>
      </c>
      <c r="S165" s="34" t="s">
        <v>713</v>
      </c>
      <c r="T165" s="34" t="s">
        <v>1100</v>
      </c>
      <c r="U165" s="34" t="s">
        <v>531</v>
      </c>
      <c r="V165" s="34" t="s">
        <v>89</v>
      </c>
      <c r="W165" s="34">
        <v>2023</v>
      </c>
      <c r="X165" s="34" t="s">
        <v>78</v>
      </c>
      <c r="Y165" s="21">
        <v>202301</v>
      </c>
      <c r="Z165" s="21">
        <v>202312</v>
      </c>
      <c r="AA165" s="34">
        <v>102</v>
      </c>
      <c r="AB165" s="34">
        <v>102</v>
      </c>
      <c r="AC165" s="34"/>
      <c r="AD165" s="34"/>
      <c r="AE165" s="21"/>
      <c r="AF165" s="84">
        <v>3999</v>
      </c>
      <c r="AG165" s="84">
        <v>3999</v>
      </c>
      <c r="AH165" s="34" t="s">
        <v>79</v>
      </c>
      <c r="AI165" s="34" t="s">
        <v>79</v>
      </c>
      <c r="AJ165" s="34" t="s">
        <v>79</v>
      </c>
      <c r="AK165" s="34" t="s">
        <v>78</v>
      </c>
      <c r="AL165" s="34" t="s">
        <v>78</v>
      </c>
      <c r="AM165" s="34" t="s">
        <v>79</v>
      </c>
      <c r="AN165" s="21" t="s">
        <v>72</v>
      </c>
      <c r="AO165" s="34" t="s">
        <v>79</v>
      </c>
      <c r="AP165" s="34" t="s">
        <v>72</v>
      </c>
      <c r="AQ165" s="34" t="s">
        <v>1113</v>
      </c>
      <c r="AR165" s="34">
        <v>13996676222</v>
      </c>
      <c r="AS165" s="133"/>
      <c r="AT165" s="133"/>
      <c r="AU165" s="133"/>
      <c r="AV165" s="133"/>
      <c r="AX165" s="138"/>
      <c r="AY165" s="138"/>
      <c r="AZ165" s="138"/>
    </row>
    <row r="166" s="100" customFormat="1" ht="107" customHeight="1" spans="1:52">
      <c r="A166" s="127">
        <v>160</v>
      </c>
      <c r="B166" s="47" t="s">
        <v>700</v>
      </c>
      <c r="C166" s="34" t="s">
        <v>1174</v>
      </c>
      <c r="D166" s="34" t="s">
        <v>673</v>
      </c>
      <c r="E166" s="34" t="s">
        <v>674</v>
      </c>
      <c r="F166" s="34" t="s">
        <v>1104</v>
      </c>
      <c r="G166" s="34" t="s">
        <v>1175</v>
      </c>
      <c r="H166" s="34" t="s">
        <v>93</v>
      </c>
      <c r="I166" s="34" t="s">
        <v>143</v>
      </c>
      <c r="J166" s="34" t="s">
        <v>1176</v>
      </c>
      <c r="K166" s="34" t="s">
        <v>1177</v>
      </c>
      <c r="L166" s="34" t="s">
        <v>1176</v>
      </c>
      <c r="M166" s="34" t="s">
        <v>1175</v>
      </c>
      <c r="N166" s="34" t="s">
        <v>69</v>
      </c>
      <c r="O166" s="34" t="s">
        <v>1109</v>
      </c>
      <c r="P166" s="34" t="s">
        <v>1110</v>
      </c>
      <c r="Q166" s="34" t="s">
        <v>1111</v>
      </c>
      <c r="R166" s="34" t="s">
        <v>1178</v>
      </c>
      <c r="S166" s="34" t="s">
        <v>713</v>
      </c>
      <c r="T166" s="34" t="s">
        <v>1100</v>
      </c>
      <c r="U166" s="34" t="s">
        <v>531</v>
      </c>
      <c r="V166" s="34" t="s">
        <v>149</v>
      </c>
      <c r="W166" s="34">
        <v>2023</v>
      </c>
      <c r="X166" s="34" t="s">
        <v>78</v>
      </c>
      <c r="Y166" s="21">
        <v>202301</v>
      </c>
      <c r="Z166" s="21">
        <v>202312</v>
      </c>
      <c r="AA166" s="34">
        <v>83</v>
      </c>
      <c r="AB166" s="34">
        <v>83</v>
      </c>
      <c r="AC166" s="34"/>
      <c r="AD166" s="34"/>
      <c r="AE166" s="21"/>
      <c r="AF166" s="84">
        <v>3272</v>
      </c>
      <c r="AG166" s="84">
        <v>3272</v>
      </c>
      <c r="AH166" s="34" t="s">
        <v>79</v>
      </c>
      <c r="AI166" s="34" t="s">
        <v>79</v>
      </c>
      <c r="AJ166" s="34" t="s">
        <v>79</v>
      </c>
      <c r="AK166" s="34" t="s">
        <v>78</v>
      </c>
      <c r="AL166" s="34" t="s">
        <v>78</v>
      </c>
      <c r="AM166" s="34" t="s">
        <v>79</v>
      </c>
      <c r="AN166" s="21" t="s">
        <v>72</v>
      </c>
      <c r="AO166" s="34" t="s">
        <v>79</v>
      </c>
      <c r="AP166" s="34" t="s">
        <v>72</v>
      </c>
      <c r="AQ166" s="34" t="s">
        <v>1113</v>
      </c>
      <c r="AR166" s="34">
        <v>13996676222</v>
      </c>
      <c r="AS166" s="133"/>
      <c r="AT166" s="133"/>
      <c r="AU166" s="133"/>
      <c r="AV166" s="133"/>
      <c r="AX166" s="138"/>
      <c r="AY166" s="138"/>
      <c r="AZ166" s="138"/>
    </row>
    <row r="167" s="100" customFormat="1" ht="107" customHeight="1" spans="1:52">
      <c r="A167" s="127">
        <v>161</v>
      </c>
      <c r="B167" s="47" t="s">
        <v>700</v>
      </c>
      <c r="C167" s="34" t="s">
        <v>1179</v>
      </c>
      <c r="D167" s="34" t="s">
        <v>673</v>
      </c>
      <c r="E167" s="34" t="s">
        <v>674</v>
      </c>
      <c r="F167" s="34" t="s">
        <v>1104</v>
      </c>
      <c r="G167" s="34" t="s">
        <v>1180</v>
      </c>
      <c r="H167" s="34" t="s">
        <v>93</v>
      </c>
      <c r="I167" s="34" t="s">
        <v>286</v>
      </c>
      <c r="J167" s="34" t="s">
        <v>1181</v>
      </c>
      <c r="K167" s="34" t="s">
        <v>1182</v>
      </c>
      <c r="L167" s="34" t="s">
        <v>1181</v>
      </c>
      <c r="M167" s="34" t="s">
        <v>1180</v>
      </c>
      <c r="N167" s="34" t="s">
        <v>69</v>
      </c>
      <c r="O167" s="34" t="s">
        <v>1109</v>
      </c>
      <c r="P167" s="34" t="s">
        <v>1110</v>
      </c>
      <c r="Q167" s="34" t="s">
        <v>1111</v>
      </c>
      <c r="R167" s="34" t="s">
        <v>1183</v>
      </c>
      <c r="S167" s="34" t="s">
        <v>713</v>
      </c>
      <c r="T167" s="34" t="s">
        <v>1100</v>
      </c>
      <c r="U167" s="34" t="s">
        <v>531</v>
      </c>
      <c r="V167" s="34" t="s">
        <v>291</v>
      </c>
      <c r="W167" s="34">
        <v>2023</v>
      </c>
      <c r="X167" s="34" t="s">
        <v>78</v>
      </c>
      <c r="Y167" s="21">
        <v>202301</v>
      </c>
      <c r="Z167" s="21">
        <v>202312</v>
      </c>
      <c r="AA167" s="34">
        <v>192</v>
      </c>
      <c r="AB167" s="34">
        <v>192</v>
      </c>
      <c r="AC167" s="34"/>
      <c r="AD167" s="34"/>
      <c r="AE167" s="21"/>
      <c r="AF167" s="84">
        <v>7556</v>
      </c>
      <c r="AG167" s="84">
        <v>7556</v>
      </c>
      <c r="AH167" s="34" t="s">
        <v>79</v>
      </c>
      <c r="AI167" s="34" t="s">
        <v>79</v>
      </c>
      <c r="AJ167" s="34" t="s">
        <v>79</v>
      </c>
      <c r="AK167" s="34" t="s">
        <v>78</v>
      </c>
      <c r="AL167" s="34" t="s">
        <v>78</v>
      </c>
      <c r="AM167" s="34" t="s">
        <v>79</v>
      </c>
      <c r="AN167" s="21" t="s">
        <v>72</v>
      </c>
      <c r="AO167" s="34" t="s">
        <v>79</v>
      </c>
      <c r="AP167" s="34" t="s">
        <v>72</v>
      </c>
      <c r="AQ167" s="34" t="s">
        <v>1113</v>
      </c>
      <c r="AR167" s="34">
        <v>13996676222</v>
      </c>
      <c r="AS167" s="133"/>
      <c r="AT167" s="133"/>
      <c r="AU167" s="133"/>
      <c r="AV167" s="133"/>
      <c r="AX167" s="138"/>
      <c r="AY167" s="138"/>
      <c r="AZ167" s="138"/>
    </row>
    <row r="168" s="100" customFormat="1" ht="107" customHeight="1" spans="1:52">
      <c r="A168" s="127">
        <v>162</v>
      </c>
      <c r="B168" s="47" t="s">
        <v>700</v>
      </c>
      <c r="C168" s="34" t="s">
        <v>1184</v>
      </c>
      <c r="D168" s="34" t="s">
        <v>673</v>
      </c>
      <c r="E168" s="34" t="s">
        <v>674</v>
      </c>
      <c r="F168" s="34" t="s">
        <v>1104</v>
      </c>
      <c r="G168" s="34" t="s">
        <v>1185</v>
      </c>
      <c r="H168" s="34" t="s">
        <v>93</v>
      </c>
      <c r="I168" s="34" t="s">
        <v>314</v>
      </c>
      <c r="J168" s="34" t="s">
        <v>1186</v>
      </c>
      <c r="K168" s="34" t="s">
        <v>1187</v>
      </c>
      <c r="L168" s="34" t="s">
        <v>1186</v>
      </c>
      <c r="M168" s="34" t="s">
        <v>1185</v>
      </c>
      <c r="N168" s="34" t="s">
        <v>69</v>
      </c>
      <c r="O168" s="34" t="s">
        <v>1109</v>
      </c>
      <c r="P168" s="34" t="s">
        <v>1110</v>
      </c>
      <c r="Q168" s="34" t="s">
        <v>1111</v>
      </c>
      <c r="R168" s="34" t="s">
        <v>1188</v>
      </c>
      <c r="S168" s="34" t="s">
        <v>713</v>
      </c>
      <c r="T168" s="34" t="s">
        <v>1100</v>
      </c>
      <c r="U168" s="34" t="s">
        <v>531</v>
      </c>
      <c r="V168" s="34" t="s">
        <v>319</v>
      </c>
      <c r="W168" s="34">
        <v>2023</v>
      </c>
      <c r="X168" s="34" t="s">
        <v>78</v>
      </c>
      <c r="Y168" s="21">
        <v>202301</v>
      </c>
      <c r="Z168" s="21">
        <v>202312</v>
      </c>
      <c r="AA168" s="34">
        <v>106</v>
      </c>
      <c r="AB168" s="34">
        <v>106</v>
      </c>
      <c r="AC168" s="34"/>
      <c r="AD168" s="34"/>
      <c r="AE168" s="21"/>
      <c r="AF168" s="84">
        <v>4178</v>
      </c>
      <c r="AG168" s="84">
        <v>4178</v>
      </c>
      <c r="AH168" s="34" t="s">
        <v>79</v>
      </c>
      <c r="AI168" s="34" t="s">
        <v>79</v>
      </c>
      <c r="AJ168" s="34" t="s">
        <v>79</v>
      </c>
      <c r="AK168" s="34" t="s">
        <v>78</v>
      </c>
      <c r="AL168" s="34" t="s">
        <v>78</v>
      </c>
      <c r="AM168" s="34" t="s">
        <v>79</v>
      </c>
      <c r="AN168" s="21" t="s">
        <v>72</v>
      </c>
      <c r="AO168" s="34" t="s">
        <v>79</v>
      </c>
      <c r="AP168" s="34" t="s">
        <v>72</v>
      </c>
      <c r="AQ168" s="34" t="s">
        <v>1113</v>
      </c>
      <c r="AR168" s="34">
        <v>13996676222</v>
      </c>
      <c r="AS168" s="133"/>
      <c r="AT168" s="133"/>
      <c r="AU168" s="133"/>
      <c r="AV168" s="133"/>
      <c r="AX168" s="138"/>
      <c r="AY168" s="138"/>
      <c r="AZ168" s="138"/>
    </row>
    <row r="169" s="100" customFormat="1" ht="107" customHeight="1" spans="1:52">
      <c r="A169" s="127">
        <v>163</v>
      </c>
      <c r="B169" s="47" t="s">
        <v>700</v>
      </c>
      <c r="C169" s="34" t="s">
        <v>1189</v>
      </c>
      <c r="D169" s="34" t="s">
        <v>673</v>
      </c>
      <c r="E169" s="34" t="s">
        <v>674</v>
      </c>
      <c r="F169" s="34" t="s">
        <v>1104</v>
      </c>
      <c r="G169" s="34" t="s">
        <v>1190</v>
      </c>
      <c r="H169" s="34" t="s">
        <v>93</v>
      </c>
      <c r="I169" s="34" t="s">
        <v>104</v>
      </c>
      <c r="J169" s="34" t="s">
        <v>1191</v>
      </c>
      <c r="K169" s="34" t="s">
        <v>1192</v>
      </c>
      <c r="L169" s="34" t="s">
        <v>1191</v>
      </c>
      <c r="M169" s="34" t="s">
        <v>1190</v>
      </c>
      <c r="N169" s="34" t="s">
        <v>69</v>
      </c>
      <c r="O169" s="34" t="s">
        <v>1109</v>
      </c>
      <c r="P169" s="34" t="s">
        <v>1110</v>
      </c>
      <c r="Q169" s="34" t="s">
        <v>1111</v>
      </c>
      <c r="R169" s="34" t="s">
        <v>1193</v>
      </c>
      <c r="S169" s="34" t="s">
        <v>713</v>
      </c>
      <c r="T169" s="34" t="s">
        <v>1100</v>
      </c>
      <c r="U169" s="34" t="s">
        <v>531</v>
      </c>
      <c r="V169" s="34" t="s">
        <v>110</v>
      </c>
      <c r="W169" s="34">
        <v>2023</v>
      </c>
      <c r="X169" s="34" t="s">
        <v>78</v>
      </c>
      <c r="Y169" s="21">
        <v>202301</v>
      </c>
      <c r="Z169" s="21">
        <v>202312</v>
      </c>
      <c r="AA169" s="34">
        <v>72</v>
      </c>
      <c r="AB169" s="34">
        <v>72</v>
      </c>
      <c r="AC169" s="34"/>
      <c r="AD169" s="34"/>
      <c r="AE169" s="21"/>
      <c r="AF169" s="84">
        <v>2819</v>
      </c>
      <c r="AG169" s="84">
        <v>2819</v>
      </c>
      <c r="AH169" s="34" t="s">
        <v>79</v>
      </c>
      <c r="AI169" s="34" t="s">
        <v>79</v>
      </c>
      <c r="AJ169" s="34" t="s">
        <v>79</v>
      </c>
      <c r="AK169" s="34" t="s">
        <v>78</v>
      </c>
      <c r="AL169" s="34" t="s">
        <v>78</v>
      </c>
      <c r="AM169" s="34" t="s">
        <v>79</v>
      </c>
      <c r="AN169" s="21" t="s">
        <v>72</v>
      </c>
      <c r="AO169" s="34" t="s">
        <v>79</v>
      </c>
      <c r="AP169" s="34" t="s">
        <v>72</v>
      </c>
      <c r="AQ169" s="34" t="s">
        <v>1113</v>
      </c>
      <c r="AR169" s="34">
        <v>13996676222</v>
      </c>
      <c r="AS169" s="133"/>
      <c r="AT169" s="133"/>
      <c r="AU169" s="133"/>
      <c r="AV169" s="133"/>
      <c r="AX169" s="138"/>
      <c r="AY169" s="138"/>
      <c r="AZ169" s="138"/>
    </row>
    <row r="170" s="100" customFormat="1" ht="107" customHeight="1" spans="1:52">
      <c r="A170" s="127">
        <v>164</v>
      </c>
      <c r="B170" s="47" t="s">
        <v>700</v>
      </c>
      <c r="C170" s="34" t="s">
        <v>1194</v>
      </c>
      <c r="D170" s="34" t="s">
        <v>673</v>
      </c>
      <c r="E170" s="34" t="s">
        <v>674</v>
      </c>
      <c r="F170" s="34" t="s">
        <v>1104</v>
      </c>
      <c r="G170" s="34" t="s">
        <v>1195</v>
      </c>
      <c r="H170" s="34" t="s">
        <v>93</v>
      </c>
      <c r="I170" s="34" t="s">
        <v>489</v>
      </c>
      <c r="J170" s="34" t="s">
        <v>1196</v>
      </c>
      <c r="K170" s="34" t="s">
        <v>1197</v>
      </c>
      <c r="L170" s="34" t="s">
        <v>1196</v>
      </c>
      <c r="M170" s="34" t="s">
        <v>1195</v>
      </c>
      <c r="N170" s="34" t="s">
        <v>69</v>
      </c>
      <c r="O170" s="34" t="s">
        <v>1109</v>
      </c>
      <c r="P170" s="34" t="s">
        <v>1110</v>
      </c>
      <c r="Q170" s="34" t="s">
        <v>1111</v>
      </c>
      <c r="R170" s="34" t="s">
        <v>1198</v>
      </c>
      <c r="S170" s="34" t="s">
        <v>713</v>
      </c>
      <c r="T170" s="34" t="s">
        <v>1100</v>
      </c>
      <c r="U170" s="34" t="s">
        <v>531</v>
      </c>
      <c r="V170" s="34" t="s">
        <v>494</v>
      </c>
      <c r="W170" s="34">
        <v>2023</v>
      </c>
      <c r="X170" s="34" t="s">
        <v>78</v>
      </c>
      <c r="Y170" s="21">
        <v>202301</v>
      </c>
      <c r="Z170" s="21">
        <v>202312</v>
      </c>
      <c r="AA170" s="34">
        <v>80</v>
      </c>
      <c r="AB170" s="34">
        <v>80</v>
      </c>
      <c r="AC170" s="34"/>
      <c r="AD170" s="34"/>
      <c r="AE170" s="21"/>
      <c r="AF170" s="84">
        <v>3152</v>
      </c>
      <c r="AG170" s="84">
        <v>3152</v>
      </c>
      <c r="AH170" s="34" t="s">
        <v>79</v>
      </c>
      <c r="AI170" s="34" t="s">
        <v>79</v>
      </c>
      <c r="AJ170" s="34" t="s">
        <v>79</v>
      </c>
      <c r="AK170" s="34" t="s">
        <v>78</v>
      </c>
      <c r="AL170" s="34" t="s">
        <v>78</v>
      </c>
      <c r="AM170" s="34" t="s">
        <v>79</v>
      </c>
      <c r="AN170" s="21" t="s">
        <v>72</v>
      </c>
      <c r="AO170" s="34" t="s">
        <v>79</v>
      </c>
      <c r="AP170" s="34" t="s">
        <v>72</v>
      </c>
      <c r="AQ170" s="34" t="s">
        <v>1113</v>
      </c>
      <c r="AR170" s="34">
        <v>13996676222</v>
      </c>
      <c r="AS170" s="133"/>
      <c r="AT170" s="133"/>
      <c r="AU170" s="133"/>
      <c r="AV170" s="133"/>
      <c r="AX170" s="138"/>
      <c r="AY170" s="138"/>
      <c r="AZ170" s="138"/>
    </row>
    <row r="171" s="100" customFormat="1" ht="107" customHeight="1" spans="1:52">
      <c r="A171" s="127">
        <v>165</v>
      </c>
      <c r="B171" s="47" t="s">
        <v>700</v>
      </c>
      <c r="C171" s="34" t="s">
        <v>1199</v>
      </c>
      <c r="D171" s="34" t="s">
        <v>673</v>
      </c>
      <c r="E171" s="34" t="s">
        <v>674</v>
      </c>
      <c r="F171" s="34" t="s">
        <v>1104</v>
      </c>
      <c r="G171" s="34" t="s">
        <v>1200</v>
      </c>
      <c r="H171" s="34" t="s">
        <v>93</v>
      </c>
      <c r="I171" s="34" t="s">
        <v>304</v>
      </c>
      <c r="J171" s="34" t="s">
        <v>1201</v>
      </c>
      <c r="K171" s="34" t="s">
        <v>1202</v>
      </c>
      <c r="L171" s="34" t="s">
        <v>1201</v>
      </c>
      <c r="M171" s="34" t="s">
        <v>1200</v>
      </c>
      <c r="N171" s="34" t="s">
        <v>69</v>
      </c>
      <c r="O171" s="34" t="s">
        <v>1109</v>
      </c>
      <c r="P171" s="34" t="s">
        <v>1110</v>
      </c>
      <c r="Q171" s="34" t="s">
        <v>1111</v>
      </c>
      <c r="R171" s="34" t="s">
        <v>1203</v>
      </c>
      <c r="S171" s="34" t="s">
        <v>713</v>
      </c>
      <c r="T171" s="34" t="s">
        <v>1100</v>
      </c>
      <c r="U171" s="34" t="s">
        <v>531</v>
      </c>
      <c r="V171" s="34" t="s">
        <v>310</v>
      </c>
      <c r="W171" s="34">
        <v>2023</v>
      </c>
      <c r="X171" s="34" t="s">
        <v>78</v>
      </c>
      <c r="Y171" s="21">
        <v>202301</v>
      </c>
      <c r="Z171" s="21">
        <v>202312</v>
      </c>
      <c r="AA171" s="34">
        <v>105</v>
      </c>
      <c r="AB171" s="34">
        <v>105</v>
      </c>
      <c r="AC171" s="34"/>
      <c r="AD171" s="34"/>
      <c r="AE171" s="21"/>
      <c r="AF171" s="84">
        <v>4117</v>
      </c>
      <c r="AG171" s="84">
        <v>4117</v>
      </c>
      <c r="AH171" s="34" t="s">
        <v>79</v>
      </c>
      <c r="AI171" s="34" t="s">
        <v>79</v>
      </c>
      <c r="AJ171" s="34" t="s">
        <v>79</v>
      </c>
      <c r="AK171" s="34" t="s">
        <v>78</v>
      </c>
      <c r="AL171" s="34" t="s">
        <v>78</v>
      </c>
      <c r="AM171" s="34" t="s">
        <v>79</v>
      </c>
      <c r="AN171" s="21" t="s">
        <v>72</v>
      </c>
      <c r="AO171" s="34" t="s">
        <v>79</v>
      </c>
      <c r="AP171" s="34" t="s">
        <v>72</v>
      </c>
      <c r="AQ171" s="34" t="s">
        <v>1113</v>
      </c>
      <c r="AR171" s="34">
        <v>13996676222</v>
      </c>
      <c r="AS171" s="133"/>
      <c r="AT171" s="133"/>
      <c r="AU171" s="133"/>
      <c r="AV171" s="133"/>
      <c r="AX171" s="138"/>
      <c r="AY171" s="138"/>
      <c r="AZ171" s="138"/>
    </row>
    <row r="172" s="100" customFormat="1" ht="107" customHeight="1" spans="1:52">
      <c r="A172" s="127">
        <v>166</v>
      </c>
      <c r="B172" s="47" t="s">
        <v>700</v>
      </c>
      <c r="C172" s="34" t="s">
        <v>1204</v>
      </c>
      <c r="D172" s="34" t="s">
        <v>673</v>
      </c>
      <c r="E172" s="34" t="s">
        <v>674</v>
      </c>
      <c r="F172" s="34" t="s">
        <v>1104</v>
      </c>
      <c r="G172" s="34" t="s">
        <v>1205</v>
      </c>
      <c r="H172" s="34" t="s">
        <v>93</v>
      </c>
      <c r="I172" s="34" t="s">
        <v>232</v>
      </c>
      <c r="J172" s="34" t="s">
        <v>1206</v>
      </c>
      <c r="K172" s="34" t="s">
        <v>1207</v>
      </c>
      <c r="L172" s="34" t="s">
        <v>1206</v>
      </c>
      <c r="M172" s="34" t="s">
        <v>1205</v>
      </c>
      <c r="N172" s="34" t="s">
        <v>69</v>
      </c>
      <c r="O172" s="34" t="s">
        <v>1109</v>
      </c>
      <c r="P172" s="34" t="s">
        <v>1110</v>
      </c>
      <c r="Q172" s="34" t="s">
        <v>1111</v>
      </c>
      <c r="R172" s="34" t="s">
        <v>1208</v>
      </c>
      <c r="S172" s="34" t="s">
        <v>713</v>
      </c>
      <c r="T172" s="34" t="s">
        <v>1100</v>
      </c>
      <c r="U172" s="34" t="s">
        <v>531</v>
      </c>
      <c r="V172" s="34" t="s">
        <v>238</v>
      </c>
      <c r="W172" s="34">
        <v>2023</v>
      </c>
      <c r="X172" s="34" t="s">
        <v>78</v>
      </c>
      <c r="Y172" s="21">
        <v>202301</v>
      </c>
      <c r="Z172" s="21">
        <v>202312</v>
      </c>
      <c r="AA172" s="34">
        <v>47</v>
      </c>
      <c r="AB172" s="34">
        <v>47</v>
      </c>
      <c r="AC172" s="34"/>
      <c r="AD172" s="34"/>
      <c r="AE172" s="21"/>
      <c r="AF172" s="84">
        <v>1865</v>
      </c>
      <c r="AG172" s="84">
        <v>1865</v>
      </c>
      <c r="AH172" s="34" t="s">
        <v>79</v>
      </c>
      <c r="AI172" s="34" t="s">
        <v>79</v>
      </c>
      <c r="AJ172" s="34" t="s">
        <v>79</v>
      </c>
      <c r="AK172" s="34" t="s">
        <v>78</v>
      </c>
      <c r="AL172" s="34" t="s">
        <v>78</v>
      </c>
      <c r="AM172" s="34" t="s">
        <v>79</v>
      </c>
      <c r="AN172" s="21" t="s">
        <v>72</v>
      </c>
      <c r="AO172" s="34" t="s">
        <v>79</v>
      </c>
      <c r="AP172" s="34" t="s">
        <v>72</v>
      </c>
      <c r="AQ172" s="34" t="s">
        <v>1113</v>
      </c>
      <c r="AR172" s="34">
        <v>13996676222</v>
      </c>
      <c r="AS172" s="133"/>
      <c r="AT172" s="133"/>
      <c r="AU172" s="133"/>
      <c r="AV172" s="133"/>
      <c r="AX172" s="138"/>
      <c r="AY172" s="138"/>
      <c r="AZ172" s="138"/>
    </row>
    <row r="173" s="100" customFormat="1" ht="107" customHeight="1" spans="1:52">
      <c r="A173" s="127">
        <v>167</v>
      </c>
      <c r="B173" s="47" t="s">
        <v>700</v>
      </c>
      <c r="C173" s="34" t="s">
        <v>1209</v>
      </c>
      <c r="D173" s="34" t="s">
        <v>673</v>
      </c>
      <c r="E173" s="34" t="s">
        <v>674</v>
      </c>
      <c r="F173" s="34" t="s">
        <v>1104</v>
      </c>
      <c r="G173" s="34" t="s">
        <v>1210</v>
      </c>
      <c r="H173" s="34" t="s">
        <v>93</v>
      </c>
      <c r="I173" s="34" t="s">
        <v>153</v>
      </c>
      <c r="J173" s="34" t="s">
        <v>1211</v>
      </c>
      <c r="K173" s="34" t="s">
        <v>1212</v>
      </c>
      <c r="L173" s="34" t="s">
        <v>1211</v>
      </c>
      <c r="M173" s="34" t="s">
        <v>1210</v>
      </c>
      <c r="N173" s="34" t="s">
        <v>69</v>
      </c>
      <c r="O173" s="34" t="s">
        <v>1109</v>
      </c>
      <c r="P173" s="34" t="s">
        <v>1110</v>
      </c>
      <c r="Q173" s="34" t="s">
        <v>1111</v>
      </c>
      <c r="R173" s="34" t="s">
        <v>1213</v>
      </c>
      <c r="S173" s="34" t="s">
        <v>713</v>
      </c>
      <c r="T173" s="34" t="s">
        <v>1100</v>
      </c>
      <c r="U173" s="34" t="s">
        <v>531</v>
      </c>
      <c r="V173" s="34" t="s">
        <v>159</v>
      </c>
      <c r="W173" s="34">
        <v>2023</v>
      </c>
      <c r="X173" s="34" t="s">
        <v>78</v>
      </c>
      <c r="Y173" s="21">
        <v>202301</v>
      </c>
      <c r="Z173" s="21">
        <v>202312</v>
      </c>
      <c r="AA173" s="34">
        <v>52</v>
      </c>
      <c r="AB173" s="34">
        <v>52</v>
      </c>
      <c r="AC173" s="34"/>
      <c r="AD173" s="34"/>
      <c r="AE173" s="21"/>
      <c r="AF173" s="84">
        <v>2034</v>
      </c>
      <c r="AG173" s="84">
        <v>2034</v>
      </c>
      <c r="AH173" s="34" t="s">
        <v>79</v>
      </c>
      <c r="AI173" s="34" t="s">
        <v>79</v>
      </c>
      <c r="AJ173" s="34" t="s">
        <v>79</v>
      </c>
      <c r="AK173" s="34" t="s">
        <v>78</v>
      </c>
      <c r="AL173" s="34" t="s">
        <v>78</v>
      </c>
      <c r="AM173" s="34" t="s">
        <v>79</v>
      </c>
      <c r="AN173" s="21" t="s">
        <v>72</v>
      </c>
      <c r="AO173" s="34" t="s">
        <v>79</v>
      </c>
      <c r="AP173" s="34" t="s">
        <v>72</v>
      </c>
      <c r="AQ173" s="34" t="s">
        <v>1113</v>
      </c>
      <c r="AR173" s="34">
        <v>13996676222</v>
      </c>
      <c r="AS173" s="133"/>
      <c r="AT173" s="133"/>
      <c r="AU173" s="133"/>
      <c r="AV173" s="133"/>
      <c r="AX173" s="138"/>
      <c r="AY173" s="138"/>
      <c r="AZ173" s="138"/>
    </row>
    <row r="174" s="100" customFormat="1" ht="107" customHeight="1" spans="1:52">
      <c r="A174" s="127">
        <v>168</v>
      </c>
      <c r="B174" s="47" t="s">
        <v>700</v>
      </c>
      <c r="C174" s="34" t="s">
        <v>1214</v>
      </c>
      <c r="D174" s="34" t="s">
        <v>673</v>
      </c>
      <c r="E174" s="34" t="s">
        <v>674</v>
      </c>
      <c r="F174" s="34" t="s">
        <v>1104</v>
      </c>
      <c r="G174" s="34" t="s">
        <v>1215</v>
      </c>
      <c r="H174" s="34" t="s">
        <v>93</v>
      </c>
      <c r="I174" s="34" t="s">
        <v>184</v>
      </c>
      <c r="J174" s="34" t="s">
        <v>1216</v>
      </c>
      <c r="K174" s="34" t="s">
        <v>1217</v>
      </c>
      <c r="L174" s="34" t="s">
        <v>1216</v>
      </c>
      <c r="M174" s="34" t="s">
        <v>1215</v>
      </c>
      <c r="N174" s="34" t="s">
        <v>69</v>
      </c>
      <c r="O174" s="34" t="s">
        <v>1109</v>
      </c>
      <c r="P174" s="34" t="s">
        <v>1110</v>
      </c>
      <c r="Q174" s="34" t="s">
        <v>1111</v>
      </c>
      <c r="R174" s="34" t="s">
        <v>1218</v>
      </c>
      <c r="S174" s="34" t="s">
        <v>713</v>
      </c>
      <c r="T174" s="34" t="s">
        <v>1100</v>
      </c>
      <c r="U174" s="34" t="s">
        <v>531</v>
      </c>
      <c r="V174" s="34" t="s">
        <v>191</v>
      </c>
      <c r="W174" s="34">
        <v>2023</v>
      </c>
      <c r="X174" s="34" t="s">
        <v>78</v>
      </c>
      <c r="Y174" s="21">
        <v>202301</v>
      </c>
      <c r="Z174" s="21">
        <v>202312</v>
      </c>
      <c r="AA174" s="34">
        <v>108</v>
      </c>
      <c r="AB174" s="34">
        <v>108</v>
      </c>
      <c r="AC174" s="34"/>
      <c r="AD174" s="34"/>
      <c r="AE174" s="21"/>
      <c r="AF174" s="84">
        <v>4269</v>
      </c>
      <c r="AG174" s="84">
        <v>4269</v>
      </c>
      <c r="AH174" s="34" t="s">
        <v>79</v>
      </c>
      <c r="AI174" s="34" t="s">
        <v>79</v>
      </c>
      <c r="AJ174" s="34" t="s">
        <v>79</v>
      </c>
      <c r="AK174" s="34" t="s">
        <v>78</v>
      </c>
      <c r="AL174" s="34" t="s">
        <v>78</v>
      </c>
      <c r="AM174" s="34" t="s">
        <v>79</v>
      </c>
      <c r="AN174" s="21" t="s">
        <v>72</v>
      </c>
      <c r="AO174" s="34" t="s">
        <v>79</v>
      </c>
      <c r="AP174" s="34" t="s">
        <v>72</v>
      </c>
      <c r="AQ174" s="34" t="s">
        <v>1113</v>
      </c>
      <c r="AR174" s="34">
        <v>13996676222</v>
      </c>
      <c r="AS174" s="133"/>
      <c r="AT174" s="133"/>
      <c r="AU174" s="133"/>
      <c r="AV174" s="133"/>
      <c r="AX174" s="138"/>
      <c r="AY174" s="138"/>
      <c r="AZ174" s="138"/>
    </row>
    <row r="175" s="100" customFormat="1" ht="107" customHeight="1" spans="1:52">
      <c r="A175" s="127">
        <v>169</v>
      </c>
      <c r="B175" s="47" t="s">
        <v>700</v>
      </c>
      <c r="C175" s="34" t="s">
        <v>1219</v>
      </c>
      <c r="D175" s="34" t="s">
        <v>673</v>
      </c>
      <c r="E175" s="34" t="s">
        <v>674</v>
      </c>
      <c r="F175" s="34" t="s">
        <v>1104</v>
      </c>
      <c r="G175" s="34" t="s">
        <v>1220</v>
      </c>
      <c r="H175" s="34" t="s">
        <v>93</v>
      </c>
      <c r="I175" s="34" t="s">
        <v>223</v>
      </c>
      <c r="J175" s="34" t="s">
        <v>1221</v>
      </c>
      <c r="K175" s="34" t="s">
        <v>1222</v>
      </c>
      <c r="L175" s="34" t="s">
        <v>1221</v>
      </c>
      <c r="M175" s="34" t="s">
        <v>1220</v>
      </c>
      <c r="N175" s="34" t="s">
        <v>69</v>
      </c>
      <c r="O175" s="34" t="s">
        <v>1109</v>
      </c>
      <c r="P175" s="34" t="s">
        <v>1110</v>
      </c>
      <c r="Q175" s="34" t="s">
        <v>1111</v>
      </c>
      <c r="R175" s="34" t="s">
        <v>1223</v>
      </c>
      <c r="S175" s="34" t="s">
        <v>713</v>
      </c>
      <c r="T175" s="34" t="s">
        <v>1100</v>
      </c>
      <c r="U175" s="34" t="s">
        <v>531</v>
      </c>
      <c r="V175" s="34" t="s">
        <v>228</v>
      </c>
      <c r="W175" s="34">
        <v>2023</v>
      </c>
      <c r="X175" s="34" t="s">
        <v>78</v>
      </c>
      <c r="Y175" s="21">
        <v>202301</v>
      </c>
      <c r="Z175" s="21">
        <v>202312</v>
      </c>
      <c r="AA175" s="34">
        <v>131</v>
      </c>
      <c r="AB175" s="34">
        <v>131</v>
      </c>
      <c r="AC175" s="34"/>
      <c r="AD175" s="34"/>
      <c r="AE175" s="21"/>
      <c r="AF175" s="84">
        <v>5159</v>
      </c>
      <c r="AG175" s="84">
        <v>5159</v>
      </c>
      <c r="AH175" s="34" t="s">
        <v>79</v>
      </c>
      <c r="AI175" s="34" t="s">
        <v>79</v>
      </c>
      <c r="AJ175" s="34" t="s">
        <v>79</v>
      </c>
      <c r="AK175" s="34" t="s">
        <v>78</v>
      </c>
      <c r="AL175" s="34" t="s">
        <v>78</v>
      </c>
      <c r="AM175" s="34" t="s">
        <v>79</v>
      </c>
      <c r="AN175" s="21" t="s">
        <v>72</v>
      </c>
      <c r="AO175" s="34" t="s">
        <v>79</v>
      </c>
      <c r="AP175" s="34" t="s">
        <v>72</v>
      </c>
      <c r="AQ175" s="34" t="s">
        <v>1113</v>
      </c>
      <c r="AR175" s="34">
        <v>13996676222</v>
      </c>
      <c r="AS175" s="133"/>
      <c r="AT175" s="133"/>
      <c r="AU175" s="133"/>
      <c r="AV175" s="133"/>
      <c r="AX175" s="138"/>
      <c r="AY175" s="138"/>
      <c r="AZ175" s="138"/>
    </row>
    <row r="176" s="100" customFormat="1" ht="107" customHeight="1" spans="1:52">
      <c r="A176" s="127">
        <v>170</v>
      </c>
      <c r="B176" s="47" t="s">
        <v>700</v>
      </c>
      <c r="C176" s="34" t="s">
        <v>1224</v>
      </c>
      <c r="D176" s="34" t="s">
        <v>673</v>
      </c>
      <c r="E176" s="34" t="s">
        <v>674</v>
      </c>
      <c r="F176" s="34" t="s">
        <v>1104</v>
      </c>
      <c r="G176" s="34" t="s">
        <v>1225</v>
      </c>
      <c r="H176" s="34" t="s">
        <v>93</v>
      </c>
      <c r="I176" s="34" t="s">
        <v>94</v>
      </c>
      <c r="J176" s="34" t="s">
        <v>1226</v>
      </c>
      <c r="K176" s="34" t="s">
        <v>1227</v>
      </c>
      <c r="L176" s="34" t="s">
        <v>1226</v>
      </c>
      <c r="M176" s="34" t="s">
        <v>1225</v>
      </c>
      <c r="N176" s="34" t="s">
        <v>69</v>
      </c>
      <c r="O176" s="34" t="s">
        <v>1109</v>
      </c>
      <c r="P176" s="34" t="s">
        <v>1110</v>
      </c>
      <c r="Q176" s="34" t="s">
        <v>1111</v>
      </c>
      <c r="R176" s="34" t="s">
        <v>1228</v>
      </c>
      <c r="S176" s="34" t="s">
        <v>713</v>
      </c>
      <c r="T176" s="34" t="s">
        <v>1100</v>
      </c>
      <c r="U176" s="34" t="s">
        <v>531</v>
      </c>
      <c r="V176" s="34" t="s">
        <v>100</v>
      </c>
      <c r="W176" s="34">
        <v>2023</v>
      </c>
      <c r="X176" s="34" t="s">
        <v>78</v>
      </c>
      <c r="Y176" s="21">
        <v>202301</v>
      </c>
      <c r="Z176" s="21">
        <v>202312</v>
      </c>
      <c r="AA176" s="34">
        <v>76</v>
      </c>
      <c r="AB176" s="34">
        <v>76</v>
      </c>
      <c r="AC176" s="34"/>
      <c r="AD176" s="34"/>
      <c r="AE176" s="21"/>
      <c r="AF176" s="84">
        <v>2990</v>
      </c>
      <c r="AG176" s="84">
        <v>2990</v>
      </c>
      <c r="AH176" s="34" t="s">
        <v>79</v>
      </c>
      <c r="AI176" s="34" t="s">
        <v>79</v>
      </c>
      <c r="AJ176" s="34" t="s">
        <v>79</v>
      </c>
      <c r="AK176" s="34" t="s">
        <v>78</v>
      </c>
      <c r="AL176" s="34" t="s">
        <v>78</v>
      </c>
      <c r="AM176" s="34" t="s">
        <v>79</v>
      </c>
      <c r="AN176" s="21" t="s">
        <v>72</v>
      </c>
      <c r="AO176" s="34" t="s">
        <v>79</v>
      </c>
      <c r="AP176" s="34" t="s">
        <v>72</v>
      </c>
      <c r="AQ176" s="34" t="s">
        <v>1113</v>
      </c>
      <c r="AR176" s="34">
        <v>13996676222</v>
      </c>
      <c r="AS176" s="133"/>
      <c r="AT176" s="133"/>
      <c r="AU176" s="133"/>
      <c r="AV176" s="133"/>
      <c r="AX176" s="138"/>
      <c r="AY176" s="138"/>
      <c r="AZ176" s="138"/>
    </row>
    <row r="177" s="100" customFormat="1" ht="107" customHeight="1" spans="1:52">
      <c r="A177" s="127">
        <v>171</v>
      </c>
      <c r="B177" s="47" t="s">
        <v>700</v>
      </c>
      <c r="C177" s="34" t="s">
        <v>1229</v>
      </c>
      <c r="D177" s="34" t="s">
        <v>673</v>
      </c>
      <c r="E177" s="34" t="s">
        <v>674</v>
      </c>
      <c r="F177" s="34" t="s">
        <v>1104</v>
      </c>
      <c r="G177" s="34" t="s">
        <v>1230</v>
      </c>
      <c r="H177" s="34" t="s">
        <v>93</v>
      </c>
      <c r="I177" s="34" t="s">
        <v>215</v>
      </c>
      <c r="J177" s="34" t="s">
        <v>1231</v>
      </c>
      <c r="K177" s="34" t="s">
        <v>1232</v>
      </c>
      <c r="L177" s="34" t="s">
        <v>1231</v>
      </c>
      <c r="M177" s="34" t="s">
        <v>1230</v>
      </c>
      <c r="N177" s="34" t="s">
        <v>69</v>
      </c>
      <c r="O177" s="34" t="s">
        <v>1109</v>
      </c>
      <c r="P177" s="34" t="s">
        <v>1110</v>
      </c>
      <c r="Q177" s="34" t="s">
        <v>1111</v>
      </c>
      <c r="R177" s="34" t="s">
        <v>1233</v>
      </c>
      <c r="S177" s="34" t="s">
        <v>713</v>
      </c>
      <c r="T177" s="34" t="s">
        <v>1100</v>
      </c>
      <c r="U177" s="34" t="s">
        <v>531</v>
      </c>
      <c r="V177" s="34" t="s">
        <v>220</v>
      </c>
      <c r="W177" s="34">
        <v>2023</v>
      </c>
      <c r="X177" s="34" t="s">
        <v>78</v>
      </c>
      <c r="Y177" s="21">
        <v>202301</v>
      </c>
      <c r="Z177" s="21">
        <v>202312</v>
      </c>
      <c r="AA177" s="34">
        <v>106</v>
      </c>
      <c r="AB177" s="34">
        <v>106</v>
      </c>
      <c r="AC177" s="34"/>
      <c r="AD177" s="34"/>
      <c r="AE177" s="21"/>
      <c r="AF177" s="84">
        <v>4161</v>
      </c>
      <c r="AG177" s="84">
        <v>4161</v>
      </c>
      <c r="AH177" s="34" t="s">
        <v>79</v>
      </c>
      <c r="AI177" s="34" t="s">
        <v>79</v>
      </c>
      <c r="AJ177" s="34" t="s">
        <v>79</v>
      </c>
      <c r="AK177" s="34" t="s">
        <v>78</v>
      </c>
      <c r="AL177" s="34" t="s">
        <v>78</v>
      </c>
      <c r="AM177" s="34" t="s">
        <v>79</v>
      </c>
      <c r="AN177" s="21" t="s">
        <v>72</v>
      </c>
      <c r="AO177" s="34" t="s">
        <v>79</v>
      </c>
      <c r="AP177" s="34" t="s">
        <v>72</v>
      </c>
      <c r="AQ177" s="34" t="s">
        <v>1113</v>
      </c>
      <c r="AR177" s="34">
        <v>13996676222</v>
      </c>
      <c r="AS177" s="133"/>
      <c r="AT177" s="133"/>
      <c r="AU177" s="133"/>
      <c r="AV177" s="133"/>
      <c r="AX177" s="138"/>
      <c r="AY177" s="138"/>
      <c r="AZ177" s="138"/>
    </row>
    <row r="178" s="100" customFormat="1" ht="107" customHeight="1" spans="1:52">
      <c r="A178" s="127">
        <v>172</v>
      </c>
      <c r="B178" s="47" t="s">
        <v>700</v>
      </c>
      <c r="C178" s="34" t="s">
        <v>1234</v>
      </c>
      <c r="D178" s="34" t="s">
        <v>673</v>
      </c>
      <c r="E178" s="34" t="s">
        <v>674</v>
      </c>
      <c r="F178" s="34" t="s">
        <v>1104</v>
      </c>
      <c r="G178" s="34" t="s">
        <v>1235</v>
      </c>
      <c r="H178" s="34" t="s">
        <v>93</v>
      </c>
      <c r="I178" s="34" t="s">
        <v>251</v>
      </c>
      <c r="J178" s="34" t="s">
        <v>1236</v>
      </c>
      <c r="K178" s="34" t="s">
        <v>1237</v>
      </c>
      <c r="L178" s="34" t="s">
        <v>1236</v>
      </c>
      <c r="M178" s="34" t="s">
        <v>1235</v>
      </c>
      <c r="N178" s="34" t="s">
        <v>69</v>
      </c>
      <c r="O178" s="34" t="s">
        <v>1109</v>
      </c>
      <c r="P178" s="34" t="s">
        <v>1110</v>
      </c>
      <c r="Q178" s="34" t="s">
        <v>1111</v>
      </c>
      <c r="R178" s="34" t="s">
        <v>1238</v>
      </c>
      <c r="S178" s="34" t="s">
        <v>713</v>
      </c>
      <c r="T178" s="34" t="s">
        <v>1100</v>
      </c>
      <c r="U178" s="34" t="s">
        <v>531</v>
      </c>
      <c r="V178" s="34" t="s">
        <v>257</v>
      </c>
      <c r="W178" s="34">
        <v>2023</v>
      </c>
      <c r="X178" s="34" t="s">
        <v>78</v>
      </c>
      <c r="Y178" s="21">
        <v>202301</v>
      </c>
      <c r="Z178" s="21">
        <v>202312</v>
      </c>
      <c r="AA178" s="34">
        <v>25</v>
      </c>
      <c r="AB178" s="34">
        <v>25</v>
      </c>
      <c r="AC178" s="34"/>
      <c r="AD178" s="34"/>
      <c r="AE178" s="21"/>
      <c r="AF178" s="84">
        <v>991</v>
      </c>
      <c r="AG178" s="84">
        <v>991</v>
      </c>
      <c r="AH178" s="34" t="s">
        <v>79</v>
      </c>
      <c r="AI178" s="34" t="s">
        <v>79</v>
      </c>
      <c r="AJ178" s="34" t="s">
        <v>79</v>
      </c>
      <c r="AK178" s="34" t="s">
        <v>78</v>
      </c>
      <c r="AL178" s="34" t="s">
        <v>78</v>
      </c>
      <c r="AM178" s="34" t="s">
        <v>79</v>
      </c>
      <c r="AN178" s="21" t="s">
        <v>72</v>
      </c>
      <c r="AO178" s="34" t="s">
        <v>79</v>
      </c>
      <c r="AP178" s="34" t="s">
        <v>72</v>
      </c>
      <c r="AQ178" s="34" t="s">
        <v>1113</v>
      </c>
      <c r="AR178" s="34">
        <v>13996676222</v>
      </c>
      <c r="AS178" s="133"/>
      <c r="AT178" s="133"/>
      <c r="AU178" s="133"/>
      <c r="AV178" s="133"/>
      <c r="AX178" s="138"/>
      <c r="AY178" s="138"/>
      <c r="AZ178" s="138"/>
    </row>
    <row r="179" s="100" customFormat="1" ht="107" customHeight="1" spans="1:52">
      <c r="A179" s="127">
        <v>173</v>
      </c>
      <c r="B179" s="47" t="s">
        <v>700</v>
      </c>
      <c r="C179" s="34" t="s">
        <v>1239</v>
      </c>
      <c r="D179" s="34" t="s">
        <v>673</v>
      </c>
      <c r="E179" s="34" t="s">
        <v>674</v>
      </c>
      <c r="F179" s="34" t="s">
        <v>1104</v>
      </c>
      <c r="G179" s="34" t="s">
        <v>1240</v>
      </c>
      <c r="H179" s="34" t="s">
        <v>93</v>
      </c>
      <c r="I179" s="34" t="s">
        <v>513</v>
      </c>
      <c r="J179" s="34" t="s">
        <v>1241</v>
      </c>
      <c r="K179" s="34" t="s">
        <v>1242</v>
      </c>
      <c r="L179" s="34" t="s">
        <v>1241</v>
      </c>
      <c r="M179" s="34" t="s">
        <v>1240</v>
      </c>
      <c r="N179" s="34" t="s">
        <v>69</v>
      </c>
      <c r="O179" s="34" t="s">
        <v>1109</v>
      </c>
      <c r="P179" s="34" t="s">
        <v>1110</v>
      </c>
      <c r="Q179" s="34" t="s">
        <v>1111</v>
      </c>
      <c r="R179" s="34" t="s">
        <v>1243</v>
      </c>
      <c r="S179" s="34" t="s">
        <v>713</v>
      </c>
      <c r="T179" s="34" t="s">
        <v>1100</v>
      </c>
      <c r="U179" s="34" t="s">
        <v>531</v>
      </c>
      <c r="V179" s="34" t="s">
        <v>516</v>
      </c>
      <c r="W179" s="34">
        <v>2023</v>
      </c>
      <c r="X179" s="34" t="s">
        <v>78</v>
      </c>
      <c r="Y179" s="21">
        <v>202301</v>
      </c>
      <c r="Z179" s="21">
        <v>202312</v>
      </c>
      <c r="AA179" s="34">
        <v>36</v>
      </c>
      <c r="AB179" s="34">
        <v>36</v>
      </c>
      <c r="AC179" s="34"/>
      <c r="AD179" s="34"/>
      <c r="AE179" s="21"/>
      <c r="AF179" s="84">
        <v>1427</v>
      </c>
      <c r="AG179" s="84">
        <v>1427</v>
      </c>
      <c r="AH179" s="34" t="s">
        <v>79</v>
      </c>
      <c r="AI179" s="34" t="s">
        <v>79</v>
      </c>
      <c r="AJ179" s="34" t="s">
        <v>79</v>
      </c>
      <c r="AK179" s="34" t="s">
        <v>78</v>
      </c>
      <c r="AL179" s="34" t="s">
        <v>78</v>
      </c>
      <c r="AM179" s="34" t="s">
        <v>79</v>
      </c>
      <c r="AN179" s="21" t="s">
        <v>72</v>
      </c>
      <c r="AO179" s="34" t="s">
        <v>79</v>
      </c>
      <c r="AP179" s="34" t="s">
        <v>72</v>
      </c>
      <c r="AQ179" s="34" t="s">
        <v>1113</v>
      </c>
      <c r="AR179" s="34">
        <v>13996676222</v>
      </c>
      <c r="AS179" s="133"/>
      <c r="AT179" s="133"/>
      <c r="AU179" s="133"/>
      <c r="AV179" s="133"/>
      <c r="AX179" s="138"/>
      <c r="AY179" s="138"/>
      <c r="AZ179" s="138"/>
    </row>
    <row r="180" s="100" customFormat="1" ht="107" customHeight="1" spans="1:52">
      <c r="A180" s="127">
        <v>174</v>
      </c>
      <c r="B180" s="47" t="s">
        <v>700</v>
      </c>
      <c r="C180" s="34" t="s">
        <v>1244</v>
      </c>
      <c r="D180" s="34" t="s">
        <v>673</v>
      </c>
      <c r="E180" s="34" t="s">
        <v>674</v>
      </c>
      <c r="F180" s="34" t="s">
        <v>1104</v>
      </c>
      <c r="G180" s="34" t="s">
        <v>1245</v>
      </c>
      <c r="H180" s="34" t="s">
        <v>93</v>
      </c>
      <c r="I180" s="34" t="s">
        <v>323</v>
      </c>
      <c r="J180" s="34" t="s">
        <v>1246</v>
      </c>
      <c r="K180" s="34" t="s">
        <v>1247</v>
      </c>
      <c r="L180" s="34" t="s">
        <v>1246</v>
      </c>
      <c r="M180" s="34" t="s">
        <v>1245</v>
      </c>
      <c r="N180" s="34" t="s">
        <v>69</v>
      </c>
      <c r="O180" s="34" t="s">
        <v>1109</v>
      </c>
      <c r="P180" s="34" t="s">
        <v>1110</v>
      </c>
      <c r="Q180" s="34" t="s">
        <v>1111</v>
      </c>
      <c r="R180" s="34" t="s">
        <v>1248</v>
      </c>
      <c r="S180" s="34" t="s">
        <v>713</v>
      </c>
      <c r="T180" s="34" t="s">
        <v>1100</v>
      </c>
      <c r="U180" s="34" t="s">
        <v>531</v>
      </c>
      <c r="V180" s="34" t="s">
        <v>328</v>
      </c>
      <c r="W180" s="34">
        <v>2023</v>
      </c>
      <c r="X180" s="34" t="s">
        <v>78</v>
      </c>
      <c r="Y180" s="21">
        <v>202301</v>
      </c>
      <c r="Z180" s="21">
        <v>202312</v>
      </c>
      <c r="AA180" s="34">
        <v>26</v>
      </c>
      <c r="AB180" s="34">
        <v>26</v>
      </c>
      <c r="AC180" s="34"/>
      <c r="AD180" s="34"/>
      <c r="AE180" s="21"/>
      <c r="AF180" s="84">
        <v>980</v>
      </c>
      <c r="AG180" s="84">
        <v>980</v>
      </c>
      <c r="AH180" s="34" t="s">
        <v>79</v>
      </c>
      <c r="AI180" s="34" t="s">
        <v>79</v>
      </c>
      <c r="AJ180" s="34" t="s">
        <v>79</v>
      </c>
      <c r="AK180" s="34" t="s">
        <v>78</v>
      </c>
      <c r="AL180" s="34" t="s">
        <v>78</v>
      </c>
      <c r="AM180" s="34" t="s">
        <v>79</v>
      </c>
      <c r="AN180" s="21" t="s">
        <v>72</v>
      </c>
      <c r="AO180" s="34" t="s">
        <v>79</v>
      </c>
      <c r="AP180" s="34" t="s">
        <v>72</v>
      </c>
      <c r="AQ180" s="34" t="s">
        <v>1113</v>
      </c>
      <c r="AR180" s="34">
        <v>13996676222</v>
      </c>
      <c r="AS180" s="133"/>
      <c r="AT180" s="133"/>
      <c r="AU180" s="133"/>
      <c r="AV180" s="133"/>
      <c r="AX180" s="138"/>
      <c r="AY180" s="138"/>
      <c r="AZ180" s="138"/>
    </row>
    <row r="181" s="100" customFormat="1" ht="107" customHeight="1" spans="1:52">
      <c r="A181" s="127">
        <v>175</v>
      </c>
      <c r="B181" s="47" t="s">
        <v>700</v>
      </c>
      <c r="C181" s="34" t="s">
        <v>1249</v>
      </c>
      <c r="D181" s="34" t="s">
        <v>673</v>
      </c>
      <c r="E181" s="34" t="s">
        <v>674</v>
      </c>
      <c r="F181" s="34" t="s">
        <v>1104</v>
      </c>
      <c r="G181" s="34" t="s">
        <v>1250</v>
      </c>
      <c r="H181" s="34" t="s">
        <v>93</v>
      </c>
      <c r="I181" s="34" t="s">
        <v>66</v>
      </c>
      <c r="J181" s="34" t="s">
        <v>1251</v>
      </c>
      <c r="K181" s="34" t="s">
        <v>1252</v>
      </c>
      <c r="L181" s="34" t="s">
        <v>1251</v>
      </c>
      <c r="M181" s="34" t="s">
        <v>1250</v>
      </c>
      <c r="N181" s="34" t="s">
        <v>69</v>
      </c>
      <c r="O181" s="34" t="s">
        <v>1109</v>
      </c>
      <c r="P181" s="34" t="s">
        <v>1110</v>
      </c>
      <c r="Q181" s="34" t="s">
        <v>1111</v>
      </c>
      <c r="R181" s="34" t="s">
        <v>1253</v>
      </c>
      <c r="S181" s="34" t="s">
        <v>713</v>
      </c>
      <c r="T181" s="34" t="s">
        <v>1100</v>
      </c>
      <c r="U181" s="34" t="s">
        <v>531</v>
      </c>
      <c r="V181" s="34" t="s">
        <v>77</v>
      </c>
      <c r="W181" s="34">
        <v>2023</v>
      </c>
      <c r="X181" s="34" t="s">
        <v>78</v>
      </c>
      <c r="Y181" s="21">
        <v>202301</v>
      </c>
      <c r="Z181" s="21">
        <v>202312</v>
      </c>
      <c r="AA181" s="34">
        <v>82</v>
      </c>
      <c r="AB181" s="34">
        <v>82</v>
      </c>
      <c r="AC181" s="34"/>
      <c r="AD181" s="34"/>
      <c r="AE181" s="21"/>
      <c r="AF181" s="84">
        <v>3228</v>
      </c>
      <c r="AG181" s="84">
        <v>3228</v>
      </c>
      <c r="AH181" s="34" t="s">
        <v>79</v>
      </c>
      <c r="AI181" s="34" t="s">
        <v>79</v>
      </c>
      <c r="AJ181" s="34" t="s">
        <v>79</v>
      </c>
      <c r="AK181" s="34" t="s">
        <v>78</v>
      </c>
      <c r="AL181" s="34" t="s">
        <v>78</v>
      </c>
      <c r="AM181" s="34" t="s">
        <v>79</v>
      </c>
      <c r="AN181" s="21" t="s">
        <v>72</v>
      </c>
      <c r="AO181" s="34" t="s">
        <v>79</v>
      </c>
      <c r="AP181" s="34" t="s">
        <v>72</v>
      </c>
      <c r="AQ181" s="34" t="s">
        <v>1113</v>
      </c>
      <c r="AR181" s="34">
        <v>13996676222</v>
      </c>
      <c r="AS181" s="133"/>
      <c r="AT181" s="133"/>
      <c r="AU181" s="133"/>
      <c r="AV181" s="133"/>
      <c r="AX181" s="138"/>
      <c r="AY181" s="138"/>
      <c r="AZ181" s="138"/>
    </row>
    <row r="182" s="100" customFormat="1" ht="107" customHeight="1" spans="1:52">
      <c r="A182" s="127">
        <v>176</v>
      </c>
      <c r="B182" s="47" t="s">
        <v>700</v>
      </c>
      <c r="C182" s="34" t="s">
        <v>1254</v>
      </c>
      <c r="D182" s="34" t="s">
        <v>673</v>
      </c>
      <c r="E182" s="34" t="s">
        <v>674</v>
      </c>
      <c r="F182" s="34" t="s">
        <v>1104</v>
      </c>
      <c r="G182" s="34" t="s">
        <v>1255</v>
      </c>
      <c r="H182" s="34" t="s">
        <v>93</v>
      </c>
      <c r="I182" s="34" t="s">
        <v>114</v>
      </c>
      <c r="J182" s="34" t="s">
        <v>1256</v>
      </c>
      <c r="K182" s="34" t="s">
        <v>1257</v>
      </c>
      <c r="L182" s="34" t="s">
        <v>1256</v>
      </c>
      <c r="M182" s="34" t="s">
        <v>1255</v>
      </c>
      <c r="N182" s="34" t="s">
        <v>69</v>
      </c>
      <c r="O182" s="34" t="s">
        <v>1109</v>
      </c>
      <c r="P182" s="34" t="s">
        <v>1110</v>
      </c>
      <c r="Q182" s="34" t="s">
        <v>1111</v>
      </c>
      <c r="R182" s="34" t="s">
        <v>1258</v>
      </c>
      <c r="S182" s="34" t="s">
        <v>713</v>
      </c>
      <c r="T182" s="34" t="s">
        <v>1100</v>
      </c>
      <c r="U182" s="34" t="s">
        <v>531</v>
      </c>
      <c r="V182" s="34" t="s">
        <v>120</v>
      </c>
      <c r="W182" s="34">
        <v>2023</v>
      </c>
      <c r="X182" s="34" t="s">
        <v>78</v>
      </c>
      <c r="Y182" s="21">
        <v>202301</v>
      </c>
      <c r="Z182" s="21">
        <v>202312</v>
      </c>
      <c r="AA182" s="34">
        <v>67</v>
      </c>
      <c r="AB182" s="34">
        <v>67</v>
      </c>
      <c r="AC182" s="34"/>
      <c r="AD182" s="34"/>
      <c r="AE182" s="21"/>
      <c r="AF182" s="84">
        <v>2636</v>
      </c>
      <c r="AG182" s="84">
        <v>2636</v>
      </c>
      <c r="AH182" s="34" t="s">
        <v>79</v>
      </c>
      <c r="AI182" s="34" t="s">
        <v>79</v>
      </c>
      <c r="AJ182" s="34" t="s">
        <v>79</v>
      </c>
      <c r="AK182" s="34" t="s">
        <v>78</v>
      </c>
      <c r="AL182" s="34" t="s">
        <v>78</v>
      </c>
      <c r="AM182" s="34" t="s">
        <v>79</v>
      </c>
      <c r="AN182" s="21" t="s">
        <v>72</v>
      </c>
      <c r="AO182" s="34" t="s">
        <v>79</v>
      </c>
      <c r="AP182" s="34" t="s">
        <v>72</v>
      </c>
      <c r="AQ182" s="34" t="s">
        <v>1113</v>
      </c>
      <c r="AR182" s="34">
        <v>13996676222</v>
      </c>
      <c r="AS182" s="133"/>
      <c r="AT182" s="133"/>
      <c r="AU182" s="133"/>
      <c r="AV182" s="133"/>
      <c r="AX182" s="138"/>
      <c r="AY182" s="138"/>
      <c r="AZ182" s="138"/>
    </row>
    <row r="183" s="100" customFormat="1" ht="107" customHeight="1" spans="1:52">
      <c r="A183" s="127">
        <v>177</v>
      </c>
      <c r="B183" s="47" t="s">
        <v>700</v>
      </c>
      <c r="C183" s="34" t="s">
        <v>1259</v>
      </c>
      <c r="D183" s="34" t="s">
        <v>673</v>
      </c>
      <c r="E183" s="34" t="s">
        <v>674</v>
      </c>
      <c r="F183" s="34" t="s">
        <v>1104</v>
      </c>
      <c r="G183" s="34" t="s">
        <v>1260</v>
      </c>
      <c r="H183" s="34" t="s">
        <v>93</v>
      </c>
      <c r="I183" s="34" t="s">
        <v>163</v>
      </c>
      <c r="J183" s="34" t="s">
        <v>1261</v>
      </c>
      <c r="K183" s="34" t="s">
        <v>1262</v>
      </c>
      <c r="L183" s="34" t="s">
        <v>1261</v>
      </c>
      <c r="M183" s="34" t="s">
        <v>1260</v>
      </c>
      <c r="N183" s="34" t="s">
        <v>69</v>
      </c>
      <c r="O183" s="34" t="s">
        <v>1109</v>
      </c>
      <c r="P183" s="34" t="s">
        <v>1110</v>
      </c>
      <c r="Q183" s="34" t="s">
        <v>1111</v>
      </c>
      <c r="R183" s="34" t="s">
        <v>1263</v>
      </c>
      <c r="S183" s="34" t="s">
        <v>713</v>
      </c>
      <c r="T183" s="34" t="s">
        <v>1100</v>
      </c>
      <c r="U183" s="34" t="s">
        <v>531</v>
      </c>
      <c r="V183" s="34" t="s">
        <v>169</v>
      </c>
      <c r="W183" s="34">
        <v>2023</v>
      </c>
      <c r="X183" s="34" t="s">
        <v>78</v>
      </c>
      <c r="Y183" s="21">
        <v>202301</v>
      </c>
      <c r="Z183" s="21">
        <v>202312</v>
      </c>
      <c r="AA183" s="34">
        <v>40</v>
      </c>
      <c r="AB183" s="34">
        <v>40</v>
      </c>
      <c r="AC183" s="34"/>
      <c r="AD183" s="34"/>
      <c r="AE183" s="21"/>
      <c r="AF183" s="84">
        <v>1591</v>
      </c>
      <c r="AG183" s="84">
        <v>1591</v>
      </c>
      <c r="AH183" s="34" t="s">
        <v>79</v>
      </c>
      <c r="AI183" s="34" t="s">
        <v>79</v>
      </c>
      <c r="AJ183" s="34" t="s">
        <v>79</v>
      </c>
      <c r="AK183" s="34" t="s">
        <v>78</v>
      </c>
      <c r="AL183" s="34" t="s">
        <v>78</v>
      </c>
      <c r="AM183" s="34" t="s">
        <v>79</v>
      </c>
      <c r="AN183" s="21" t="s">
        <v>72</v>
      </c>
      <c r="AO183" s="34" t="s">
        <v>79</v>
      </c>
      <c r="AP183" s="34" t="s">
        <v>72</v>
      </c>
      <c r="AQ183" s="34" t="s">
        <v>1113</v>
      </c>
      <c r="AR183" s="34">
        <v>13996676222</v>
      </c>
      <c r="AS183" s="133"/>
      <c r="AT183" s="133"/>
      <c r="AU183" s="133"/>
      <c r="AV183" s="133"/>
      <c r="AX183" s="138"/>
      <c r="AY183" s="138"/>
      <c r="AZ183" s="138"/>
    </row>
    <row r="184" s="100" customFormat="1" ht="107" customHeight="1" spans="1:52">
      <c r="A184" s="127">
        <v>178</v>
      </c>
      <c r="B184" s="47" t="s">
        <v>700</v>
      </c>
      <c r="C184" s="34" t="s">
        <v>1264</v>
      </c>
      <c r="D184" s="34" t="s">
        <v>673</v>
      </c>
      <c r="E184" s="34" t="s">
        <v>674</v>
      </c>
      <c r="F184" s="34" t="s">
        <v>1104</v>
      </c>
      <c r="G184" s="34" t="s">
        <v>1265</v>
      </c>
      <c r="H184" s="34" t="s">
        <v>93</v>
      </c>
      <c r="I184" s="34" t="s">
        <v>174</v>
      </c>
      <c r="J184" s="34" t="s">
        <v>1266</v>
      </c>
      <c r="K184" s="34" t="s">
        <v>1267</v>
      </c>
      <c r="L184" s="34" t="s">
        <v>1266</v>
      </c>
      <c r="M184" s="34" t="s">
        <v>1265</v>
      </c>
      <c r="N184" s="34" t="s">
        <v>69</v>
      </c>
      <c r="O184" s="34" t="s">
        <v>1109</v>
      </c>
      <c r="P184" s="34" t="s">
        <v>1110</v>
      </c>
      <c r="Q184" s="34" t="s">
        <v>1111</v>
      </c>
      <c r="R184" s="34" t="s">
        <v>1268</v>
      </c>
      <c r="S184" s="34" t="s">
        <v>713</v>
      </c>
      <c r="T184" s="34" t="s">
        <v>1100</v>
      </c>
      <c r="U184" s="34" t="s">
        <v>531</v>
      </c>
      <c r="V184" s="38" t="s">
        <v>180</v>
      </c>
      <c r="W184" s="34">
        <v>2023</v>
      </c>
      <c r="X184" s="34" t="s">
        <v>78</v>
      </c>
      <c r="Y184" s="21">
        <v>202301</v>
      </c>
      <c r="Z184" s="21">
        <v>202312</v>
      </c>
      <c r="AA184" s="34">
        <v>78</v>
      </c>
      <c r="AB184" s="34">
        <v>78</v>
      </c>
      <c r="AC184" s="34"/>
      <c r="AD184" s="34"/>
      <c r="AE184" s="21"/>
      <c r="AF184" s="84">
        <v>3060</v>
      </c>
      <c r="AG184" s="84">
        <v>3060</v>
      </c>
      <c r="AH184" s="34" t="s">
        <v>79</v>
      </c>
      <c r="AI184" s="34" t="s">
        <v>79</v>
      </c>
      <c r="AJ184" s="34" t="s">
        <v>79</v>
      </c>
      <c r="AK184" s="34" t="s">
        <v>78</v>
      </c>
      <c r="AL184" s="34" t="s">
        <v>78</v>
      </c>
      <c r="AM184" s="34" t="s">
        <v>79</v>
      </c>
      <c r="AN184" s="21" t="s">
        <v>72</v>
      </c>
      <c r="AO184" s="34" t="s">
        <v>79</v>
      </c>
      <c r="AP184" s="34" t="s">
        <v>72</v>
      </c>
      <c r="AQ184" s="34" t="s">
        <v>1113</v>
      </c>
      <c r="AR184" s="34">
        <v>13996676222</v>
      </c>
      <c r="AS184" s="133"/>
      <c r="AT184" s="133"/>
      <c r="AU184" s="133"/>
      <c r="AV184" s="133"/>
      <c r="AX184" s="138"/>
      <c r="AY184" s="138"/>
      <c r="AZ184" s="138"/>
    </row>
    <row r="185" s="100" customFormat="1" ht="76" customHeight="1" spans="1:52">
      <c r="A185" s="127">
        <v>179</v>
      </c>
      <c r="B185" s="47" t="s">
        <v>700</v>
      </c>
      <c r="C185" s="34" t="s">
        <v>1269</v>
      </c>
      <c r="D185" s="34" t="s">
        <v>673</v>
      </c>
      <c r="E185" s="34" t="s">
        <v>687</v>
      </c>
      <c r="F185" s="34" t="s">
        <v>688</v>
      </c>
      <c r="G185" s="34" t="s">
        <v>1270</v>
      </c>
      <c r="H185" s="34" t="s">
        <v>93</v>
      </c>
      <c r="I185" s="34" t="s">
        <v>690</v>
      </c>
      <c r="J185" s="34" t="s">
        <v>1271</v>
      </c>
      <c r="K185" s="34" t="s">
        <v>1271</v>
      </c>
      <c r="L185" s="34" t="s">
        <v>1271</v>
      </c>
      <c r="M185" s="34" t="s">
        <v>1272</v>
      </c>
      <c r="N185" s="34" t="s">
        <v>1273</v>
      </c>
      <c r="O185" s="34" t="s">
        <v>709</v>
      </c>
      <c r="P185" s="34" t="s">
        <v>1274</v>
      </c>
      <c r="Q185" s="34" t="s">
        <v>72</v>
      </c>
      <c r="R185" s="34" t="s">
        <v>1275</v>
      </c>
      <c r="S185" s="34" t="s">
        <v>713</v>
      </c>
      <c r="T185" s="34" t="s">
        <v>530</v>
      </c>
      <c r="U185" s="34" t="s">
        <v>531</v>
      </c>
      <c r="V185" s="34" t="s">
        <v>531</v>
      </c>
      <c r="W185" s="34">
        <v>2023</v>
      </c>
      <c r="X185" s="34" t="s">
        <v>78</v>
      </c>
      <c r="Y185" s="21">
        <v>202301</v>
      </c>
      <c r="Z185" s="21">
        <v>202312</v>
      </c>
      <c r="AA185" s="34">
        <v>500</v>
      </c>
      <c r="AB185" s="34">
        <v>500</v>
      </c>
      <c r="AC185" s="34"/>
      <c r="AD185" s="34"/>
      <c r="AE185" s="21"/>
      <c r="AF185" s="34">
        <v>200000</v>
      </c>
      <c r="AG185" s="22">
        <v>95200</v>
      </c>
      <c r="AH185" s="34" t="s">
        <v>79</v>
      </c>
      <c r="AI185" s="34" t="s">
        <v>79</v>
      </c>
      <c r="AJ185" s="34" t="s">
        <v>79</v>
      </c>
      <c r="AK185" s="34" t="s">
        <v>78</v>
      </c>
      <c r="AL185" s="34" t="s">
        <v>78</v>
      </c>
      <c r="AM185" s="34" t="s">
        <v>79</v>
      </c>
      <c r="AN185" s="21" t="s">
        <v>72</v>
      </c>
      <c r="AO185" s="34" t="s">
        <v>79</v>
      </c>
      <c r="AP185" s="34" t="s">
        <v>72</v>
      </c>
      <c r="AQ185" s="34" t="s">
        <v>699</v>
      </c>
      <c r="AR185" s="34">
        <v>13996677186</v>
      </c>
      <c r="AS185" s="133"/>
      <c r="AT185" s="133"/>
      <c r="AU185" s="133"/>
      <c r="AV185" s="133"/>
      <c r="AX185" s="138"/>
      <c r="AY185" s="138"/>
      <c r="AZ185" s="138"/>
    </row>
    <row r="186" s="105" customFormat="1" ht="94" customHeight="1" spans="1:52">
      <c r="A186" s="127">
        <v>180</v>
      </c>
      <c r="B186" s="47" t="s">
        <v>700</v>
      </c>
      <c r="C186" s="21" t="s">
        <v>1276</v>
      </c>
      <c r="D186" s="22" t="s">
        <v>702</v>
      </c>
      <c r="E186" s="22" t="s">
        <v>1277</v>
      </c>
      <c r="F186" s="22" t="s">
        <v>1278</v>
      </c>
      <c r="G186" s="22" t="s">
        <v>1279</v>
      </c>
      <c r="H186" s="21" t="s">
        <v>93</v>
      </c>
      <c r="I186" s="21" t="s">
        <v>690</v>
      </c>
      <c r="J186" s="22" t="s">
        <v>1280</v>
      </c>
      <c r="K186" s="21" t="s">
        <v>1281</v>
      </c>
      <c r="L186" s="22" t="s">
        <v>1280</v>
      </c>
      <c r="M186" s="21" t="s">
        <v>1282</v>
      </c>
      <c r="N186" s="22" t="s">
        <v>69</v>
      </c>
      <c r="O186" s="21" t="s">
        <v>1283</v>
      </c>
      <c r="P186" s="21" t="s">
        <v>1284</v>
      </c>
      <c r="Q186" s="21" t="s">
        <v>1285</v>
      </c>
      <c r="R186" s="21" t="s">
        <v>256</v>
      </c>
      <c r="S186" s="21" t="s">
        <v>713</v>
      </c>
      <c r="T186" s="21" t="s">
        <v>530</v>
      </c>
      <c r="U186" s="21" t="s">
        <v>714</v>
      </c>
      <c r="V186" s="21" t="s">
        <v>1286</v>
      </c>
      <c r="W186" s="21">
        <v>2023</v>
      </c>
      <c r="X186" s="21" t="s">
        <v>78</v>
      </c>
      <c r="Y186" s="21">
        <v>202301</v>
      </c>
      <c r="Z186" s="21">
        <v>202312</v>
      </c>
      <c r="AA186" s="22">
        <v>200</v>
      </c>
      <c r="AB186" s="22">
        <v>200</v>
      </c>
      <c r="AC186" s="22"/>
      <c r="AD186" s="22"/>
      <c r="AE186" s="21"/>
      <c r="AF186" s="21">
        <v>50</v>
      </c>
      <c r="AG186" s="21">
        <v>30</v>
      </c>
      <c r="AH186" s="21" t="s">
        <v>79</v>
      </c>
      <c r="AI186" s="21" t="s">
        <v>79</v>
      </c>
      <c r="AJ186" s="21" t="s">
        <v>79</v>
      </c>
      <c r="AK186" s="21" t="s">
        <v>78</v>
      </c>
      <c r="AL186" s="21" t="s">
        <v>78</v>
      </c>
      <c r="AM186" s="21" t="s">
        <v>79</v>
      </c>
      <c r="AN186" s="21" t="s">
        <v>72</v>
      </c>
      <c r="AO186" s="21" t="s">
        <v>79</v>
      </c>
      <c r="AP186" s="21" t="s">
        <v>72</v>
      </c>
      <c r="AQ186" s="21" t="s">
        <v>1113</v>
      </c>
      <c r="AR186" s="21">
        <v>13996676222</v>
      </c>
      <c r="AS186" s="142"/>
      <c r="AT186" s="142"/>
      <c r="AU186" s="142"/>
      <c r="AV186" s="142"/>
      <c r="AX186" s="138"/>
      <c r="AY186" s="138"/>
      <c r="AZ186" s="138"/>
    </row>
    <row r="187" s="106" customFormat="1" ht="129" customHeight="1" spans="1:52">
      <c r="A187" s="127">
        <v>181</v>
      </c>
      <c r="B187" s="47" t="s">
        <v>700</v>
      </c>
      <c r="C187" s="37" t="s">
        <v>1287</v>
      </c>
      <c r="D187" s="22" t="s">
        <v>330</v>
      </c>
      <c r="E187" s="22" t="s">
        <v>1288</v>
      </c>
      <c r="F187" s="37" t="s">
        <v>1289</v>
      </c>
      <c r="G187" s="37" t="s">
        <v>1290</v>
      </c>
      <c r="H187" s="21" t="s">
        <v>93</v>
      </c>
      <c r="I187" s="22" t="s">
        <v>690</v>
      </c>
      <c r="J187" s="22" t="s">
        <v>1291</v>
      </c>
      <c r="K187" s="22" t="s">
        <v>1292</v>
      </c>
      <c r="L187" s="22" t="s">
        <v>1291</v>
      </c>
      <c r="M187" s="22" t="s">
        <v>1293</v>
      </c>
      <c r="N187" s="21" t="s">
        <v>69</v>
      </c>
      <c r="O187" s="21" t="s">
        <v>70</v>
      </c>
      <c r="P187" s="22" t="s">
        <v>1294</v>
      </c>
      <c r="Q187" s="22" t="s">
        <v>1295</v>
      </c>
      <c r="R187" s="21" t="s">
        <v>1296</v>
      </c>
      <c r="S187" s="22" t="s">
        <v>698</v>
      </c>
      <c r="T187" s="21" t="s">
        <v>1297</v>
      </c>
      <c r="U187" s="22" t="s">
        <v>531</v>
      </c>
      <c r="V187" s="22" t="s">
        <v>531</v>
      </c>
      <c r="W187" s="21">
        <v>2023</v>
      </c>
      <c r="X187" s="21" t="s">
        <v>78</v>
      </c>
      <c r="Y187" s="21">
        <v>202301</v>
      </c>
      <c r="Z187" s="21">
        <v>202312</v>
      </c>
      <c r="AA187" s="22">
        <v>475</v>
      </c>
      <c r="AB187" s="22">
        <v>475</v>
      </c>
      <c r="AC187" s="22"/>
      <c r="AD187" s="22"/>
      <c r="AE187" s="21"/>
      <c r="AF187" s="22">
        <v>6600</v>
      </c>
      <c r="AG187" s="22">
        <v>6600</v>
      </c>
      <c r="AH187" s="21" t="s">
        <v>79</v>
      </c>
      <c r="AI187" s="21" t="s">
        <v>79</v>
      </c>
      <c r="AJ187" s="21" t="s">
        <v>78</v>
      </c>
      <c r="AK187" s="22" t="s">
        <v>79</v>
      </c>
      <c r="AL187" s="21" t="s">
        <v>78</v>
      </c>
      <c r="AM187" s="21" t="s">
        <v>79</v>
      </c>
      <c r="AN187" s="21" t="s">
        <v>72</v>
      </c>
      <c r="AO187" s="21" t="s">
        <v>79</v>
      </c>
      <c r="AP187" s="21" t="s">
        <v>72</v>
      </c>
      <c r="AQ187" s="22" t="s">
        <v>1298</v>
      </c>
      <c r="AR187" s="22">
        <v>19923792529</v>
      </c>
      <c r="AS187" s="141"/>
      <c r="AT187" s="141"/>
      <c r="AU187" s="141"/>
      <c r="AV187" s="141"/>
      <c r="AX187" s="138"/>
      <c r="AY187" s="138"/>
      <c r="AZ187" s="138"/>
    </row>
    <row r="188" s="107" customFormat="1" ht="99" customHeight="1" spans="1:52">
      <c r="A188" s="127">
        <v>182</v>
      </c>
      <c r="B188" s="47" t="s">
        <v>700</v>
      </c>
      <c r="C188" s="22" t="s">
        <v>1299</v>
      </c>
      <c r="D188" s="22" t="s">
        <v>702</v>
      </c>
      <c r="E188" s="22" t="s">
        <v>1277</v>
      </c>
      <c r="F188" s="22" t="s">
        <v>1300</v>
      </c>
      <c r="G188" s="22" t="s">
        <v>1301</v>
      </c>
      <c r="H188" s="22" t="s">
        <v>93</v>
      </c>
      <c r="I188" s="22" t="s">
        <v>690</v>
      </c>
      <c r="J188" s="22" t="s">
        <v>1302</v>
      </c>
      <c r="K188" s="22" t="s">
        <v>1303</v>
      </c>
      <c r="L188" s="22" t="s">
        <v>1302</v>
      </c>
      <c r="M188" s="22" t="s">
        <v>1304</v>
      </c>
      <c r="N188" s="22" t="s">
        <v>69</v>
      </c>
      <c r="O188" s="22" t="s">
        <v>668</v>
      </c>
      <c r="P188" s="22" t="s">
        <v>1305</v>
      </c>
      <c r="Q188" s="22" t="s">
        <v>1306</v>
      </c>
      <c r="R188" s="22" t="s">
        <v>1059</v>
      </c>
      <c r="S188" s="22" t="s">
        <v>713</v>
      </c>
      <c r="T188" s="22" t="s">
        <v>530</v>
      </c>
      <c r="U188" s="22" t="s">
        <v>531</v>
      </c>
      <c r="V188" s="22" t="s">
        <v>531</v>
      </c>
      <c r="W188" s="22">
        <v>2023</v>
      </c>
      <c r="X188" s="22" t="s">
        <v>78</v>
      </c>
      <c r="Y188" s="21">
        <v>202301</v>
      </c>
      <c r="Z188" s="21">
        <v>202312</v>
      </c>
      <c r="AA188" s="22">
        <v>350</v>
      </c>
      <c r="AB188" s="22">
        <v>350</v>
      </c>
      <c r="AC188" s="22"/>
      <c r="AD188" s="22"/>
      <c r="AE188" s="21"/>
      <c r="AF188" s="22">
        <v>700</v>
      </c>
      <c r="AG188" s="22">
        <v>450</v>
      </c>
      <c r="AH188" s="22" t="s">
        <v>79</v>
      </c>
      <c r="AI188" s="22" t="s">
        <v>79</v>
      </c>
      <c r="AJ188" s="22" t="s">
        <v>79</v>
      </c>
      <c r="AK188" s="22" t="s">
        <v>78</v>
      </c>
      <c r="AL188" s="22" t="s">
        <v>78</v>
      </c>
      <c r="AM188" s="22" t="s">
        <v>79</v>
      </c>
      <c r="AN188" s="21" t="s">
        <v>72</v>
      </c>
      <c r="AO188" s="22" t="s">
        <v>79</v>
      </c>
      <c r="AP188" s="22" t="s">
        <v>72</v>
      </c>
      <c r="AQ188" s="22" t="s">
        <v>1307</v>
      </c>
      <c r="AR188" s="22">
        <v>15215247933</v>
      </c>
      <c r="AS188" s="141"/>
      <c r="AT188" s="141"/>
      <c r="AU188" s="141"/>
      <c r="AV188" s="141"/>
      <c r="AX188" s="138"/>
      <c r="AY188" s="138"/>
      <c r="AZ188" s="138"/>
    </row>
    <row r="189" s="107" customFormat="1" ht="86" customHeight="1" spans="1:52">
      <c r="A189" s="127">
        <v>183</v>
      </c>
      <c r="B189" s="47" t="s">
        <v>700</v>
      </c>
      <c r="C189" s="21" t="s">
        <v>1308</v>
      </c>
      <c r="D189" s="22" t="s">
        <v>702</v>
      </c>
      <c r="E189" s="22" t="s">
        <v>1277</v>
      </c>
      <c r="F189" s="22" t="s">
        <v>1309</v>
      </c>
      <c r="G189" s="22" t="s">
        <v>1310</v>
      </c>
      <c r="H189" s="22" t="s">
        <v>93</v>
      </c>
      <c r="I189" s="22" t="s">
        <v>690</v>
      </c>
      <c r="J189" s="22" t="s">
        <v>1311</v>
      </c>
      <c r="K189" s="22" t="s">
        <v>1312</v>
      </c>
      <c r="L189" s="22" t="s">
        <v>1313</v>
      </c>
      <c r="M189" s="22" t="s">
        <v>1314</v>
      </c>
      <c r="N189" s="22" t="s">
        <v>1315</v>
      </c>
      <c r="O189" s="22" t="s">
        <v>709</v>
      </c>
      <c r="P189" s="22" t="s">
        <v>1316</v>
      </c>
      <c r="Q189" s="22" t="s">
        <v>1317</v>
      </c>
      <c r="R189" s="22" t="s">
        <v>1047</v>
      </c>
      <c r="S189" s="22" t="s">
        <v>713</v>
      </c>
      <c r="T189" s="22" t="s">
        <v>530</v>
      </c>
      <c r="U189" s="22" t="s">
        <v>531</v>
      </c>
      <c r="V189" s="22" t="s">
        <v>531</v>
      </c>
      <c r="W189" s="22">
        <v>2023</v>
      </c>
      <c r="X189" s="22" t="s">
        <v>78</v>
      </c>
      <c r="Y189" s="21">
        <v>202301</v>
      </c>
      <c r="Z189" s="21">
        <v>202312</v>
      </c>
      <c r="AA189" s="22">
        <v>500</v>
      </c>
      <c r="AB189" s="22">
        <v>500</v>
      </c>
      <c r="AC189" s="22"/>
      <c r="AD189" s="22"/>
      <c r="AE189" s="21"/>
      <c r="AF189" s="22">
        <v>1500</v>
      </c>
      <c r="AG189" s="22">
        <v>650</v>
      </c>
      <c r="AH189" s="22" t="s">
        <v>79</v>
      </c>
      <c r="AI189" s="22" t="s">
        <v>79</v>
      </c>
      <c r="AJ189" s="22" t="s">
        <v>79</v>
      </c>
      <c r="AK189" s="22" t="s">
        <v>78</v>
      </c>
      <c r="AL189" s="22" t="s">
        <v>78</v>
      </c>
      <c r="AM189" s="22" t="s">
        <v>79</v>
      </c>
      <c r="AN189" s="21" t="s">
        <v>72</v>
      </c>
      <c r="AO189" s="22" t="s">
        <v>79</v>
      </c>
      <c r="AP189" s="22" t="s">
        <v>72</v>
      </c>
      <c r="AQ189" s="22" t="s">
        <v>1307</v>
      </c>
      <c r="AR189" s="22">
        <v>15215247933</v>
      </c>
      <c r="AS189" s="141"/>
      <c r="AT189" s="141"/>
      <c r="AU189" s="141"/>
      <c r="AV189" s="141"/>
      <c r="AX189" s="138"/>
      <c r="AY189" s="138"/>
      <c r="AZ189" s="138"/>
    </row>
    <row r="190" s="107" customFormat="1" ht="86" customHeight="1" spans="1:52">
      <c r="A190" s="127" t="s">
        <v>1318</v>
      </c>
      <c r="B190" s="47" t="s">
        <v>700</v>
      </c>
      <c r="C190" s="21" t="s">
        <v>1319</v>
      </c>
      <c r="D190" s="22"/>
      <c r="E190" s="22"/>
      <c r="F190" s="22"/>
      <c r="G190" s="22"/>
      <c r="H190" s="22"/>
      <c r="I190" s="22" t="s">
        <v>690</v>
      </c>
      <c r="J190" s="22"/>
      <c r="K190" s="22"/>
      <c r="L190" s="22"/>
      <c r="M190" s="22"/>
      <c r="N190" s="22"/>
      <c r="O190" s="22"/>
      <c r="P190" s="22"/>
      <c r="Q190" s="22"/>
      <c r="R190" s="22"/>
      <c r="S190" s="22"/>
      <c r="T190" s="22"/>
      <c r="U190" s="22" t="s">
        <v>531</v>
      </c>
      <c r="V190" s="22" t="s">
        <v>531</v>
      </c>
      <c r="W190" s="22"/>
      <c r="X190" s="22"/>
      <c r="Y190" s="21"/>
      <c r="Z190" s="21"/>
      <c r="AA190" s="22">
        <v>2000</v>
      </c>
      <c r="AB190" s="22">
        <v>2000</v>
      </c>
      <c r="AC190" s="22"/>
      <c r="AD190" s="22"/>
      <c r="AE190" s="21"/>
      <c r="AF190" s="22"/>
      <c r="AG190" s="22"/>
      <c r="AH190" s="22"/>
      <c r="AI190" s="22"/>
      <c r="AJ190" s="22"/>
      <c r="AK190" s="22"/>
      <c r="AL190" s="22"/>
      <c r="AM190" s="22"/>
      <c r="AN190" s="21"/>
      <c r="AO190" s="22"/>
      <c r="AP190" s="22"/>
      <c r="AQ190" s="22"/>
      <c r="AR190" s="22"/>
      <c r="AS190" s="141"/>
      <c r="AT190" s="141"/>
      <c r="AU190" s="141"/>
      <c r="AV190" s="141"/>
      <c r="AX190" s="138"/>
      <c r="AY190" s="138"/>
      <c r="AZ190" s="138"/>
    </row>
    <row r="191" s="107" customFormat="1" ht="92" customHeight="1" spans="1:52">
      <c r="A191" s="127">
        <v>184</v>
      </c>
      <c r="B191" s="144" t="s">
        <v>1320</v>
      </c>
      <c r="C191" s="22" t="s">
        <v>1321</v>
      </c>
      <c r="D191" s="22" t="s">
        <v>330</v>
      </c>
      <c r="E191" s="22" t="s">
        <v>1322</v>
      </c>
      <c r="F191" s="22" t="s">
        <v>1323</v>
      </c>
      <c r="G191" s="21" t="s">
        <v>1324</v>
      </c>
      <c r="H191" s="22" t="s">
        <v>93</v>
      </c>
      <c r="I191" s="22" t="s">
        <v>690</v>
      </c>
      <c r="J191" s="22" t="s">
        <v>1325</v>
      </c>
      <c r="K191" s="22" t="s">
        <v>1326</v>
      </c>
      <c r="L191" s="22" t="s">
        <v>1325</v>
      </c>
      <c r="M191" s="22" t="s">
        <v>1327</v>
      </c>
      <c r="N191" s="22" t="s">
        <v>1328</v>
      </c>
      <c r="O191" s="22" t="s">
        <v>1329</v>
      </c>
      <c r="P191" s="22" t="s">
        <v>1330</v>
      </c>
      <c r="Q191" s="22" t="s">
        <v>1331</v>
      </c>
      <c r="R191" s="22" t="s">
        <v>1332</v>
      </c>
      <c r="S191" s="22" t="s">
        <v>713</v>
      </c>
      <c r="T191" s="22" t="s">
        <v>1333</v>
      </c>
      <c r="U191" s="22" t="s">
        <v>1334</v>
      </c>
      <c r="V191" s="22" t="s">
        <v>1334</v>
      </c>
      <c r="W191" s="22">
        <v>2023</v>
      </c>
      <c r="X191" s="22" t="s">
        <v>78</v>
      </c>
      <c r="Y191" s="21">
        <v>202301</v>
      </c>
      <c r="Z191" s="21">
        <v>202312</v>
      </c>
      <c r="AA191" s="22">
        <v>800</v>
      </c>
      <c r="AB191" s="22">
        <v>800</v>
      </c>
      <c r="AC191" s="22"/>
      <c r="AD191" s="22"/>
      <c r="AE191" s="21"/>
      <c r="AF191" s="22">
        <v>2140</v>
      </c>
      <c r="AG191" s="22">
        <v>2140</v>
      </c>
      <c r="AH191" s="22" t="s">
        <v>79</v>
      </c>
      <c r="AI191" s="22" t="s">
        <v>79</v>
      </c>
      <c r="AJ191" s="22" t="s">
        <v>78</v>
      </c>
      <c r="AK191" s="22" t="s">
        <v>79</v>
      </c>
      <c r="AL191" s="22" t="s">
        <v>78</v>
      </c>
      <c r="AM191" s="22" t="s">
        <v>79</v>
      </c>
      <c r="AN191" s="21" t="s">
        <v>72</v>
      </c>
      <c r="AO191" s="22" t="s">
        <v>79</v>
      </c>
      <c r="AP191" s="22" t="s">
        <v>72</v>
      </c>
      <c r="AQ191" s="22" t="s">
        <v>1335</v>
      </c>
      <c r="AR191" s="22">
        <v>13896944598</v>
      </c>
      <c r="AS191" s="141"/>
      <c r="AT191" s="141"/>
      <c r="AU191" s="141"/>
      <c r="AV191" s="141"/>
      <c r="AX191" s="138"/>
      <c r="AY191" s="138"/>
      <c r="AZ191" s="138"/>
    </row>
    <row r="192" s="107" customFormat="1" ht="148" customHeight="1" spans="1:52">
      <c r="A192" s="127">
        <v>185</v>
      </c>
      <c r="B192" s="144" t="s">
        <v>1320</v>
      </c>
      <c r="C192" s="23" t="s">
        <v>1336</v>
      </c>
      <c r="D192" s="22" t="s">
        <v>330</v>
      </c>
      <c r="E192" s="22" t="s">
        <v>1322</v>
      </c>
      <c r="F192" s="22" t="s">
        <v>1337</v>
      </c>
      <c r="G192" s="23" t="s">
        <v>1338</v>
      </c>
      <c r="H192" s="23" t="s">
        <v>93</v>
      </c>
      <c r="I192" s="23" t="s">
        <v>690</v>
      </c>
      <c r="J192" s="23" t="s">
        <v>1339</v>
      </c>
      <c r="K192" s="23" t="s">
        <v>1340</v>
      </c>
      <c r="L192" s="23" t="s">
        <v>1341</v>
      </c>
      <c r="M192" s="23" t="s">
        <v>1342</v>
      </c>
      <c r="N192" s="23" t="s">
        <v>1328</v>
      </c>
      <c r="O192" s="23" t="s">
        <v>1329</v>
      </c>
      <c r="P192" s="23" t="s">
        <v>1343</v>
      </c>
      <c r="Q192" s="23" t="s">
        <v>1344</v>
      </c>
      <c r="R192" s="21" t="s">
        <v>1345</v>
      </c>
      <c r="S192" s="22" t="s">
        <v>713</v>
      </c>
      <c r="T192" s="23" t="s">
        <v>1333</v>
      </c>
      <c r="U192" s="23" t="s">
        <v>531</v>
      </c>
      <c r="V192" s="23" t="s">
        <v>531</v>
      </c>
      <c r="W192" s="23" t="s">
        <v>1346</v>
      </c>
      <c r="X192" s="23" t="s">
        <v>78</v>
      </c>
      <c r="Y192" s="21">
        <v>202301</v>
      </c>
      <c r="Z192" s="21">
        <v>202312</v>
      </c>
      <c r="AA192" s="22">
        <v>350</v>
      </c>
      <c r="AB192" s="22">
        <v>350</v>
      </c>
      <c r="AC192" s="22"/>
      <c r="AD192" s="22"/>
      <c r="AE192" s="21"/>
      <c r="AF192" s="22">
        <v>1170</v>
      </c>
      <c r="AG192" s="22">
        <v>1170</v>
      </c>
      <c r="AH192" s="23" t="s">
        <v>79</v>
      </c>
      <c r="AI192" s="23" t="s">
        <v>79</v>
      </c>
      <c r="AJ192" s="23" t="s">
        <v>78</v>
      </c>
      <c r="AK192" s="22" t="s">
        <v>79</v>
      </c>
      <c r="AL192" s="23" t="s">
        <v>78</v>
      </c>
      <c r="AM192" s="23" t="s">
        <v>79</v>
      </c>
      <c r="AN192" s="21" t="s">
        <v>72</v>
      </c>
      <c r="AO192" s="23" t="s">
        <v>79</v>
      </c>
      <c r="AP192" s="23" t="s">
        <v>72</v>
      </c>
      <c r="AQ192" s="22" t="s">
        <v>1307</v>
      </c>
      <c r="AR192" s="22">
        <v>15215247933</v>
      </c>
      <c r="AS192" s="141"/>
      <c r="AT192" s="141"/>
      <c r="AU192" s="141"/>
      <c r="AV192" s="141"/>
      <c r="AX192" s="138"/>
      <c r="AY192" s="138"/>
      <c r="AZ192" s="138"/>
    </row>
    <row r="193" s="106" customFormat="1" ht="78" customHeight="1" spans="1:52">
      <c r="A193" s="127">
        <v>186</v>
      </c>
      <c r="B193" s="144" t="s">
        <v>1320</v>
      </c>
      <c r="C193" s="23" t="s">
        <v>1347</v>
      </c>
      <c r="D193" s="22" t="s">
        <v>330</v>
      </c>
      <c r="E193" s="22" t="s">
        <v>1322</v>
      </c>
      <c r="F193" s="22" t="s">
        <v>1323</v>
      </c>
      <c r="G193" s="23" t="s">
        <v>1348</v>
      </c>
      <c r="H193" s="23" t="s">
        <v>93</v>
      </c>
      <c r="I193" s="23" t="s">
        <v>690</v>
      </c>
      <c r="J193" s="23" t="s">
        <v>1349</v>
      </c>
      <c r="K193" s="23" t="s">
        <v>1350</v>
      </c>
      <c r="L193" s="23" t="s">
        <v>1349</v>
      </c>
      <c r="M193" s="23" t="s">
        <v>1351</v>
      </c>
      <c r="N193" s="23" t="s">
        <v>1328</v>
      </c>
      <c r="O193" s="23" t="s">
        <v>1329</v>
      </c>
      <c r="P193" s="23" t="s">
        <v>1352</v>
      </c>
      <c r="Q193" s="23" t="s">
        <v>1353</v>
      </c>
      <c r="R193" s="22" t="s">
        <v>1354</v>
      </c>
      <c r="S193" s="22" t="s">
        <v>713</v>
      </c>
      <c r="T193" s="23" t="s">
        <v>1333</v>
      </c>
      <c r="U193" s="23" t="s">
        <v>531</v>
      </c>
      <c r="V193" s="23" t="s">
        <v>531</v>
      </c>
      <c r="W193" s="23" t="s">
        <v>1346</v>
      </c>
      <c r="X193" s="23" t="s">
        <v>78</v>
      </c>
      <c r="Y193" s="21">
        <v>202301</v>
      </c>
      <c r="Z193" s="21">
        <v>202312</v>
      </c>
      <c r="AA193" s="22">
        <v>300</v>
      </c>
      <c r="AB193" s="22">
        <v>300</v>
      </c>
      <c r="AC193" s="22"/>
      <c r="AD193" s="22"/>
      <c r="AE193" s="21"/>
      <c r="AF193" s="22">
        <v>1000</v>
      </c>
      <c r="AG193" s="22">
        <v>1000</v>
      </c>
      <c r="AH193" s="23" t="s">
        <v>79</v>
      </c>
      <c r="AI193" s="23" t="s">
        <v>79</v>
      </c>
      <c r="AJ193" s="23" t="s">
        <v>78</v>
      </c>
      <c r="AK193" s="22" t="s">
        <v>79</v>
      </c>
      <c r="AL193" s="23" t="s">
        <v>78</v>
      </c>
      <c r="AM193" s="23" t="s">
        <v>79</v>
      </c>
      <c r="AN193" s="21" t="s">
        <v>72</v>
      </c>
      <c r="AO193" s="23" t="s">
        <v>79</v>
      </c>
      <c r="AP193" s="23" t="s">
        <v>72</v>
      </c>
      <c r="AQ193" s="22" t="s">
        <v>1307</v>
      </c>
      <c r="AR193" s="22">
        <v>15215247933</v>
      </c>
      <c r="AS193" s="141"/>
      <c r="AT193" s="141"/>
      <c r="AU193" s="141"/>
      <c r="AV193" s="141"/>
      <c r="AX193" s="138"/>
      <c r="AY193" s="138"/>
      <c r="AZ193" s="138"/>
    </row>
    <row r="194" s="107" customFormat="1" ht="87" customHeight="1" spans="1:52">
      <c r="A194" s="127">
        <v>187</v>
      </c>
      <c r="B194" s="144" t="s">
        <v>1320</v>
      </c>
      <c r="C194" s="22" t="s">
        <v>1355</v>
      </c>
      <c r="D194" s="22" t="s">
        <v>330</v>
      </c>
      <c r="E194" s="22" t="s">
        <v>1356</v>
      </c>
      <c r="F194" s="22" t="s">
        <v>1357</v>
      </c>
      <c r="G194" s="22" t="s">
        <v>1358</v>
      </c>
      <c r="H194" s="22" t="s">
        <v>93</v>
      </c>
      <c r="I194" s="22" t="s">
        <v>690</v>
      </c>
      <c r="J194" s="22" t="s">
        <v>1359</v>
      </c>
      <c r="K194" s="22" t="s">
        <v>1360</v>
      </c>
      <c r="L194" s="22" t="s">
        <v>1359</v>
      </c>
      <c r="M194" s="22" t="s">
        <v>1361</v>
      </c>
      <c r="N194" s="22" t="s">
        <v>1362</v>
      </c>
      <c r="O194" s="22" t="s">
        <v>1363</v>
      </c>
      <c r="P194" s="22" t="s">
        <v>1364</v>
      </c>
      <c r="Q194" s="22" t="s">
        <v>1365</v>
      </c>
      <c r="R194" s="22" t="s">
        <v>1366</v>
      </c>
      <c r="S194" s="22" t="s">
        <v>713</v>
      </c>
      <c r="T194" s="22" t="s">
        <v>1100</v>
      </c>
      <c r="U194" s="22" t="s">
        <v>531</v>
      </c>
      <c r="V194" s="22" t="s">
        <v>531</v>
      </c>
      <c r="W194" s="22">
        <v>2022</v>
      </c>
      <c r="X194" s="22" t="s">
        <v>78</v>
      </c>
      <c r="Y194" s="21">
        <v>202301</v>
      </c>
      <c r="Z194" s="21">
        <v>202312</v>
      </c>
      <c r="AA194" s="22">
        <v>800</v>
      </c>
      <c r="AB194" s="22">
        <v>800</v>
      </c>
      <c r="AC194" s="22"/>
      <c r="AD194" s="22"/>
      <c r="AE194" s="21"/>
      <c r="AF194" s="22">
        <v>95200</v>
      </c>
      <c r="AG194" s="22">
        <v>95200</v>
      </c>
      <c r="AH194" s="22" t="s">
        <v>79</v>
      </c>
      <c r="AI194" s="22" t="s">
        <v>79</v>
      </c>
      <c r="AJ194" s="22" t="s">
        <v>78</v>
      </c>
      <c r="AK194" s="22" t="s">
        <v>79</v>
      </c>
      <c r="AL194" s="22" t="s">
        <v>78</v>
      </c>
      <c r="AM194" s="22" t="s">
        <v>79</v>
      </c>
      <c r="AN194" s="21" t="s">
        <v>72</v>
      </c>
      <c r="AO194" s="22" t="s">
        <v>79</v>
      </c>
      <c r="AP194" s="22" t="s">
        <v>72</v>
      </c>
      <c r="AQ194" s="22" t="s">
        <v>1113</v>
      </c>
      <c r="AR194" s="22">
        <v>13996676222</v>
      </c>
      <c r="AS194" s="141"/>
      <c r="AT194" s="141"/>
      <c r="AU194" s="141"/>
      <c r="AV194" s="141"/>
      <c r="AX194" s="138"/>
      <c r="AY194" s="138"/>
      <c r="AZ194" s="138"/>
    </row>
    <row r="195" s="108" customFormat="1" ht="95" customHeight="1" spans="1:52">
      <c r="A195" s="127">
        <v>188</v>
      </c>
      <c r="B195" s="144" t="s">
        <v>1320</v>
      </c>
      <c r="C195" s="33" t="s">
        <v>1367</v>
      </c>
      <c r="D195" s="33" t="s">
        <v>61</v>
      </c>
      <c r="E195" s="33" t="s">
        <v>1368</v>
      </c>
      <c r="F195" s="33" t="s">
        <v>1369</v>
      </c>
      <c r="G195" s="33" t="s">
        <v>1370</v>
      </c>
      <c r="H195" s="33" t="s">
        <v>93</v>
      </c>
      <c r="I195" s="33" t="s">
        <v>1371</v>
      </c>
      <c r="J195" s="33" t="s">
        <v>1372</v>
      </c>
      <c r="K195" s="33" t="s">
        <v>1373</v>
      </c>
      <c r="L195" s="33" t="s">
        <v>1372</v>
      </c>
      <c r="M195" s="33" t="s">
        <v>1374</v>
      </c>
      <c r="N195" s="33" t="s">
        <v>69</v>
      </c>
      <c r="O195" s="33" t="s">
        <v>1375</v>
      </c>
      <c r="P195" s="33" t="s">
        <v>1376</v>
      </c>
      <c r="Q195" s="33" t="s">
        <v>72</v>
      </c>
      <c r="R195" s="33" t="s">
        <v>1377</v>
      </c>
      <c r="S195" s="33" t="s">
        <v>1378</v>
      </c>
      <c r="T195" s="33" t="s">
        <v>530</v>
      </c>
      <c r="U195" s="33" t="s">
        <v>1379</v>
      </c>
      <c r="V195" s="33" t="s">
        <v>1379</v>
      </c>
      <c r="W195" s="21">
        <v>2023</v>
      </c>
      <c r="X195" s="40" t="s">
        <v>78</v>
      </c>
      <c r="Y195" s="21">
        <v>202301</v>
      </c>
      <c r="Z195" s="21">
        <v>202312</v>
      </c>
      <c r="AA195" s="33">
        <v>11.24</v>
      </c>
      <c r="AB195" s="33">
        <v>11.24</v>
      </c>
      <c r="AC195" s="33"/>
      <c r="AD195" s="33"/>
      <c r="AE195" s="21"/>
      <c r="AF195" s="84">
        <v>450</v>
      </c>
      <c r="AG195" s="84">
        <v>32</v>
      </c>
      <c r="AH195" s="33" t="s">
        <v>79</v>
      </c>
      <c r="AI195" s="33" t="s">
        <v>79</v>
      </c>
      <c r="AJ195" s="33" t="s">
        <v>79</v>
      </c>
      <c r="AK195" s="33" t="s">
        <v>78</v>
      </c>
      <c r="AL195" s="33" t="s">
        <v>79</v>
      </c>
      <c r="AM195" s="33" t="s">
        <v>79</v>
      </c>
      <c r="AN195" s="21" t="s">
        <v>72</v>
      </c>
      <c r="AO195" s="33" t="s">
        <v>79</v>
      </c>
      <c r="AP195" s="33" t="s">
        <v>72</v>
      </c>
      <c r="AQ195" s="33" t="s">
        <v>1380</v>
      </c>
      <c r="AR195" s="33">
        <v>17783952627</v>
      </c>
      <c r="AS195" s="147"/>
      <c r="AT195" s="147"/>
      <c r="AU195" s="147"/>
      <c r="AV195" s="147"/>
      <c r="AX195" s="138"/>
      <c r="AY195" s="138"/>
      <c r="AZ195" s="138"/>
    </row>
    <row r="196" s="108" customFormat="1" ht="95" customHeight="1" spans="1:52">
      <c r="A196" s="127">
        <v>189</v>
      </c>
      <c r="B196" s="144" t="s">
        <v>1320</v>
      </c>
      <c r="C196" s="33" t="s">
        <v>1381</v>
      </c>
      <c r="D196" s="33" t="s">
        <v>61</v>
      </c>
      <c r="E196" s="33" t="s">
        <v>1368</v>
      </c>
      <c r="F196" s="33" t="s">
        <v>1369</v>
      </c>
      <c r="G196" s="33" t="s">
        <v>1382</v>
      </c>
      <c r="H196" s="33" t="s">
        <v>93</v>
      </c>
      <c r="I196" s="33" t="s">
        <v>1383</v>
      </c>
      <c r="J196" s="33" t="s">
        <v>1384</v>
      </c>
      <c r="K196" s="33" t="s">
        <v>1385</v>
      </c>
      <c r="L196" s="33" t="s">
        <v>1384</v>
      </c>
      <c r="M196" s="33" t="s">
        <v>1386</v>
      </c>
      <c r="N196" s="33" t="s">
        <v>69</v>
      </c>
      <c r="O196" s="33" t="s">
        <v>1375</v>
      </c>
      <c r="P196" s="33" t="s">
        <v>1376</v>
      </c>
      <c r="Q196" s="33" t="s">
        <v>1387</v>
      </c>
      <c r="R196" s="33" t="s">
        <v>697</v>
      </c>
      <c r="S196" s="33" t="s">
        <v>1388</v>
      </c>
      <c r="T196" s="33" t="s">
        <v>530</v>
      </c>
      <c r="U196" s="33" t="s">
        <v>1379</v>
      </c>
      <c r="V196" s="33" t="s">
        <v>1389</v>
      </c>
      <c r="W196" s="41">
        <v>2023</v>
      </c>
      <c r="X196" s="40" t="s">
        <v>78</v>
      </c>
      <c r="Y196" s="21">
        <v>202301</v>
      </c>
      <c r="Z196" s="21">
        <v>202312</v>
      </c>
      <c r="AA196" s="33">
        <v>16.27</v>
      </c>
      <c r="AB196" s="33">
        <v>16.27</v>
      </c>
      <c r="AC196" s="33"/>
      <c r="AD196" s="33"/>
      <c r="AE196" s="21"/>
      <c r="AF196" s="84">
        <v>30000</v>
      </c>
      <c r="AG196" s="84">
        <v>2000</v>
      </c>
      <c r="AH196" s="33" t="s">
        <v>79</v>
      </c>
      <c r="AI196" s="33" t="s">
        <v>79</v>
      </c>
      <c r="AJ196" s="33" t="s">
        <v>79</v>
      </c>
      <c r="AK196" s="33" t="s">
        <v>78</v>
      </c>
      <c r="AL196" s="33" t="s">
        <v>79</v>
      </c>
      <c r="AM196" s="33" t="s">
        <v>79</v>
      </c>
      <c r="AN196" s="21" t="s">
        <v>72</v>
      </c>
      <c r="AO196" s="33" t="s">
        <v>79</v>
      </c>
      <c r="AP196" s="33" t="s">
        <v>72</v>
      </c>
      <c r="AQ196" s="33" t="s">
        <v>1380</v>
      </c>
      <c r="AR196" s="33">
        <v>17783952627</v>
      </c>
      <c r="AS196" s="147"/>
      <c r="AT196" s="147"/>
      <c r="AU196" s="147"/>
      <c r="AV196" s="147"/>
      <c r="AX196" s="138"/>
      <c r="AY196" s="138"/>
      <c r="AZ196" s="138"/>
    </row>
    <row r="197" s="108" customFormat="1" ht="95" customHeight="1" spans="1:52">
      <c r="A197" s="127">
        <v>190</v>
      </c>
      <c r="B197" s="144" t="s">
        <v>1320</v>
      </c>
      <c r="C197" s="33" t="s">
        <v>1390</v>
      </c>
      <c r="D197" s="33" t="s">
        <v>61</v>
      </c>
      <c r="E197" s="33" t="s">
        <v>1368</v>
      </c>
      <c r="F197" s="33" t="s">
        <v>1369</v>
      </c>
      <c r="G197" s="33" t="s">
        <v>1391</v>
      </c>
      <c r="H197" s="33" t="s">
        <v>93</v>
      </c>
      <c r="I197" s="33" t="s">
        <v>1392</v>
      </c>
      <c r="J197" s="33" t="s">
        <v>1393</v>
      </c>
      <c r="K197" s="33" t="s">
        <v>1394</v>
      </c>
      <c r="L197" s="33" t="s">
        <v>1393</v>
      </c>
      <c r="M197" s="33" t="s">
        <v>1395</v>
      </c>
      <c r="N197" s="33" t="s">
        <v>69</v>
      </c>
      <c r="O197" s="33" t="s">
        <v>1375</v>
      </c>
      <c r="P197" s="33" t="s">
        <v>1376</v>
      </c>
      <c r="Q197" s="33" t="s">
        <v>1387</v>
      </c>
      <c r="R197" s="33" t="s">
        <v>1396</v>
      </c>
      <c r="S197" s="33" t="s">
        <v>1388</v>
      </c>
      <c r="T197" s="33" t="s">
        <v>530</v>
      </c>
      <c r="U197" s="33" t="s">
        <v>1379</v>
      </c>
      <c r="V197" s="33" t="s">
        <v>1389</v>
      </c>
      <c r="W197" s="41">
        <v>2023</v>
      </c>
      <c r="X197" s="40" t="s">
        <v>78</v>
      </c>
      <c r="Y197" s="21">
        <v>202301</v>
      </c>
      <c r="Z197" s="21">
        <v>202312</v>
      </c>
      <c r="AA197" s="33">
        <v>50</v>
      </c>
      <c r="AB197" s="33">
        <v>50</v>
      </c>
      <c r="AC197" s="33"/>
      <c r="AD197" s="33"/>
      <c r="AE197" s="21"/>
      <c r="AF197" s="84">
        <v>1200</v>
      </c>
      <c r="AG197" s="84">
        <v>175</v>
      </c>
      <c r="AH197" s="33" t="s">
        <v>79</v>
      </c>
      <c r="AI197" s="33" t="s">
        <v>79</v>
      </c>
      <c r="AJ197" s="33" t="s">
        <v>79</v>
      </c>
      <c r="AK197" s="33" t="s">
        <v>78</v>
      </c>
      <c r="AL197" s="33" t="s">
        <v>78</v>
      </c>
      <c r="AM197" s="33" t="s">
        <v>79</v>
      </c>
      <c r="AN197" s="21" t="s">
        <v>72</v>
      </c>
      <c r="AO197" s="33" t="s">
        <v>79</v>
      </c>
      <c r="AP197" s="33" t="s">
        <v>72</v>
      </c>
      <c r="AQ197" s="33" t="s">
        <v>1380</v>
      </c>
      <c r="AR197" s="33">
        <v>17783952627</v>
      </c>
      <c r="AS197" s="147"/>
      <c r="AT197" s="147"/>
      <c r="AU197" s="147"/>
      <c r="AV197" s="147"/>
      <c r="AX197" s="138"/>
      <c r="AY197" s="138"/>
      <c r="AZ197" s="138"/>
    </row>
    <row r="198" s="108" customFormat="1" ht="95" customHeight="1" spans="1:52">
      <c r="A198" s="127">
        <v>191</v>
      </c>
      <c r="B198" s="144" t="s">
        <v>1320</v>
      </c>
      <c r="C198" s="33" t="s">
        <v>1397</v>
      </c>
      <c r="D198" s="33" t="s">
        <v>61</v>
      </c>
      <c r="E198" s="33" t="s">
        <v>1368</v>
      </c>
      <c r="F198" s="33" t="s">
        <v>1369</v>
      </c>
      <c r="G198" s="33" t="s">
        <v>1398</v>
      </c>
      <c r="H198" s="33" t="s">
        <v>93</v>
      </c>
      <c r="I198" s="33" t="s">
        <v>1399</v>
      </c>
      <c r="J198" s="33" t="s">
        <v>1400</v>
      </c>
      <c r="K198" s="33" t="s">
        <v>1401</v>
      </c>
      <c r="L198" s="33" t="s">
        <v>1400</v>
      </c>
      <c r="M198" s="33" t="s">
        <v>1402</v>
      </c>
      <c r="N198" s="33" t="s">
        <v>69</v>
      </c>
      <c r="O198" s="33" t="s">
        <v>1375</v>
      </c>
      <c r="P198" s="33" t="s">
        <v>1376</v>
      </c>
      <c r="Q198" s="33" t="s">
        <v>1387</v>
      </c>
      <c r="R198" s="33" t="s">
        <v>561</v>
      </c>
      <c r="S198" s="33" t="s">
        <v>1388</v>
      </c>
      <c r="T198" s="33" t="s">
        <v>530</v>
      </c>
      <c r="U198" s="33" t="s">
        <v>1379</v>
      </c>
      <c r="V198" s="33" t="s">
        <v>1389</v>
      </c>
      <c r="W198" s="42">
        <v>2023</v>
      </c>
      <c r="X198" s="40" t="s">
        <v>78</v>
      </c>
      <c r="Y198" s="21">
        <v>202301</v>
      </c>
      <c r="Z198" s="21">
        <v>202312</v>
      </c>
      <c r="AA198" s="33">
        <v>33.04</v>
      </c>
      <c r="AB198" s="33">
        <v>33.04</v>
      </c>
      <c r="AC198" s="33"/>
      <c r="AD198" s="33"/>
      <c r="AE198" s="21"/>
      <c r="AF198" s="84">
        <v>3000</v>
      </c>
      <c r="AG198" s="84">
        <v>223</v>
      </c>
      <c r="AH198" s="33" t="s">
        <v>79</v>
      </c>
      <c r="AI198" s="33" t="s">
        <v>79</v>
      </c>
      <c r="AJ198" s="34" t="s">
        <v>79</v>
      </c>
      <c r="AK198" s="33" t="s">
        <v>78</v>
      </c>
      <c r="AL198" s="33" t="s">
        <v>78</v>
      </c>
      <c r="AM198" s="33" t="s">
        <v>79</v>
      </c>
      <c r="AN198" s="21" t="s">
        <v>72</v>
      </c>
      <c r="AO198" s="33" t="s">
        <v>79</v>
      </c>
      <c r="AP198" s="34" t="s">
        <v>72</v>
      </c>
      <c r="AQ198" s="33" t="s">
        <v>1380</v>
      </c>
      <c r="AR198" s="33">
        <v>17783952627</v>
      </c>
      <c r="AS198" s="147"/>
      <c r="AT198" s="147"/>
      <c r="AU198" s="147"/>
      <c r="AV198" s="147"/>
      <c r="AX198" s="138"/>
      <c r="AY198" s="138"/>
      <c r="AZ198" s="138"/>
    </row>
    <row r="199" s="108" customFormat="1" ht="95" customHeight="1" spans="1:52">
      <c r="A199" s="127">
        <v>192</v>
      </c>
      <c r="B199" s="144" t="s">
        <v>1320</v>
      </c>
      <c r="C199" s="33" t="s">
        <v>1403</v>
      </c>
      <c r="D199" s="33" t="s">
        <v>61</v>
      </c>
      <c r="E199" s="33" t="s">
        <v>1368</v>
      </c>
      <c r="F199" s="33" t="s">
        <v>1369</v>
      </c>
      <c r="G199" s="33" t="s">
        <v>1404</v>
      </c>
      <c r="H199" s="33" t="s">
        <v>93</v>
      </c>
      <c r="I199" s="33" t="s">
        <v>1405</v>
      </c>
      <c r="J199" s="33" t="s">
        <v>1406</v>
      </c>
      <c r="K199" s="33" t="s">
        <v>1407</v>
      </c>
      <c r="L199" s="33" t="s">
        <v>1406</v>
      </c>
      <c r="M199" s="33" t="s">
        <v>1408</v>
      </c>
      <c r="N199" s="33" t="s">
        <v>69</v>
      </c>
      <c r="O199" s="33" t="s">
        <v>1409</v>
      </c>
      <c r="P199" s="33" t="s">
        <v>1376</v>
      </c>
      <c r="Q199" s="33" t="s">
        <v>1387</v>
      </c>
      <c r="R199" s="33" t="s">
        <v>1410</v>
      </c>
      <c r="S199" s="33" t="s">
        <v>1388</v>
      </c>
      <c r="T199" s="33" t="s">
        <v>530</v>
      </c>
      <c r="U199" s="33" t="s">
        <v>1379</v>
      </c>
      <c r="V199" s="33" t="s">
        <v>1389</v>
      </c>
      <c r="W199" s="43">
        <v>2023</v>
      </c>
      <c r="X199" s="44" t="s">
        <v>78</v>
      </c>
      <c r="Y199" s="21">
        <v>202301</v>
      </c>
      <c r="Z199" s="21">
        <v>202312</v>
      </c>
      <c r="AA199" s="33">
        <v>28</v>
      </c>
      <c r="AB199" s="33">
        <v>28</v>
      </c>
      <c r="AC199" s="33"/>
      <c r="AD199" s="33"/>
      <c r="AE199" s="21"/>
      <c r="AF199" s="33">
        <v>300</v>
      </c>
      <c r="AG199" s="33">
        <v>24</v>
      </c>
      <c r="AH199" s="33" t="s">
        <v>79</v>
      </c>
      <c r="AI199" s="33" t="s">
        <v>79</v>
      </c>
      <c r="AJ199" s="33" t="s">
        <v>79</v>
      </c>
      <c r="AK199" s="33" t="s">
        <v>78</v>
      </c>
      <c r="AL199" s="33" t="s">
        <v>78</v>
      </c>
      <c r="AM199" s="33" t="s">
        <v>79</v>
      </c>
      <c r="AN199" s="21" t="s">
        <v>72</v>
      </c>
      <c r="AO199" s="33" t="s">
        <v>79</v>
      </c>
      <c r="AP199" s="33" t="s">
        <v>72</v>
      </c>
      <c r="AQ199" s="33" t="s">
        <v>1380</v>
      </c>
      <c r="AR199" s="33">
        <v>17783952627</v>
      </c>
      <c r="AS199" s="147"/>
      <c r="AT199" s="147"/>
      <c r="AU199" s="147"/>
      <c r="AV199" s="147"/>
      <c r="AX199" s="138"/>
      <c r="AY199" s="138"/>
      <c r="AZ199" s="138"/>
    </row>
    <row r="200" s="108" customFormat="1" ht="95" customHeight="1" spans="1:52">
      <c r="A200" s="127">
        <v>193</v>
      </c>
      <c r="B200" s="144" t="s">
        <v>1320</v>
      </c>
      <c r="C200" s="33" t="s">
        <v>1411</v>
      </c>
      <c r="D200" s="33" t="s">
        <v>61</v>
      </c>
      <c r="E200" s="33" t="s">
        <v>1368</v>
      </c>
      <c r="F200" s="33" t="s">
        <v>1369</v>
      </c>
      <c r="G200" s="33" t="s">
        <v>1412</v>
      </c>
      <c r="H200" s="33" t="s">
        <v>93</v>
      </c>
      <c r="I200" s="33" t="s">
        <v>1413</v>
      </c>
      <c r="J200" s="33" t="s">
        <v>1414</v>
      </c>
      <c r="K200" s="33" t="s">
        <v>1415</v>
      </c>
      <c r="L200" s="33" t="s">
        <v>1414</v>
      </c>
      <c r="M200" s="33" t="s">
        <v>1416</v>
      </c>
      <c r="N200" s="33" t="s">
        <v>69</v>
      </c>
      <c r="O200" s="33" t="s">
        <v>1409</v>
      </c>
      <c r="P200" s="33" t="s">
        <v>1376</v>
      </c>
      <c r="Q200" s="33" t="s">
        <v>1387</v>
      </c>
      <c r="R200" s="33" t="s">
        <v>1417</v>
      </c>
      <c r="S200" s="33" t="s">
        <v>1388</v>
      </c>
      <c r="T200" s="33" t="s">
        <v>530</v>
      </c>
      <c r="U200" s="33" t="s">
        <v>1379</v>
      </c>
      <c r="V200" s="33" t="s">
        <v>139</v>
      </c>
      <c r="W200" s="43">
        <v>2023</v>
      </c>
      <c r="X200" s="44" t="s">
        <v>78</v>
      </c>
      <c r="Y200" s="21">
        <v>202301</v>
      </c>
      <c r="Z200" s="21">
        <v>202312</v>
      </c>
      <c r="AA200" s="84">
        <v>47.26</v>
      </c>
      <c r="AB200" s="84">
        <v>47.26</v>
      </c>
      <c r="AC200" s="33"/>
      <c r="AD200" s="33"/>
      <c r="AE200" s="21"/>
      <c r="AF200" s="33">
        <v>800</v>
      </c>
      <c r="AG200" s="33">
        <v>125</v>
      </c>
      <c r="AH200" s="33" t="s">
        <v>79</v>
      </c>
      <c r="AI200" s="33" t="s">
        <v>79</v>
      </c>
      <c r="AJ200" s="34" t="s">
        <v>79</v>
      </c>
      <c r="AK200" s="33" t="s">
        <v>78</v>
      </c>
      <c r="AL200" s="33" t="s">
        <v>79</v>
      </c>
      <c r="AM200" s="33" t="s">
        <v>79</v>
      </c>
      <c r="AN200" s="21" t="s">
        <v>72</v>
      </c>
      <c r="AO200" s="33" t="s">
        <v>79</v>
      </c>
      <c r="AP200" s="34" t="s">
        <v>72</v>
      </c>
      <c r="AQ200" s="33" t="s">
        <v>1380</v>
      </c>
      <c r="AR200" s="33">
        <v>17783952627</v>
      </c>
      <c r="AS200" s="147"/>
      <c r="AT200" s="147"/>
      <c r="AU200" s="147"/>
      <c r="AV200" s="147"/>
      <c r="AX200" s="138"/>
      <c r="AY200" s="138"/>
      <c r="AZ200" s="138"/>
    </row>
    <row r="201" s="108" customFormat="1" ht="95" customHeight="1" spans="1:52">
      <c r="A201" s="127">
        <v>194</v>
      </c>
      <c r="B201" s="144" t="s">
        <v>1320</v>
      </c>
      <c r="C201" s="33" t="s">
        <v>1418</v>
      </c>
      <c r="D201" s="33" t="s">
        <v>61</v>
      </c>
      <c r="E201" s="33" t="s">
        <v>1368</v>
      </c>
      <c r="F201" s="33" t="s">
        <v>1369</v>
      </c>
      <c r="G201" s="33" t="s">
        <v>1419</v>
      </c>
      <c r="H201" s="33" t="s">
        <v>93</v>
      </c>
      <c r="I201" s="33" t="s">
        <v>1420</v>
      </c>
      <c r="J201" s="33" t="s">
        <v>1421</v>
      </c>
      <c r="K201" s="33" t="s">
        <v>1422</v>
      </c>
      <c r="L201" s="33" t="s">
        <v>1421</v>
      </c>
      <c r="M201" s="33" t="s">
        <v>1423</v>
      </c>
      <c r="N201" s="33" t="s">
        <v>69</v>
      </c>
      <c r="O201" s="33" t="s">
        <v>1409</v>
      </c>
      <c r="P201" s="33" t="s">
        <v>1376</v>
      </c>
      <c r="Q201" s="33" t="s">
        <v>1387</v>
      </c>
      <c r="R201" s="33" t="s">
        <v>99</v>
      </c>
      <c r="S201" s="33" t="s">
        <v>1388</v>
      </c>
      <c r="T201" s="33" t="s">
        <v>530</v>
      </c>
      <c r="U201" s="33" t="s">
        <v>1379</v>
      </c>
      <c r="V201" s="33" t="s">
        <v>139</v>
      </c>
      <c r="W201" s="43">
        <v>2023</v>
      </c>
      <c r="X201" s="44" t="s">
        <v>78</v>
      </c>
      <c r="Y201" s="21">
        <v>202301</v>
      </c>
      <c r="Z201" s="21">
        <v>202312</v>
      </c>
      <c r="AA201" s="84">
        <v>39.97</v>
      </c>
      <c r="AB201" s="84">
        <v>39.97</v>
      </c>
      <c r="AC201" s="33"/>
      <c r="AD201" s="33"/>
      <c r="AE201" s="21"/>
      <c r="AF201" s="33">
        <v>860</v>
      </c>
      <c r="AG201" s="33">
        <v>150</v>
      </c>
      <c r="AH201" s="33" t="s">
        <v>79</v>
      </c>
      <c r="AI201" s="33" t="s">
        <v>79</v>
      </c>
      <c r="AJ201" s="34" t="s">
        <v>79</v>
      </c>
      <c r="AK201" s="33" t="s">
        <v>78</v>
      </c>
      <c r="AL201" s="33" t="s">
        <v>78</v>
      </c>
      <c r="AM201" s="33" t="s">
        <v>79</v>
      </c>
      <c r="AN201" s="21" t="s">
        <v>72</v>
      </c>
      <c r="AO201" s="33" t="s">
        <v>79</v>
      </c>
      <c r="AP201" s="34" t="s">
        <v>72</v>
      </c>
      <c r="AQ201" s="33" t="s">
        <v>1380</v>
      </c>
      <c r="AR201" s="33">
        <v>17783952627</v>
      </c>
      <c r="AS201" s="147"/>
      <c r="AT201" s="147"/>
      <c r="AU201" s="147"/>
      <c r="AV201" s="147"/>
      <c r="AX201" s="138"/>
      <c r="AY201" s="138"/>
      <c r="AZ201" s="138"/>
    </row>
    <row r="202" s="108" customFormat="1" ht="172" customHeight="1" spans="1:52">
      <c r="A202" s="127">
        <v>195</v>
      </c>
      <c r="B202" s="144" t="s">
        <v>1320</v>
      </c>
      <c r="C202" s="33" t="s">
        <v>1424</v>
      </c>
      <c r="D202" s="33" t="s">
        <v>61</v>
      </c>
      <c r="E202" s="33" t="s">
        <v>1368</v>
      </c>
      <c r="F202" s="33" t="s">
        <v>1369</v>
      </c>
      <c r="G202" s="33" t="s">
        <v>1425</v>
      </c>
      <c r="H202" s="33" t="s">
        <v>93</v>
      </c>
      <c r="I202" s="33" t="s">
        <v>1426</v>
      </c>
      <c r="J202" s="33" t="s">
        <v>1427</v>
      </c>
      <c r="K202" s="33" t="s">
        <v>1428</v>
      </c>
      <c r="L202" s="33" t="s">
        <v>1427</v>
      </c>
      <c r="M202" s="33" t="s">
        <v>1429</v>
      </c>
      <c r="N202" s="33" t="s">
        <v>69</v>
      </c>
      <c r="O202" s="33" t="s">
        <v>1409</v>
      </c>
      <c r="P202" s="33" t="s">
        <v>1376</v>
      </c>
      <c r="Q202" s="33" t="s">
        <v>1387</v>
      </c>
      <c r="R202" s="33" t="s">
        <v>1430</v>
      </c>
      <c r="S202" s="33" t="s">
        <v>1388</v>
      </c>
      <c r="T202" s="33" t="s">
        <v>530</v>
      </c>
      <c r="U202" s="33" t="s">
        <v>1379</v>
      </c>
      <c r="V202" s="33" t="s">
        <v>1389</v>
      </c>
      <c r="W202" s="43">
        <v>2023</v>
      </c>
      <c r="X202" s="44" t="s">
        <v>78</v>
      </c>
      <c r="Y202" s="21">
        <v>202301</v>
      </c>
      <c r="Z202" s="21">
        <v>202312</v>
      </c>
      <c r="AA202" s="84">
        <v>678.28</v>
      </c>
      <c r="AB202" s="84">
        <v>678.28</v>
      </c>
      <c r="AC202" s="33"/>
      <c r="AD202" s="33"/>
      <c r="AE202" s="21"/>
      <c r="AF202" s="33">
        <v>2500</v>
      </c>
      <c r="AG202" s="33">
        <v>262</v>
      </c>
      <c r="AH202" s="33" t="s">
        <v>79</v>
      </c>
      <c r="AI202" s="33" t="s">
        <v>79</v>
      </c>
      <c r="AJ202" s="33" t="s">
        <v>79</v>
      </c>
      <c r="AK202" s="33" t="s">
        <v>78</v>
      </c>
      <c r="AL202" s="33" t="s">
        <v>78</v>
      </c>
      <c r="AM202" s="33" t="s">
        <v>79</v>
      </c>
      <c r="AN202" s="21" t="s">
        <v>72</v>
      </c>
      <c r="AO202" s="33" t="s">
        <v>79</v>
      </c>
      <c r="AP202" s="33" t="s">
        <v>72</v>
      </c>
      <c r="AQ202" s="33" t="s">
        <v>1380</v>
      </c>
      <c r="AR202" s="33">
        <v>17783952627</v>
      </c>
      <c r="AS202" s="147"/>
      <c r="AT202" s="147"/>
      <c r="AU202" s="147"/>
      <c r="AV202" s="147"/>
      <c r="AX202" s="138"/>
      <c r="AY202" s="138"/>
      <c r="AZ202" s="138"/>
    </row>
    <row r="203" s="108" customFormat="1" ht="170" customHeight="1" spans="1:52">
      <c r="A203" s="127">
        <v>196</v>
      </c>
      <c r="B203" s="144" t="s">
        <v>1320</v>
      </c>
      <c r="C203" s="33" t="s">
        <v>1431</v>
      </c>
      <c r="D203" s="33" t="s">
        <v>61</v>
      </c>
      <c r="E203" s="33" t="s">
        <v>1368</v>
      </c>
      <c r="F203" s="33" t="s">
        <v>1369</v>
      </c>
      <c r="G203" s="33" t="s">
        <v>1432</v>
      </c>
      <c r="H203" s="33" t="s">
        <v>93</v>
      </c>
      <c r="I203" s="33" t="s">
        <v>1433</v>
      </c>
      <c r="J203" s="33" t="s">
        <v>1434</v>
      </c>
      <c r="K203" s="33" t="s">
        <v>1435</v>
      </c>
      <c r="L203" s="33" t="s">
        <v>1434</v>
      </c>
      <c r="M203" s="33" t="s">
        <v>1436</v>
      </c>
      <c r="N203" s="33" t="s">
        <v>69</v>
      </c>
      <c r="O203" s="33" t="s">
        <v>1409</v>
      </c>
      <c r="P203" s="33" t="s">
        <v>1376</v>
      </c>
      <c r="Q203" s="33" t="s">
        <v>1387</v>
      </c>
      <c r="R203" s="33" t="s">
        <v>272</v>
      </c>
      <c r="S203" s="33" t="s">
        <v>1388</v>
      </c>
      <c r="T203" s="33" t="s">
        <v>530</v>
      </c>
      <c r="U203" s="33" t="s">
        <v>1379</v>
      </c>
      <c r="V203" s="33" t="s">
        <v>1389</v>
      </c>
      <c r="W203" s="43">
        <v>2023</v>
      </c>
      <c r="X203" s="44" t="s">
        <v>78</v>
      </c>
      <c r="Y203" s="21">
        <v>202301</v>
      </c>
      <c r="Z203" s="21">
        <v>202312</v>
      </c>
      <c r="AA203" s="84">
        <v>327.6</v>
      </c>
      <c r="AB203" s="147"/>
      <c r="AC203" s="84">
        <v>327.6</v>
      </c>
      <c r="AD203" s="33"/>
      <c r="AE203" s="21"/>
      <c r="AF203" s="33">
        <v>1200</v>
      </c>
      <c r="AG203" s="33">
        <v>145</v>
      </c>
      <c r="AH203" s="33" t="s">
        <v>79</v>
      </c>
      <c r="AI203" s="33" t="s">
        <v>79</v>
      </c>
      <c r="AJ203" s="33" t="s">
        <v>79</v>
      </c>
      <c r="AK203" s="33" t="s">
        <v>78</v>
      </c>
      <c r="AL203" s="33" t="s">
        <v>79</v>
      </c>
      <c r="AM203" s="33" t="s">
        <v>79</v>
      </c>
      <c r="AN203" s="21" t="s">
        <v>72</v>
      </c>
      <c r="AO203" s="33" t="s">
        <v>79</v>
      </c>
      <c r="AP203" s="33" t="s">
        <v>72</v>
      </c>
      <c r="AQ203" s="33" t="s">
        <v>1380</v>
      </c>
      <c r="AR203" s="33">
        <v>17783952627</v>
      </c>
      <c r="AS203" s="147"/>
      <c r="AT203" s="147"/>
      <c r="AU203" s="147"/>
      <c r="AV203" s="147"/>
      <c r="AX203" s="138"/>
      <c r="AY203" s="138"/>
      <c r="AZ203" s="138"/>
    </row>
    <row r="204" s="108" customFormat="1" ht="95" customHeight="1" spans="1:52">
      <c r="A204" s="127">
        <v>197</v>
      </c>
      <c r="B204" s="144" t="s">
        <v>1320</v>
      </c>
      <c r="C204" s="33" t="s">
        <v>1437</v>
      </c>
      <c r="D204" s="33" t="s">
        <v>61</v>
      </c>
      <c r="E204" s="33" t="s">
        <v>1368</v>
      </c>
      <c r="F204" s="33" t="s">
        <v>1369</v>
      </c>
      <c r="G204" s="33" t="s">
        <v>1438</v>
      </c>
      <c r="H204" s="33" t="s">
        <v>93</v>
      </c>
      <c r="I204" s="33" t="s">
        <v>1439</v>
      </c>
      <c r="J204" s="33" t="s">
        <v>1440</v>
      </c>
      <c r="K204" s="33" t="s">
        <v>1441</v>
      </c>
      <c r="L204" s="33" t="s">
        <v>1440</v>
      </c>
      <c r="M204" s="33" t="s">
        <v>1442</v>
      </c>
      <c r="N204" s="33" t="s">
        <v>69</v>
      </c>
      <c r="O204" s="33" t="s">
        <v>1409</v>
      </c>
      <c r="P204" s="33" t="s">
        <v>1376</v>
      </c>
      <c r="Q204" s="33" t="s">
        <v>1387</v>
      </c>
      <c r="R204" s="33" t="s">
        <v>791</v>
      </c>
      <c r="S204" s="33" t="s">
        <v>1388</v>
      </c>
      <c r="T204" s="33" t="s">
        <v>530</v>
      </c>
      <c r="U204" s="33" t="s">
        <v>1379</v>
      </c>
      <c r="V204" s="33" t="s">
        <v>1389</v>
      </c>
      <c r="W204" s="43">
        <v>2023</v>
      </c>
      <c r="X204" s="44" t="s">
        <v>78</v>
      </c>
      <c r="Y204" s="21">
        <v>202301</v>
      </c>
      <c r="Z204" s="21">
        <v>202312</v>
      </c>
      <c r="AA204" s="84">
        <v>73.58</v>
      </c>
      <c r="AB204" s="147"/>
      <c r="AC204" s="84">
        <v>73.58</v>
      </c>
      <c r="AD204" s="33"/>
      <c r="AE204" s="21"/>
      <c r="AF204" s="33">
        <v>1000</v>
      </c>
      <c r="AG204" s="33">
        <v>86</v>
      </c>
      <c r="AH204" s="33" t="s">
        <v>79</v>
      </c>
      <c r="AI204" s="33" t="s">
        <v>79</v>
      </c>
      <c r="AJ204" s="33" t="s">
        <v>79</v>
      </c>
      <c r="AK204" s="33" t="s">
        <v>78</v>
      </c>
      <c r="AL204" s="33" t="s">
        <v>79</v>
      </c>
      <c r="AM204" s="33" t="s">
        <v>79</v>
      </c>
      <c r="AN204" s="21" t="s">
        <v>72</v>
      </c>
      <c r="AO204" s="33" t="s">
        <v>79</v>
      </c>
      <c r="AP204" s="33" t="s">
        <v>72</v>
      </c>
      <c r="AQ204" s="33" t="s">
        <v>1380</v>
      </c>
      <c r="AR204" s="33">
        <v>17783952627</v>
      </c>
      <c r="AS204" s="147"/>
      <c r="AT204" s="147"/>
      <c r="AU204" s="147"/>
      <c r="AV204" s="147"/>
      <c r="AX204" s="138"/>
      <c r="AY204" s="138"/>
      <c r="AZ204" s="138"/>
    </row>
    <row r="205" s="108" customFormat="1" ht="95" customHeight="1" spans="1:52">
      <c r="A205" s="127">
        <v>198</v>
      </c>
      <c r="B205" s="144" t="s">
        <v>1320</v>
      </c>
      <c r="C205" s="33" t="s">
        <v>1443</v>
      </c>
      <c r="D205" s="33" t="s">
        <v>61</v>
      </c>
      <c r="E205" s="33" t="s">
        <v>1368</v>
      </c>
      <c r="F205" s="33" t="s">
        <v>1369</v>
      </c>
      <c r="G205" s="33" t="s">
        <v>1444</v>
      </c>
      <c r="H205" s="33" t="s">
        <v>93</v>
      </c>
      <c r="I205" s="33" t="s">
        <v>1445</v>
      </c>
      <c r="J205" s="33" t="s">
        <v>1446</v>
      </c>
      <c r="K205" s="33" t="s">
        <v>1447</v>
      </c>
      <c r="L205" s="33" t="s">
        <v>1446</v>
      </c>
      <c r="M205" s="33" t="s">
        <v>1448</v>
      </c>
      <c r="N205" s="33" t="s">
        <v>69</v>
      </c>
      <c r="O205" s="33" t="s">
        <v>1409</v>
      </c>
      <c r="P205" s="33" t="s">
        <v>1376</v>
      </c>
      <c r="Q205" s="33" t="s">
        <v>1387</v>
      </c>
      <c r="R205" s="33" t="s">
        <v>604</v>
      </c>
      <c r="S205" s="33" t="s">
        <v>1388</v>
      </c>
      <c r="T205" s="33" t="s">
        <v>530</v>
      </c>
      <c r="U205" s="33" t="s">
        <v>1379</v>
      </c>
      <c r="V205" s="33" t="s">
        <v>1389</v>
      </c>
      <c r="W205" s="43">
        <v>2023</v>
      </c>
      <c r="X205" s="44" t="s">
        <v>78</v>
      </c>
      <c r="Y205" s="21">
        <v>202301</v>
      </c>
      <c r="Z205" s="21">
        <v>202312</v>
      </c>
      <c r="AA205" s="33">
        <v>35</v>
      </c>
      <c r="AB205" s="147"/>
      <c r="AC205" s="33">
        <v>35</v>
      </c>
      <c r="AD205" s="33"/>
      <c r="AE205" s="21"/>
      <c r="AF205" s="33">
        <v>800</v>
      </c>
      <c r="AG205" s="33">
        <v>60</v>
      </c>
      <c r="AH205" s="33" t="s">
        <v>79</v>
      </c>
      <c r="AI205" s="33" t="s">
        <v>79</v>
      </c>
      <c r="AJ205" s="33" t="s">
        <v>79</v>
      </c>
      <c r="AK205" s="33" t="s">
        <v>78</v>
      </c>
      <c r="AL205" s="33" t="s">
        <v>79</v>
      </c>
      <c r="AM205" s="33" t="s">
        <v>79</v>
      </c>
      <c r="AN205" s="21" t="s">
        <v>72</v>
      </c>
      <c r="AO205" s="33" t="s">
        <v>79</v>
      </c>
      <c r="AP205" s="33" t="s">
        <v>72</v>
      </c>
      <c r="AQ205" s="33" t="s">
        <v>1380</v>
      </c>
      <c r="AR205" s="33">
        <v>17783952627</v>
      </c>
      <c r="AS205" s="147"/>
      <c r="AT205" s="147"/>
      <c r="AU205" s="147"/>
      <c r="AV205" s="147"/>
      <c r="AX205" s="138"/>
      <c r="AY205" s="138"/>
      <c r="AZ205" s="138"/>
    </row>
    <row r="206" s="108" customFormat="1" ht="95" customHeight="1" spans="1:52">
      <c r="A206" s="127">
        <v>199</v>
      </c>
      <c r="B206" s="144" t="s">
        <v>1320</v>
      </c>
      <c r="C206" s="33" t="s">
        <v>1449</v>
      </c>
      <c r="D206" s="33" t="s">
        <v>61</v>
      </c>
      <c r="E206" s="33" t="s">
        <v>1368</v>
      </c>
      <c r="F206" s="33" t="s">
        <v>1369</v>
      </c>
      <c r="G206" s="33" t="s">
        <v>1450</v>
      </c>
      <c r="H206" s="33" t="s">
        <v>93</v>
      </c>
      <c r="I206" s="33" t="s">
        <v>558</v>
      </c>
      <c r="J206" s="33" t="s">
        <v>1451</v>
      </c>
      <c r="K206" s="33" t="s">
        <v>1452</v>
      </c>
      <c r="L206" s="33" t="s">
        <v>1451</v>
      </c>
      <c r="M206" s="33" t="s">
        <v>1453</v>
      </c>
      <c r="N206" s="33" t="s">
        <v>69</v>
      </c>
      <c r="O206" s="33" t="s">
        <v>1409</v>
      </c>
      <c r="P206" s="33" t="s">
        <v>1376</v>
      </c>
      <c r="Q206" s="33" t="s">
        <v>1387</v>
      </c>
      <c r="R206" s="33" t="s">
        <v>129</v>
      </c>
      <c r="S206" s="33" t="s">
        <v>1388</v>
      </c>
      <c r="T206" s="33" t="s">
        <v>530</v>
      </c>
      <c r="U206" s="33" t="s">
        <v>1379</v>
      </c>
      <c r="V206" s="33" t="s">
        <v>1389</v>
      </c>
      <c r="W206" s="43">
        <v>2023</v>
      </c>
      <c r="X206" s="44" t="s">
        <v>78</v>
      </c>
      <c r="Y206" s="21">
        <v>202301</v>
      </c>
      <c r="Z206" s="21">
        <v>202312</v>
      </c>
      <c r="AA206" s="33">
        <v>11.5</v>
      </c>
      <c r="AB206" s="147"/>
      <c r="AC206" s="33">
        <v>11.5</v>
      </c>
      <c r="AD206" s="33"/>
      <c r="AE206" s="21"/>
      <c r="AF206" s="33">
        <v>200</v>
      </c>
      <c r="AG206" s="33">
        <v>21</v>
      </c>
      <c r="AH206" s="33" t="s">
        <v>79</v>
      </c>
      <c r="AI206" s="33" t="s">
        <v>79</v>
      </c>
      <c r="AJ206" s="33" t="s">
        <v>79</v>
      </c>
      <c r="AK206" s="33" t="s">
        <v>78</v>
      </c>
      <c r="AL206" s="33" t="s">
        <v>79</v>
      </c>
      <c r="AM206" s="33" t="s">
        <v>79</v>
      </c>
      <c r="AN206" s="21" t="s">
        <v>72</v>
      </c>
      <c r="AO206" s="33" t="s">
        <v>79</v>
      </c>
      <c r="AP206" s="33" t="s">
        <v>72</v>
      </c>
      <c r="AQ206" s="33" t="s">
        <v>1380</v>
      </c>
      <c r="AR206" s="33">
        <v>17783952627</v>
      </c>
      <c r="AS206" s="147"/>
      <c r="AT206" s="147"/>
      <c r="AU206" s="147"/>
      <c r="AV206" s="147"/>
      <c r="AX206" s="138"/>
      <c r="AY206" s="138"/>
      <c r="AZ206" s="138"/>
    </row>
    <row r="207" s="108" customFormat="1" ht="95" customHeight="1" spans="1:52">
      <c r="A207" s="127">
        <v>200</v>
      </c>
      <c r="B207" s="144" t="s">
        <v>1320</v>
      </c>
      <c r="C207" s="33" t="s">
        <v>1454</v>
      </c>
      <c r="D207" s="33" t="s">
        <v>61</v>
      </c>
      <c r="E207" s="33" t="s">
        <v>1368</v>
      </c>
      <c r="F207" s="33" t="s">
        <v>1369</v>
      </c>
      <c r="G207" s="33" t="s">
        <v>1455</v>
      </c>
      <c r="H207" s="33" t="s">
        <v>93</v>
      </c>
      <c r="I207" s="33" t="s">
        <v>548</v>
      </c>
      <c r="J207" s="33" t="s">
        <v>1456</v>
      </c>
      <c r="K207" s="33" t="s">
        <v>1457</v>
      </c>
      <c r="L207" s="33" t="s">
        <v>1456</v>
      </c>
      <c r="M207" s="33" t="s">
        <v>1458</v>
      </c>
      <c r="N207" s="33" t="s">
        <v>69</v>
      </c>
      <c r="O207" s="33" t="s">
        <v>1409</v>
      </c>
      <c r="P207" s="33" t="s">
        <v>1376</v>
      </c>
      <c r="Q207" s="33" t="s">
        <v>1387</v>
      </c>
      <c r="R207" s="33" t="s">
        <v>1377</v>
      </c>
      <c r="S207" s="33" t="s">
        <v>1388</v>
      </c>
      <c r="T207" s="33" t="s">
        <v>530</v>
      </c>
      <c r="U207" s="33" t="s">
        <v>1379</v>
      </c>
      <c r="V207" s="33" t="s">
        <v>1389</v>
      </c>
      <c r="W207" s="43">
        <v>2023</v>
      </c>
      <c r="X207" s="44" t="s">
        <v>78</v>
      </c>
      <c r="Y207" s="21">
        <v>202301</v>
      </c>
      <c r="Z207" s="21">
        <v>202312</v>
      </c>
      <c r="AA207" s="33">
        <v>42.8</v>
      </c>
      <c r="AB207" s="147"/>
      <c r="AC207" s="33">
        <v>42.8</v>
      </c>
      <c r="AD207" s="33"/>
      <c r="AE207" s="21"/>
      <c r="AF207" s="33">
        <v>250</v>
      </c>
      <c r="AG207" s="33">
        <v>32</v>
      </c>
      <c r="AH207" s="33" t="s">
        <v>79</v>
      </c>
      <c r="AI207" s="33" t="s">
        <v>79</v>
      </c>
      <c r="AJ207" s="33" t="s">
        <v>79</v>
      </c>
      <c r="AK207" s="33" t="s">
        <v>78</v>
      </c>
      <c r="AL207" s="33" t="s">
        <v>78</v>
      </c>
      <c r="AM207" s="33" t="s">
        <v>79</v>
      </c>
      <c r="AN207" s="21" t="s">
        <v>72</v>
      </c>
      <c r="AO207" s="33" t="s">
        <v>79</v>
      </c>
      <c r="AP207" s="33" t="s">
        <v>72</v>
      </c>
      <c r="AQ207" s="33" t="s">
        <v>1380</v>
      </c>
      <c r="AR207" s="33">
        <v>17783952627</v>
      </c>
      <c r="AS207" s="147"/>
      <c r="AT207" s="147"/>
      <c r="AU207" s="147"/>
      <c r="AV207" s="147"/>
      <c r="AX207" s="138"/>
      <c r="AY207" s="138"/>
      <c r="AZ207" s="138"/>
    </row>
    <row r="208" s="108" customFormat="1" ht="95" customHeight="1" spans="1:52">
      <c r="A208" s="127">
        <v>201</v>
      </c>
      <c r="B208" s="144" t="s">
        <v>1320</v>
      </c>
      <c r="C208" s="33" t="s">
        <v>1459</v>
      </c>
      <c r="D208" s="33" t="s">
        <v>61</v>
      </c>
      <c r="E208" s="33" t="s">
        <v>1368</v>
      </c>
      <c r="F208" s="33" t="s">
        <v>1369</v>
      </c>
      <c r="G208" s="33" t="s">
        <v>1460</v>
      </c>
      <c r="H208" s="33" t="s">
        <v>93</v>
      </c>
      <c r="I208" s="33" t="s">
        <v>534</v>
      </c>
      <c r="J208" s="33" t="s">
        <v>1461</v>
      </c>
      <c r="K208" s="33" t="s">
        <v>1462</v>
      </c>
      <c r="L208" s="33" t="s">
        <v>1461</v>
      </c>
      <c r="M208" s="33" t="s">
        <v>1463</v>
      </c>
      <c r="N208" s="33" t="s">
        <v>69</v>
      </c>
      <c r="O208" s="33" t="s">
        <v>1409</v>
      </c>
      <c r="P208" s="33" t="s">
        <v>1376</v>
      </c>
      <c r="Q208" s="33" t="s">
        <v>1387</v>
      </c>
      <c r="R208" s="33" t="s">
        <v>1464</v>
      </c>
      <c r="S208" s="33" t="s">
        <v>1388</v>
      </c>
      <c r="T208" s="33" t="s">
        <v>530</v>
      </c>
      <c r="U208" s="33" t="s">
        <v>1379</v>
      </c>
      <c r="V208" s="33" t="s">
        <v>1389</v>
      </c>
      <c r="W208" s="43">
        <v>2023</v>
      </c>
      <c r="X208" s="44" t="s">
        <v>78</v>
      </c>
      <c r="Y208" s="21">
        <v>202301</v>
      </c>
      <c r="Z208" s="21">
        <v>202312</v>
      </c>
      <c r="AA208" s="33">
        <v>27</v>
      </c>
      <c r="AB208" s="147"/>
      <c r="AC208" s="33">
        <v>27</v>
      </c>
      <c r="AD208" s="33"/>
      <c r="AE208" s="21"/>
      <c r="AF208" s="33">
        <v>67</v>
      </c>
      <c r="AG208" s="33">
        <v>3</v>
      </c>
      <c r="AH208" s="33" t="s">
        <v>79</v>
      </c>
      <c r="AI208" s="33" t="s">
        <v>79</v>
      </c>
      <c r="AJ208" s="33" t="s">
        <v>79</v>
      </c>
      <c r="AK208" s="33" t="s">
        <v>78</v>
      </c>
      <c r="AL208" s="33" t="s">
        <v>78</v>
      </c>
      <c r="AM208" s="33" t="s">
        <v>79</v>
      </c>
      <c r="AN208" s="21" t="s">
        <v>72</v>
      </c>
      <c r="AO208" s="33" t="s">
        <v>79</v>
      </c>
      <c r="AP208" s="33" t="s">
        <v>72</v>
      </c>
      <c r="AQ208" s="33" t="s">
        <v>1380</v>
      </c>
      <c r="AR208" s="33">
        <v>17783952627</v>
      </c>
      <c r="AS208" s="147"/>
      <c r="AT208" s="147"/>
      <c r="AU208" s="147"/>
      <c r="AV208" s="147"/>
      <c r="AX208" s="138"/>
      <c r="AY208" s="138"/>
      <c r="AZ208" s="138"/>
    </row>
    <row r="209" s="108" customFormat="1" ht="95" customHeight="1" spans="1:52">
      <c r="A209" s="127">
        <v>202</v>
      </c>
      <c r="B209" s="144" t="s">
        <v>1320</v>
      </c>
      <c r="C209" s="33" t="s">
        <v>1465</v>
      </c>
      <c r="D209" s="33" t="s">
        <v>61</v>
      </c>
      <c r="E209" s="33" t="s">
        <v>1368</v>
      </c>
      <c r="F209" s="33" t="s">
        <v>1369</v>
      </c>
      <c r="G209" s="33" t="s">
        <v>1466</v>
      </c>
      <c r="H209" s="33" t="s">
        <v>93</v>
      </c>
      <c r="I209" s="33" t="s">
        <v>1467</v>
      </c>
      <c r="J209" s="33" t="s">
        <v>1468</v>
      </c>
      <c r="K209" s="33" t="s">
        <v>1469</v>
      </c>
      <c r="L209" s="33" t="s">
        <v>1468</v>
      </c>
      <c r="M209" s="33" t="s">
        <v>1470</v>
      </c>
      <c r="N209" s="33" t="s">
        <v>69</v>
      </c>
      <c r="O209" s="33" t="s">
        <v>1409</v>
      </c>
      <c r="P209" s="33" t="s">
        <v>1376</v>
      </c>
      <c r="Q209" s="33" t="s">
        <v>1387</v>
      </c>
      <c r="R209" s="33" t="s">
        <v>585</v>
      </c>
      <c r="S209" s="33" t="s">
        <v>1388</v>
      </c>
      <c r="T209" s="33" t="s">
        <v>530</v>
      </c>
      <c r="U209" s="33" t="s">
        <v>1379</v>
      </c>
      <c r="V209" s="33" t="s">
        <v>1389</v>
      </c>
      <c r="W209" s="43">
        <v>2023</v>
      </c>
      <c r="X209" s="44" t="s">
        <v>78</v>
      </c>
      <c r="Y209" s="21">
        <v>202301</v>
      </c>
      <c r="Z209" s="21">
        <v>202312</v>
      </c>
      <c r="AA209" s="33">
        <v>78.35</v>
      </c>
      <c r="AB209" s="147"/>
      <c r="AC209" s="33">
        <v>78.35</v>
      </c>
      <c r="AD209" s="33"/>
      <c r="AE209" s="21"/>
      <c r="AF209" s="33">
        <v>500</v>
      </c>
      <c r="AG209" s="33">
        <v>48</v>
      </c>
      <c r="AH209" s="33" t="s">
        <v>79</v>
      </c>
      <c r="AI209" s="33" t="s">
        <v>79</v>
      </c>
      <c r="AJ209" s="33" t="s">
        <v>79</v>
      </c>
      <c r="AK209" s="33" t="s">
        <v>78</v>
      </c>
      <c r="AL209" s="33" t="s">
        <v>78</v>
      </c>
      <c r="AM209" s="33" t="s">
        <v>79</v>
      </c>
      <c r="AN209" s="21" t="s">
        <v>72</v>
      </c>
      <c r="AO209" s="33" t="s">
        <v>79</v>
      </c>
      <c r="AP209" s="33" t="s">
        <v>72</v>
      </c>
      <c r="AQ209" s="33" t="s">
        <v>1380</v>
      </c>
      <c r="AR209" s="33">
        <v>17783952627</v>
      </c>
      <c r="AS209" s="147"/>
      <c r="AT209" s="147"/>
      <c r="AU209" s="147"/>
      <c r="AV209" s="147"/>
      <c r="AX209" s="138"/>
      <c r="AY209" s="138"/>
      <c r="AZ209" s="138"/>
    </row>
    <row r="210" s="108" customFormat="1" ht="177" customHeight="1" spans="1:52">
      <c r="A210" s="127">
        <v>203</v>
      </c>
      <c r="B210" s="144" t="s">
        <v>1320</v>
      </c>
      <c r="C210" s="33" t="s">
        <v>1471</v>
      </c>
      <c r="D210" s="33" t="s">
        <v>61</v>
      </c>
      <c r="E210" s="33" t="s">
        <v>1368</v>
      </c>
      <c r="F210" s="33" t="s">
        <v>1369</v>
      </c>
      <c r="G210" s="33" t="s">
        <v>1472</v>
      </c>
      <c r="H210" s="33" t="s">
        <v>93</v>
      </c>
      <c r="I210" s="33" t="s">
        <v>1473</v>
      </c>
      <c r="J210" s="33" t="s">
        <v>1474</v>
      </c>
      <c r="K210" s="33" t="s">
        <v>1475</v>
      </c>
      <c r="L210" s="33" t="s">
        <v>1474</v>
      </c>
      <c r="M210" s="33" t="s">
        <v>1476</v>
      </c>
      <c r="N210" s="33" t="s">
        <v>69</v>
      </c>
      <c r="O210" s="33" t="s">
        <v>1409</v>
      </c>
      <c r="P210" s="33" t="s">
        <v>1376</v>
      </c>
      <c r="Q210" s="33" t="s">
        <v>1387</v>
      </c>
      <c r="R210" s="33" t="s">
        <v>1477</v>
      </c>
      <c r="S210" s="33" t="s">
        <v>1388</v>
      </c>
      <c r="T210" s="33" t="s">
        <v>530</v>
      </c>
      <c r="U210" s="33" t="s">
        <v>1379</v>
      </c>
      <c r="V210" s="33" t="s">
        <v>1389</v>
      </c>
      <c r="W210" s="43">
        <v>2023</v>
      </c>
      <c r="X210" s="44" t="s">
        <v>78</v>
      </c>
      <c r="Y210" s="21">
        <v>202301</v>
      </c>
      <c r="Z210" s="21">
        <v>202312</v>
      </c>
      <c r="AA210" s="33">
        <v>109.81</v>
      </c>
      <c r="AB210" s="147"/>
      <c r="AC210" s="33">
        <v>109.81</v>
      </c>
      <c r="AD210" s="33"/>
      <c r="AE210" s="21"/>
      <c r="AF210" s="33">
        <v>610</v>
      </c>
      <c r="AG210" s="33">
        <v>59</v>
      </c>
      <c r="AH210" s="33" t="s">
        <v>79</v>
      </c>
      <c r="AI210" s="33" t="s">
        <v>79</v>
      </c>
      <c r="AJ210" s="33" t="s">
        <v>79</v>
      </c>
      <c r="AK210" s="33" t="s">
        <v>78</v>
      </c>
      <c r="AL210" s="33" t="s">
        <v>79</v>
      </c>
      <c r="AM210" s="33" t="s">
        <v>79</v>
      </c>
      <c r="AN210" s="21" t="s">
        <v>72</v>
      </c>
      <c r="AO210" s="33" t="s">
        <v>79</v>
      </c>
      <c r="AP210" s="33" t="s">
        <v>72</v>
      </c>
      <c r="AQ210" s="33" t="s">
        <v>1380</v>
      </c>
      <c r="AR210" s="33">
        <v>17783952627</v>
      </c>
      <c r="AS210" s="147"/>
      <c r="AT210" s="147"/>
      <c r="AU210" s="147"/>
      <c r="AV210" s="147"/>
      <c r="AX210" s="138"/>
      <c r="AY210" s="138"/>
      <c r="AZ210" s="138"/>
    </row>
    <row r="211" s="108" customFormat="1" ht="103" customHeight="1" spans="1:52">
      <c r="A211" s="127">
        <v>204</v>
      </c>
      <c r="B211" s="144" t="s">
        <v>1320</v>
      </c>
      <c r="C211" s="33" t="s">
        <v>1478</v>
      </c>
      <c r="D211" s="33" t="s">
        <v>61</v>
      </c>
      <c r="E211" s="33" t="s">
        <v>1368</v>
      </c>
      <c r="F211" s="33" t="s">
        <v>1369</v>
      </c>
      <c r="G211" s="33" t="s">
        <v>1479</v>
      </c>
      <c r="H211" s="33" t="s">
        <v>93</v>
      </c>
      <c r="I211" s="33" t="s">
        <v>1480</v>
      </c>
      <c r="J211" s="33" t="s">
        <v>1481</v>
      </c>
      <c r="K211" s="33" t="s">
        <v>1482</v>
      </c>
      <c r="L211" s="33" t="s">
        <v>1481</v>
      </c>
      <c r="M211" s="33" t="s">
        <v>1483</v>
      </c>
      <c r="N211" s="33" t="s">
        <v>69</v>
      </c>
      <c r="O211" s="33" t="s">
        <v>1409</v>
      </c>
      <c r="P211" s="33" t="s">
        <v>1376</v>
      </c>
      <c r="Q211" s="33" t="s">
        <v>1387</v>
      </c>
      <c r="R211" s="33" t="s">
        <v>1484</v>
      </c>
      <c r="S211" s="33" t="s">
        <v>1388</v>
      </c>
      <c r="T211" s="33" t="s">
        <v>530</v>
      </c>
      <c r="U211" s="33" t="s">
        <v>1379</v>
      </c>
      <c r="V211" s="33" t="s">
        <v>1389</v>
      </c>
      <c r="W211" s="43">
        <v>2023</v>
      </c>
      <c r="X211" s="44" t="s">
        <v>78</v>
      </c>
      <c r="Y211" s="21">
        <v>202301</v>
      </c>
      <c r="Z211" s="21">
        <v>202312</v>
      </c>
      <c r="AA211" s="33">
        <v>31.41</v>
      </c>
      <c r="AB211" s="147"/>
      <c r="AC211" s="33">
        <v>31.41</v>
      </c>
      <c r="AD211" s="33"/>
      <c r="AE211" s="21"/>
      <c r="AF211" s="33">
        <v>750</v>
      </c>
      <c r="AG211" s="33">
        <v>66</v>
      </c>
      <c r="AH211" s="33" t="s">
        <v>79</v>
      </c>
      <c r="AI211" s="33" t="s">
        <v>79</v>
      </c>
      <c r="AJ211" s="33" t="s">
        <v>79</v>
      </c>
      <c r="AK211" s="33" t="s">
        <v>78</v>
      </c>
      <c r="AL211" s="33" t="s">
        <v>78</v>
      </c>
      <c r="AM211" s="33" t="s">
        <v>79</v>
      </c>
      <c r="AN211" s="21" t="s">
        <v>72</v>
      </c>
      <c r="AO211" s="33" t="s">
        <v>79</v>
      </c>
      <c r="AP211" s="33" t="s">
        <v>72</v>
      </c>
      <c r="AQ211" s="33" t="s">
        <v>1380</v>
      </c>
      <c r="AR211" s="33">
        <v>17783952627</v>
      </c>
      <c r="AS211" s="147"/>
      <c r="AT211" s="147"/>
      <c r="AU211" s="147"/>
      <c r="AV211" s="147"/>
      <c r="AX211" s="138"/>
      <c r="AY211" s="138"/>
      <c r="AZ211" s="138"/>
    </row>
    <row r="212" s="108" customFormat="1" ht="177" customHeight="1" spans="1:52">
      <c r="A212" s="127">
        <v>205</v>
      </c>
      <c r="B212" s="144" t="s">
        <v>1320</v>
      </c>
      <c r="C212" s="33" t="s">
        <v>1485</v>
      </c>
      <c r="D212" s="33" t="s">
        <v>61</v>
      </c>
      <c r="E212" s="33" t="s">
        <v>1368</v>
      </c>
      <c r="F212" s="33" t="s">
        <v>1369</v>
      </c>
      <c r="G212" s="33" t="s">
        <v>1486</v>
      </c>
      <c r="H212" s="33" t="s">
        <v>93</v>
      </c>
      <c r="I212" s="33" t="s">
        <v>1487</v>
      </c>
      <c r="J212" s="33" t="s">
        <v>1488</v>
      </c>
      <c r="K212" s="33" t="s">
        <v>1489</v>
      </c>
      <c r="L212" s="33" t="s">
        <v>1488</v>
      </c>
      <c r="M212" s="33" t="s">
        <v>1490</v>
      </c>
      <c r="N212" s="33" t="s">
        <v>69</v>
      </c>
      <c r="O212" s="33" t="s">
        <v>1409</v>
      </c>
      <c r="P212" s="33" t="s">
        <v>1376</v>
      </c>
      <c r="Q212" s="33" t="s">
        <v>1387</v>
      </c>
      <c r="R212" s="33" t="s">
        <v>1491</v>
      </c>
      <c r="S212" s="33" t="s">
        <v>1388</v>
      </c>
      <c r="T212" s="33" t="s">
        <v>530</v>
      </c>
      <c r="U212" s="33" t="s">
        <v>1379</v>
      </c>
      <c r="V212" s="33" t="s">
        <v>1389</v>
      </c>
      <c r="W212" s="43">
        <v>2023</v>
      </c>
      <c r="X212" s="44" t="s">
        <v>78</v>
      </c>
      <c r="Y212" s="21">
        <v>202301</v>
      </c>
      <c r="Z212" s="21">
        <v>202312</v>
      </c>
      <c r="AA212" s="33">
        <v>20</v>
      </c>
      <c r="AB212" s="147"/>
      <c r="AC212" s="33">
        <v>20</v>
      </c>
      <c r="AD212" s="147"/>
      <c r="AE212" s="21"/>
      <c r="AF212" s="33">
        <v>20000</v>
      </c>
      <c r="AG212" s="33">
        <v>1860</v>
      </c>
      <c r="AH212" s="33" t="s">
        <v>78</v>
      </c>
      <c r="AI212" s="33" t="s">
        <v>79</v>
      </c>
      <c r="AJ212" s="33" t="s">
        <v>79</v>
      </c>
      <c r="AK212" s="33" t="s">
        <v>78</v>
      </c>
      <c r="AL212" s="33" t="s">
        <v>78</v>
      </c>
      <c r="AM212" s="33" t="s">
        <v>79</v>
      </c>
      <c r="AN212" s="21" t="s">
        <v>72</v>
      </c>
      <c r="AO212" s="33" t="s">
        <v>79</v>
      </c>
      <c r="AP212" s="148" t="s">
        <v>72</v>
      </c>
      <c r="AQ212" s="33" t="s">
        <v>1380</v>
      </c>
      <c r="AR212" s="33">
        <v>17783952627</v>
      </c>
      <c r="AS212" s="147"/>
      <c r="AT212" s="147"/>
      <c r="AU212" s="147"/>
      <c r="AV212" s="147"/>
      <c r="AX212" s="138"/>
      <c r="AY212" s="138"/>
      <c r="AZ212" s="138"/>
    </row>
    <row r="213" s="108" customFormat="1" ht="155" customHeight="1" spans="1:52">
      <c r="A213" s="127">
        <v>206</v>
      </c>
      <c r="B213" s="144" t="s">
        <v>1320</v>
      </c>
      <c r="C213" s="33" t="s">
        <v>1492</v>
      </c>
      <c r="D213" s="33" t="s">
        <v>61</v>
      </c>
      <c r="E213" s="33" t="s">
        <v>1368</v>
      </c>
      <c r="F213" s="33" t="s">
        <v>1369</v>
      </c>
      <c r="G213" s="33" t="s">
        <v>1493</v>
      </c>
      <c r="H213" s="33" t="s">
        <v>93</v>
      </c>
      <c r="I213" s="33" t="s">
        <v>1494</v>
      </c>
      <c r="J213" s="33" t="s">
        <v>1495</v>
      </c>
      <c r="K213" s="33" t="s">
        <v>1496</v>
      </c>
      <c r="L213" s="33" t="s">
        <v>1495</v>
      </c>
      <c r="M213" s="33" t="s">
        <v>1497</v>
      </c>
      <c r="N213" s="33" t="s">
        <v>69</v>
      </c>
      <c r="O213" s="33" t="s">
        <v>1409</v>
      </c>
      <c r="P213" s="33" t="s">
        <v>1376</v>
      </c>
      <c r="Q213" s="33" t="s">
        <v>1387</v>
      </c>
      <c r="R213" s="33" t="s">
        <v>1498</v>
      </c>
      <c r="S213" s="33" t="s">
        <v>1388</v>
      </c>
      <c r="T213" s="33" t="s">
        <v>530</v>
      </c>
      <c r="U213" s="33" t="s">
        <v>1379</v>
      </c>
      <c r="V213" s="33" t="s">
        <v>1389</v>
      </c>
      <c r="W213" s="43">
        <v>2023</v>
      </c>
      <c r="X213" s="44" t="s">
        <v>78</v>
      </c>
      <c r="Y213" s="21">
        <v>202301</v>
      </c>
      <c r="Z213" s="21">
        <v>202312</v>
      </c>
      <c r="AA213" s="33">
        <v>180</v>
      </c>
      <c r="AB213" s="147"/>
      <c r="AC213" s="33">
        <v>180</v>
      </c>
      <c r="AD213" s="147"/>
      <c r="AE213" s="21"/>
      <c r="AF213" s="33">
        <v>10000</v>
      </c>
      <c r="AG213" s="33">
        <v>867</v>
      </c>
      <c r="AH213" s="33" t="s">
        <v>78</v>
      </c>
      <c r="AI213" s="33" t="s">
        <v>79</v>
      </c>
      <c r="AJ213" s="34" t="s">
        <v>79</v>
      </c>
      <c r="AK213" s="33" t="s">
        <v>78</v>
      </c>
      <c r="AL213" s="33" t="s">
        <v>78</v>
      </c>
      <c r="AM213" s="33" t="s">
        <v>79</v>
      </c>
      <c r="AN213" s="21" t="s">
        <v>72</v>
      </c>
      <c r="AO213" s="33" t="s">
        <v>79</v>
      </c>
      <c r="AP213" s="148" t="s">
        <v>72</v>
      </c>
      <c r="AQ213" s="33" t="s">
        <v>1380</v>
      </c>
      <c r="AR213" s="33">
        <v>17783952627</v>
      </c>
      <c r="AS213" s="147"/>
      <c r="AT213" s="147"/>
      <c r="AU213" s="147"/>
      <c r="AV213" s="147"/>
      <c r="AX213" s="138"/>
      <c r="AY213" s="138"/>
      <c r="AZ213" s="138"/>
    </row>
    <row r="214" s="108" customFormat="1" ht="228" customHeight="1" spans="1:52">
      <c r="A214" s="127">
        <v>207</v>
      </c>
      <c r="B214" s="144" t="s">
        <v>1320</v>
      </c>
      <c r="C214" s="33" t="s">
        <v>1499</v>
      </c>
      <c r="D214" s="33" t="s">
        <v>61</v>
      </c>
      <c r="E214" s="33" t="s">
        <v>1368</v>
      </c>
      <c r="F214" s="33" t="s">
        <v>1369</v>
      </c>
      <c r="G214" s="33" t="s">
        <v>1500</v>
      </c>
      <c r="H214" s="33" t="s">
        <v>93</v>
      </c>
      <c r="I214" s="33" t="s">
        <v>1501</v>
      </c>
      <c r="J214" s="33" t="s">
        <v>1502</v>
      </c>
      <c r="K214" s="33" t="s">
        <v>1503</v>
      </c>
      <c r="L214" s="33" t="s">
        <v>1502</v>
      </c>
      <c r="M214" s="33" t="s">
        <v>1504</v>
      </c>
      <c r="N214" s="33" t="s">
        <v>69</v>
      </c>
      <c r="O214" s="33" t="s">
        <v>1409</v>
      </c>
      <c r="P214" s="33" t="s">
        <v>1376</v>
      </c>
      <c r="Q214" s="33" t="s">
        <v>1387</v>
      </c>
      <c r="R214" s="33" t="s">
        <v>1505</v>
      </c>
      <c r="S214" s="33" t="s">
        <v>1388</v>
      </c>
      <c r="T214" s="33" t="s">
        <v>530</v>
      </c>
      <c r="U214" s="33" t="s">
        <v>1379</v>
      </c>
      <c r="V214" s="33" t="s">
        <v>1389</v>
      </c>
      <c r="W214" s="43">
        <v>2023</v>
      </c>
      <c r="X214" s="44" t="s">
        <v>78</v>
      </c>
      <c r="Y214" s="21">
        <v>202301</v>
      </c>
      <c r="Z214" s="21">
        <v>202312</v>
      </c>
      <c r="AA214" s="33">
        <v>20</v>
      </c>
      <c r="AB214" s="147"/>
      <c r="AC214" s="33">
        <v>20</v>
      </c>
      <c r="AD214" s="147"/>
      <c r="AE214" s="21"/>
      <c r="AF214" s="33">
        <v>11000</v>
      </c>
      <c r="AG214" s="33">
        <v>932</v>
      </c>
      <c r="AH214" s="33" t="s">
        <v>78</v>
      </c>
      <c r="AI214" s="33" t="s">
        <v>79</v>
      </c>
      <c r="AJ214" s="33" t="s">
        <v>79</v>
      </c>
      <c r="AK214" s="33" t="s">
        <v>78</v>
      </c>
      <c r="AL214" s="33" t="s">
        <v>79</v>
      </c>
      <c r="AM214" s="33" t="s">
        <v>79</v>
      </c>
      <c r="AN214" s="21" t="s">
        <v>72</v>
      </c>
      <c r="AO214" s="33" t="s">
        <v>79</v>
      </c>
      <c r="AP214" s="148" t="s">
        <v>72</v>
      </c>
      <c r="AQ214" s="33" t="s">
        <v>1380</v>
      </c>
      <c r="AR214" s="33">
        <v>17783952627</v>
      </c>
      <c r="AS214" s="147"/>
      <c r="AT214" s="147"/>
      <c r="AU214" s="147"/>
      <c r="AV214" s="147"/>
      <c r="AX214" s="138"/>
      <c r="AY214" s="138"/>
      <c r="AZ214" s="138"/>
    </row>
    <row r="215" s="108" customFormat="1" ht="254" customHeight="1" spans="1:52">
      <c r="A215" s="127">
        <v>208</v>
      </c>
      <c r="B215" s="144" t="s">
        <v>1320</v>
      </c>
      <c r="C215" s="33" t="s">
        <v>1506</v>
      </c>
      <c r="D215" s="33" t="s">
        <v>61</v>
      </c>
      <c r="E215" s="33" t="s">
        <v>1368</v>
      </c>
      <c r="F215" s="33" t="s">
        <v>1369</v>
      </c>
      <c r="G215" s="33" t="s">
        <v>1507</v>
      </c>
      <c r="H215" s="33" t="s">
        <v>93</v>
      </c>
      <c r="I215" s="33" t="s">
        <v>1508</v>
      </c>
      <c r="J215" s="33" t="s">
        <v>1509</v>
      </c>
      <c r="K215" s="33" t="s">
        <v>1510</v>
      </c>
      <c r="L215" s="33" t="s">
        <v>1509</v>
      </c>
      <c r="M215" s="33" t="s">
        <v>1511</v>
      </c>
      <c r="N215" s="33" t="s">
        <v>69</v>
      </c>
      <c r="O215" s="33" t="s">
        <v>1409</v>
      </c>
      <c r="P215" s="33" t="s">
        <v>1376</v>
      </c>
      <c r="Q215" s="33" t="s">
        <v>1387</v>
      </c>
      <c r="R215" s="33" t="s">
        <v>1512</v>
      </c>
      <c r="S215" s="33" t="s">
        <v>1388</v>
      </c>
      <c r="T215" s="33" t="s">
        <v>530</v>
      </c>
      <c r="U215" s="33" t="s">
        <v>1379</v>
      </c>
      <c r="V215" s="33" t="s">
        <v>1389</v>
      </c>
      <c r="W215" s="43">
        <v>2023</v>
      </c>
      <c r="X215" s="44" t="s">
        <v>78</v>
      </c>
      <c r="Y215" s="21">
        <v>202301</v>
      </c>
      <c r="Z215" s="21">
        <v>202312</v>
      </c>
      <c r="AA215" s="33">
        <v>200</v>
      </c>
      <c r="AB215" s="147"/>
      <c r="AC215" s="33">
        <v>200</v>
      </c>
      <c r="AD215" s="147"/>
      <c r="AE215" s="21"/>
      <c r="AF215" s="33">
        <v>60000</v>
      </c>
      <c r="AG215" s="33">
        <v>4630</v>
      </c>
      <c r="AH215" s="33" t="s">
        <v>78</v>
      </c>
      <c r="AI215" s="33" t="s">
        <v>79</v>
      </c>
      <c r="AJ215" s="33" t="s">
        <v>79</v>
      </c>
      <c r="AK215" s="33" t="s">
        <v>78</v>
      </c>
      <c r="AL215" s="33" t="s">
        <v>78</v>
      </c>
      <c r="AM215" s="33" t="s">
        <v>79</v>
      </c>
      <c r="AN215" s="21" t="s">
        <v>72</v>
      </c>
      <c r="AO215" s="33" t="s">
        <v>79</v>
      </c>
      <c r="AP215" s="148" t="s">
        <v>72</v>
      </c>
      <c r="AQ215" s="33" t="s">
        <v>1380</v>
      </c>
      <c r="AR215" s="33">
        <v>17783952627</v>
      </c>
      <c r="AS215" s="147"/>
      <c r="AT215" s="147"/>
      <c r="AU215" s="147"/>
      <c r="AV215" s="147"/>
      <c r="AX215" s="138"/>
      <c r="AY215" s="138"/>
      <c r="AZ215" s="138"/>
    </row>
    <row r="216" s="108" customFormat="1" ht="211" customHeight="1" spans="1:52">
      <c r="A216" s="127">
        <v>209</v>
      </c>
      <c r="B216" s="144" t="s">
        <v>1320</v>
      </c>
      <c r="C216" s="33" t="s">
        <v>1513</v>
      </c>
      <c r="D216" s="33" t="s">
        <v>61</v>
      </c>
      <c r="E216" s="33" t="s">
        <v>1368</v>
      </c>
      <c r="F216" s="33" t="s">
        <v>1369</v>
      </c>
      <c r="G216" s="33" t="s">
        <v>1514</v>
      </c>
      <c r="H216" s="33" t="s">
        <v>93</v>
      </c>
      <c r="I216" s="33" t="s">
        <v>1515</v>
      </c>
      <c r="J216" s="33" t="s">
        <v>1516</v>
      </c>
      <c r="K216" s="33" t="s">
        <v>1517</v>
      </c>
      <c r="L216" s="33" t="s">
        <v>1516</v>
      </c>
      <c r="M216" s="33" t="s">
        <v>1518</v>
      </c>
      <c r="N216" s="33" t="s">
        <v>69</v>
      </c>
      <c r="O216" s="33" t="s">
        <v>1375</v>
      </c>
      <c r="P216" s="33" t="s">
        <v>1376</v>
      </c>
      <c r="Q216" s="33" t="s">
        <v>1387</v>
      </c>
      <c r="R216" s="33" t="s">
        <v>1519</v>
      </c>
      <c r="S216" s="33" t="s">
        <v>1388</v>
      </c>
      <c r="T216" s="33" t="s">
        <v>530</v>
      </c>
      <c r="U216" s="33" t="s">
        <v>1379</v>
      </c>
      <c r="V216" s="33" t="s">
        <v>1389</v>
      </c>
      <c r="W216" s="42">
        <v>2023</v>
      </c>
      <c r="X216" s="40" t="s">
        <v>78</v>
      </c>
      <c r="Y216" s="21">
        <v>202301</v>
      </c>
      <c r="Z216" s="21">
        <v>202312</v>
      </c>
      <c r="AA216" s="33">
        <v>102.46</v>
      </c>
      <c r="AB216" s="33"/>
      <c r="AC216" s="33">
        <v>102.46</v>
      </c>
      <c r="AD216" s="33"/>
      <c r="AE216" s="21"/>
      <c r="AF216" s="84">
        <v>1946</v>
      </c>
      <c r="AG216" s="84">
        <v>112</v>
      </c>
      <c r="AH216" s="33" t="s">
        <v>79</v>
      </c>
      <c r="AI216" s="33" t="s">
        <v>79</v>
      </c>
      <c r="AJ216" s="34" t="s">
        <v>79</v>
      </c>
      <c r="AK216" s="33" t="s">
        <v>78</v>
      </c>
      <c r="AL216" s="33" t="s">
        <v>78</v>
      </c>
      <c r="AM216" s="33" t="s">
        <v>79</v>
      </c>
      <c r="AN216" s="21" t="s">
        <v>72</v>
      </c>
      <c r="AO216" s="33" t="s">
        <v>79</v>
      </c>
      <c r="AP216" s="34" t="s">
        <v>72</v>
      </c>
      <c r="AQ216" s="33" t="s">
        <v>1380</v>
      </c>
      <c r="AR216" s="33">
        <v>17783952627</v>
      </c>
      <c r="AS216" s="147"/>
      <c r="AT216" s="147"/>
      <c r="AU216" s="147"/>
      <c r="AV216" s="147"/>
      <c r="AX216" s="138"/>
      <c r="AY216" s="138"/>
      <c r="AZ216" s="138"/>
    </row>
    <row r="217" s="108" customFormat="1" ht="141" customHeight="1" spans="1:52">
      <c r="A217" s="127">
        <v>210</v>
      </c>
      <c r="B217" s="144" t="s">
        <v>1320</v>
      </c>
      <c r="C217" s="33" t="s">
        <v>1520</v>
      </c>
      <c r="D217" s="33" t="s">
        <v>61</v>
      </c>
      <c r="E217" s="33" t="s">
        <v>1368</v>
      </c>
      <c r="F217" s="33" t="s">
        <v>1369</v>
      </c>
      <c r="G217" s="33" t="s">
        <v>1521</v>
      </c>
      <c r="H217" s="33" t="s">
        <v>93</v>
      </c>
      <c r="I217" s="33" t="s">
        <v>1522</v>
      </c>
      <c r="J217" s="33" t="s">
        <v>1523</v>
      </c>
      <c r="K217" s="33" t="s">
        <v>1524</v>
      </c>
      <c r="L217" s="33" t="s">
        <v>1523</v>
      </c>
      <c r="M217" s="33" t="s">
        <v>1525</v>
      </c>
      <c r="N217" s="33" t="s">
        <v>69</v>
      </c>
      <c r="O217" s="33" t="s">
        <v>1375</v>
      </c>
      <c r="P217" s="33" t="s">
        <v>1376</v>
      </c>
      <c r="Q217" s="33" t="s">
        <v>1387</v>
      </c>
      <c r="R217" s="33" t="s">
        <v>1526</v>
      </c>
      <c r="S217" s="33" t="s">
        <v>1388</v>
      </c>
      <c r="T217" s="33" t="s">
        <v>530</v>
      </c>
      <c r="U217" s="33" t="s">
        <v>1379</v>
      </c>
      <c r="V217" s="33" t="s">
        <v>1389</v>
      </c>
      <c r="W217" s="41">
        <v>2023</v>
      </c>
      <c r="X217" s="40" t="s">
        <v>78</v>
      </c>
      <c r="Y217" s="21">
        <v>202301</v>
      </c>
      <c r="Z217" s="21">
        <v>202312</v>
      </c>
      <c r="AA217" s="33">
        <v>68.36</v>
      </c>
      <c r="AB217" s="33"/>
      <c r="AC217" s="33">
        <v>68.36</v>
      </c>
      <c r="AD217" s="33"/>
      <c r="AE217" s="21"/>
      <c r="AF217" s="84">
        <v>1498</v>
      </c>
      <c r="AG217" s="84">
        <v>200</v>
      </c>
      <c r="AH217" s="33" t="s">
        <v>79</v>
      </c>
      <c r="AI217" s="33" t="s">
        <v>79</v>
      </c>
      <c r="AJ217" s="33" t="s">
        <v>79</v>
      </c>
      <c r="AK217" s="33" t="s">
        <v>78</v>
      </c>
      <c r="AL217" s="33" t="s">
        <v>78</v>
      </c>
      <c r="AM217" s="33" t="s">
        <v>79</v>
      </c>
      <c r="AN217" s="21" t="s">
        <v>72</v>
      </c>
      <c r="AO217" s="33" t="s">
        <v>79</v>
      </c>
      <c r="AP217" s="33" t="s">
        <v>72</v>
      </c>
      <c r="AQ217" s="33" t="s">
        <v>1380</v>
      </c>
      <c r="AR217" s="33">
        <v>17783952627</v>
      </c>
      <c r="AS217" s="147"/>
      <c r="AT217" s="147"/>
      <c r="AU217" s="147"/>
      <c r="AV217" s="147"/>
      <c r="AX217" s="138"/>
      <c r="AY217" s="138"/>
      <c r="AZ217" s="138"/>
    </row>
    <row r="218" s="108" customFormat="1" ht="90" customHeight="1" spans="1:52">
      <c r="A218" s="127">
        <v>211</v>
      </c>
      <c r="B218" s="144" t="s">
        <v>1320</v>
      </c>
      <c r="C218" s="33" t="s">
        <v>1527</v>
      </c>
      <c r="D218" s="33" t="s">
        <v>61</v>
      </c>
      <c r="E218" s="33" t="s">
        <v>1368</v>
      </c>
      <c r="F218" s="33" t="s">
        <v>1369</v>
      </c>
      <c r="G218" s="33" t="s">
        <v>1528</v>
      </c>
      <c r="H218" s="33" t="s">
        <v>93</v>
      </c>
      <c r="I218" s="33" t="s">
        <v>1529</v>
      </c>
      <c r="J218" s="33" t="s">
        <v>1530</v>
      </c>
      <c r="K218" s="33" t="s">
        <v>1531</v>
      </c>
      <c r="L218" s="33" t="s">
        <v>1530</v>
      </c>
      <c r="M218" s="33" t="s">
        <v>1528</v>
      </c>
      <c r="N218" s="33" t="s">
        <v>69</v>
      </c>
      <c r="O218" s="33" t="s">
        <v>1375</v>
      </c>
      <c r="P218" s="33" t="s">
        <v>1376</v>
      </c>
      <c r="Q218" s="33" t="s">
        <v>1387</v>
      </c>
      <c r="R218" s="33" t="s">
        <v>1532</v>
      </c>
      <c r="S218" s="33" t="s">
        <v>1388</v>
      </c>
      <c r="T218" s="33" t="s">
        <v>530</v>
      </c>
      <c r="U218" s="33" t="s">
        <v>1379</v>
      </c>
      <c r="V218" s="33" t="s">
        <v>1389</v>
      </c>
      <c r="W218" s="41">
        <v>2023</v>
      </c>
      <c r="X218" s="40" t="s">
        <v>78</v>
      </c>
      <c r="Y218" s="21">
        <v>202301</v>
      </c>
      <c r="Z218" s="21">
        <v>202312</v>
      </c>
      <c r="AA218" s="33">
        <v>42.37</v>
      </c>
      <c r="AB218" s="33"/>
      <c r="AC218" s="33">
        <v>42.37</v>
      </c>
      <c r="AD218" s="33"/>
      <c r="AE218" s="21"/>
      <c r="AF218" s="84">
        <v>450</v>
      </c>
      <c r="AG218" s="84">
        <v>134</v>
      </c>
      <c r="AH218" s="33" t="s">
        <v>79</v>
      </c>
      <c r="AI218" s="33" t="s">
        <v>79</v>
      </c>
      <c r="AJ218" s="33" t="s">
        <v>79</v>
      </c>
      <c r="AK218" s="33" t="s">
        <v>78</v>
      </c>
      <c r="AL218" s="33" t="s">
        <v>79</v>
      </c>
      <c r="AM218" s="33" t="s">
        <v>79</v>
      </c>
      <c r="AN218" s="21" t="s">
        <v>72</v>
      </c>
      <c r="AO218" s="33" t="s">
        <v>79</v>
      </c>
      <c r="AP218" s="33" t="s">
        <v>72</v>
      </c>
      <c r="AQ218" s="33" t="s">
        <v>1380</v>
      </c>
      <c r="AR218" s="33">
        <v>17783952627</v>
      </c>
      <c r="AS218" s="147"/>
      <c r="AT218" s="147"/>
      <c r="AU218" s="147"/>
      <c r="AV218" s="147"/>
      <c r="AX218" s="138"/>
      <c r="AY218" s="138"/>
      <c r="AZ218" s="138"/>
    </row>
    <row r="219" s="108" customFormat="1" ht="101" customHeight="1" spans="1:52">
      <c r="A219" s="127">
        <v>212</v>
      </c>
      <c r="B219" s="144" t="s">
        <v>1320</v>
      </c>
      <c r="C219" s="33" t="s">
        <v>1533</v>
      </c>
      <c r="D219" s="33" t="s">
        <v>61</v>
      </c>
      <c r="E219" s="33" t="s">
        <v>1368</v>
      </c>
      <c r="F219" s="33" t="s">
        <v>1369</v>
      </c>
      <c r="G219" s="33" t="s">
        <v>1534</v>
      </c>
      <c r="H219" s="33" t="s">
        <v>93</v>
      </c>
      <c r="I219" s="33" t="s">
        <v>1535</v>
      </c>
      <c r="J219" s="33" t="s">
        <v>1536</v>
      </c>
      <c r="K219" s="33" t="s">
        <v>1537</v>
      </c>
      <c r="L219" s="33" t="s">
        <v>1536</v>
      </c>
      <c r="M219" s="33" t="s">
        <v>1534</v>
      </c>
      <c r="N219" s="33" t="s">
        <v>69</v>
      </c>
      <c r="O219" s="33" t="s">
        <v>1375</v>
      </c>
      <c r="P219" s="33" t="s">
        <v>1376</v>
      </c>
      <c r="Q219" s="33" t="s">
        <v>1387</v>
      </c>
      <c r="R219" s="33" t="s">
        <v>1538</v>
      </c>
      <c r="S219" s="33" t="s">
        <v>1388</v>
      </c>
      <c r="T219" s="33" t="s">
        <v>530</v>
      </c>
      <c r="U219" s="33" t="s">
        <v>1379</v>
      </c>
      <c r="V219" s="33" t="s">
        <v>1389</v>
      </c>
      <c r="W219" s="41">
        <v>2023</v>
      </c>
      <c r="X219" s="40" t="s">
        <v>78</v>
      </c>
      <c r="Y219" s="21">
        <v>202301</v>
      </c>
      <c r="Z219" s="21">
        <v>202312</v>
      </c>
      <c r="AA219" s="33">
        <v>85.36</v>
      </c>
      <c r="AB219" s="33"/>
      <c r="AC219" s="33">
        <v>85.36</v>
      </c>
      <c r="AD219" s="33"/>
      <c r="AE219" s="21"/>
      <c r="AF219" s="84">
        <v>799</v>
      </c>
      <c r="AG219" s="84">
        <v>124</v>
      </c>
      <c r="AH219" s="33" t="s">
        <v>79</v>
      </c>
      <c r="AI219" s="33" t="s">
        <v>79</v>
      </c>
      <c r="AJ219" s="33" t="s">
        <v>79</v>
      </c>
      <c r="AK219" s="33" t="s">
        <v>78</v>
      </c>
      <c r="AL219" s="33" t="s">
        <v>79</v>
      </c>
      <c r="AM219" s="33" t="s">
        <v>79</v>
      </c>
      <c r="AN219" s="21" t="s">
        <v>72</v>
      </c>
      <c r="AO219" s="33" t="s">
        <v>79</v>
      </c>
      <c r="AP219" s="33" t="s">
        <v>72</v>
      </c>
      <c r="AQ219" s="33" t="s">
        <v>1380</v>
      </c>
      <c r="AR219" s="33">
        <v>17783952627</v>
      </c>
      <c r="AS219" s="147"/>
      <c r="AT219" s="147"/>
      <c r="AU219" s="147"/>
      <c r="AV219" s="147"/>
      <c r="AX219" s="138"/>
      <c r="AY219" s="138"/>
      <c r="AZ219" s="138"/>
    </row>
    <row r="220" s="108" customFormat="1" ht="90" customHeight="1" spans="1:52">
      <c r="A220" s="127">
        <v>213</v>
      </c>
      <c r="B220" s="144" t="s">
        <v>1320</v>
      </c>
      <c r="C220" s="33" t="s">
        <v>1539</v>
      </c>
      <c r="D220" s="33" t="s">
        <v>61</v>
      </c>
      <c r="E220" s="33" t="s">
        <v>1368</v>
      </c>
      <c r="F220" s="33" t="s">
        <v>1369</v>
      </c>
      <c r="G220" s="33" t="s">
        <v>1540</v>
      </c>
      <c r="H220" s="33" t="s">
        <v>93</v>
      </c>
      <c r="I220" s="33" t="s">
        <v>1541</v>
      </c>
      <c r="J220" s="33" t="s">
        <v>1542</v>
      </c>
      <c r="K220" s="33" t="s">
        <v>1543</v>
      </c>
      <c r="L220" s="33" t="s">
        <v>1542</v>
      </c>
      <c r="M220" s="33" t="s">
        <v>1544</v>
      </c>
      <c r="N220" s="33" t="s">
        <v>69</v>
      </c>
      <c r="O220" s="33" t="s">
        <v>1375</v>
      </c>
      <c r="P220" s="33" t="s">
        <v>1376</v>
      </c>
      <c r="Q220" s="33" t="s">
        <v>1387</v>
      </c>
      <c r="R220" s="33" t="s">
        <v>1545</v>
      </c>
      <c r="S220" s="33" t="s">
        <v>1388</v>
      </c>
      <c r="T220" s="33" t="s">
        <v>530</v>
      </c>
      <c r="U220" s="33" t="s">
        <v>1379</v>
      </c>
      <c r="V220" s="33" t="s">
        <v>1389</v>
      </c>
      <c r="W220" s="41">
        <v>2023</v>
      </c>
      <c r="X220" s="40" t="s">
        <v>78</v>
      </c>
      <c r="Y220" s="21">
        <v>202301</v>
      </c>
      <c r="Z220" s="21">
        <v>202312</v>
      </c>
      <c r="AA220" s="33">
        <v>41.23</v>
      </c>
      <c r="AB220" s="33"/>
      <c r="AC220" s="33">
        <v>41.23</v>
      </c>
      <c r="AD220" s="33"/>
      <c r="AE220" s="21"/>
      <c r="AF220" s="84">
        <v>4018</v>
      </c>
      <c r="AG220" s="84">
        <v>638</v>
      </c>
      <c r="AH220" s="33" t="s">
        <v>79</v>
      </c>
      <c r="AI220" s="33" t="s">
        <v>79</v>
      </c>
      <c r="AJ220" s="33" t="s">
        <v>79</v>
      </c>
      <c r="AK220" s="33" t="s">
        <v>78</v>
      </c>
      <c r="AL220" s="33" t="s">
        <v>79</v>
      </c>
      <c r="AM220" s="33" t="s">
        <v>79</v>
      </c>
      <c r="AN220" s="21" t="s">
        <v>72</v>
      </c>
      <c r="AO220" s="33" t="s">
        <v>79</v>
      </c>
      <c r="AP220" s="33" t="s">
        <v>72</v>
      </c>
      <c r="AQ220" s="33" t="s">
        <v>1380</v>
      </c>
      <c r="AR220" s="33">
        <v>17783952627</v>
      </c>
      <c r="AS220" s="147"/>
      <c r="AT220" s="147"/>
      <c r="AU220" s="147"/>
      <c r="AV220" s="147"/>
      <c r="AX220" s="138"/>
      <c r="AY220" s="138"/>
      <c r="AZ220" s="138"/>
    </row>
    <row r="221" s="108" customFormat="1" ht="117" customHeight="1" spans="1:52">
      <c r="A221" s="127">
        <v>214</v>
      </c>
      <c r="B221" s="144" t="s">
        <v>1320</v>
      </c>
      <c r="C221" s="33" t="s">
        <v>1546</v>
      </c>
      <c r="D221" s="33" t="s">
        <v>61</v>
      </c>
      <c r="E221" s="33" t="s">
        <v>1368</v>
      </c>
      <c r="F221" s="33" t="s">
        <v>1369</v>
      </c>
      <c r="G221" s="33" t="s">
        <v>1547</v>
      </c>
      <c r="H221" s="33" t="s">
        <v>93</v>
      </c>
      <c r="I221" s="33" t="s">
        <v>1548</v>
      </c>
      <c r="J221" s="33" t="s">
        <v>1549</v>
      </c>
      <c r="K221" s="33" t="s">
        <v>1550</v>
      </c>
      <c r="L221" s="33" t="s">
        <v>1549</v>
      </c>
      <c r="M221" s="33" t="s">
        <v>1551</v>
      </c>
      <c r="N221" s="33" t="s">
        <v>69</v>
      </c>
      <c r="O221" s="33" t="s">
        <v>1409</v>
      </c>
      <c r="P221" s="33" t="s">
        <v>1376</v>
      </c>
      <c r="Q221" s="33" t="s">
        <v>1387</v>
      </c>
      <c r="R221" s="33" t="s">
        <v>73</v>
      </c>
      <c r="S221" s="33" t="s">
        <v>1388</v>
      </c>
      <c r="T221" s="33" t="s">
        <v>530</v>
      </c>
      <c r="U221" s="33" t="s">
        <v>1379</v>
      </c>
      <c r="V221" s="33" t="s">
        <v>1389</v>
      </c>
      <c r="W221" s="43">
        <v>2023</v>
      </c>
      <c r="X221" s="44" t="s">
        <v>78</v>
      </c>
      <c r="Y221" s="21">
        <v>202301</v>
      </c>
      <c r="Z221" s="21">
        <v>202312</v>
      </c>
      <c r="AA221" s="84">
        <v>323.02</v>
      </c>
      <c r="AB221" s="33"/>
      <c r="AC221" s="84">
        <v>323.02</v>
      </c>
      <c r="AD221" s="33"/>
      <c r="AE221" s="21"/>
      <c r="AF221" s="33">
        <v>450</v>
      </c>
      <c r="AG221" s="33">
        <v>34</v>
      </c>
      <c r="AH221" s="33" t="s">
        <v>79</v>
      </c>
      <c r="AI221" s="33" t="s">
        <v>79</v>
      </c>
      <c r="AJ221" s="33" t="s">
        <v>79</v>
      </c>
      <c r="AK221" s="33" t="s">
        <v>78</v>
      </c>
      <c r="AL221" s="33" t="s">
        <v>78</v>
      </c>
      <c r="AM221" s="33" t="s">
        <v>79</v>
      </c>
      <c r="AN221" s="21" t="s">
        <v>72</v>
      </c>
      <c r="AO221" s="33" t="s">
        <v>79</v>
      </c>
      <c r="AP221" s="33" t="s">
        <v>72</v>
      </c>
      <c r="AQ221" s="33" t="s">
        <v>1380</v>
      </c>
      <c r="AR221" s="33">
        <v>17783952627</v>
      </c>
      <c r="AS221" s="147"/>
      <c r="AT221" s="147"/>
      <c r="AU221" s="147"/>
      <c r="AV221" s="147"/>
      <c r="AX221" s="138"/>
      <c r="AY221" s="138"/>
      <c r="AZ221" s="138"/>
    </row>
    <row r="222" s="108" customFormat="1" ht="90" customHeight="1" spans="1:52">
      <c r="A222" s="127">
        <v>215</v>
      </c>
      <c r="B222" s="144" t="s">
        <v>1320</v>
      </c>
      <c r="C222" s="33" t="s">
        <v>1552</v>
      </c>
      <c r="D222" s="33" t="s">
        <v>61</v>
      </c>
      <c r="E222" s="33" t="s">
        <v>1368</v>
      </c>
      <c r="F222" s="33" t="s">
        <v>1369</v>
      </c>
      <c r="G222" s="33" t="s">
        <v>1553</v>
      </c>
      <c r="H222" s="33" t="s">
        <v>93</v>
      </c>
      <c r="I222" s="33" t="s">
        <v>1554</v>
      </c>
      <c r="J222" s="33" t="s">
        <v>1555</v>
      </c>
      <c r="K222" s="33" t="s">
        <v>1556</v>
      </c>
      <c r="L222" s="33" t="s">
        <v>1555</v>
      </c>
      <c r="M222" s="33" t="s">
        <v>1557</v>
      </c>
      <c r="N222" s="33" t="s">
        <v>69</v>
      </c>
      <c r="O222" s="33" t="s">
        <v>1409</v>
      </c>
      <c r="P222" s="33" t="s">
        <v>1376</v>
      </c>
      <c r="Q222" s="33" t="s">
        <v>1387</v>
      </c>
      <c r="R222" s="33" t="s">
        <v>1558</v>
      </c>
      <c r="S222" s="33" t="s">
        <v>1388</v>
      </c>
      <c r="T222" s="33" t="s">
        <v>530</v>
      </c>
      <c r="U222" s="33" t="s">
        <v>1379</v>
      </c>
      <c r="V222" s="33" t="s">
        <v>1389</v>
      </c>
      <c r="W222" s="43">
        <v>2023</v>
      </c>
      <c r="X222" s="44" t="s">
        <v>78</v>
      </c>
      <c r="Y222" s="21">
        <v>202301</v>
      </c>
      <c r="Z222" s="21">
        <v>202312</v>
      </c>
      <c r="AA222" s="33">
        <v>9.2</v>
      </c>
      <c r="AB222" s="33"/>
      <c r="AC222" s="33">
        <v>9.2</v>
      </c>
      <c r="AD222" s="33"/>
      <c r="AE222" s="21"/>
      <c r="AF222" s="33">
        <v>1065</v>
      </c>
      <c r="AG222" s="33">
        <v>92</v>
      </c>
      <c r="AH222" s="33" t="s">
        <v>79</v>
      </c>
      <c r="AI222" s="33" t="s">
        <v>79</v>
      </c>
      <c r="AJ222" s="33" t="s">
        <v>79</v>
      </c>
      <c r="AK222" s="33" t="s">
        <v>78</v>
      </c>
      <c r="AL222" s="34" t="s">
        <v>78</v>
      </c>
      <c r="AM222" s="33" t="s">
        <v>79</v>
      </c>
      <c r="AN222" s="21" t="s">
        <v>72</v>
      </c>
      <c r="AO222" s="33" t="s">
        <v>79</v>
      </c>
      <c r="AP222" s="33" t="s">
        <v>72</v>
      </c>
      <c r="AQ222" s="33" t="s">
        <v>1380</v>
      </c>
      <c r="AR222" s="33">
        <v>17783952627</v>
      </c>
      <c r="AS222" s="147"/>
      <c r="AT222" s="147"/>
      <c r="AU222" s="147"/>
      <c r="AV222" s="147"/>
      <c r="AX222" s="138"/>
      <c r="AY222" s="138"/>
      <c r="AZ222" s="138"/>
    </row>
    <row r="223" s="108" customFormat="1" ht="90" customHeight="1" spans="1:52">
      <c r="A223" s="127">
        <v>216</v>
      </c>
      <c r="B223" s="144" t="s">
        <v>1320</v>
      </c>
      <c r="C223" s="33" t="s">
        <v>1559</v>
      </c>
      <c r="D223" s="33" t="s">
        <v>61</v>
      </c>
      <c r="E223" s="33" t="s">
        <v>1368</v>
      </c>
      <c r="F223" s="33" t="s">
        <v>1369</v>
      </c>
      <c r="G223" s="33" t="s">
        <v>1560</v>
      </c>
      <c r="H223" s="33" t="s">
        <v>93</v>
      </c>
      <c r="I223" s="33" t="s">
        <v>1561</v>
      </c>
      <c r="J223" s="33" t="s">
        <v>1562</v>
      </c>
      <c r="K223" s="33" t="s">
        <v>1563</v>
      </c>
      <c r="L223" s="33" t="s">
        <v>1562</v>
      </c>
      <c r="M223" s="33" t="s">
        <v>1564</v>
      </c>
      <c r="N223" s="33" t="s">
        <v>69</v>
      </c>
      <c r="O223" s="33" t="s">
        <v>1409</v>
      </c>
      <c r="P223" s="33" t="s">
        <v>1376</v>
      </c>
      <c r="Q223" s="33" t="s">
        <v>1387</v>
      </c>
      <c r="R223" s="33" t="s">
        <v>604</v>
      </c>
      <c r="S223" s="33" t="s">
        <v>1388</v>
      </c>
      <c r="T223" s="33" t="s">
        <v>530</v>
      </c>
      <c r="U223" s="33" t="s">
        <v>1379</v>
      </c>
      <c r="V223" s="33" t="s">
        <v>1389</v>
      </c>
      <c r="W223" s="43">
        <v>2023</v>
      </c>
      <c r="X223" s="44" t="s">
        <v>78</v>
      </c>
      <c r="Y223" s="21">
        <v>202301</v>
      </c>
      <c r="Z223" s="21">
        <v>202312</v>
      </c>
      <c r="AA223" s="33">
        <v>280</v>
      </c>
      <c r="AB223" s="33"/>
      <c r="AC223" s="33">
        <v>280</v>
      </c>
      <c r="AD223" s="33"/>
      <c r="AE223" s="21"/>
      <c r="AF223" s="33">
        <v>786</v>
      </c>
      <c r="AG223" s="33">
        <v>60</v>
      </c>
      <c r="AH223" s="33" t="s">
        <v>79</v>
      </c>
      <c r="AI223" s="33" t="s">
        <v>79</v>
      </c>
      <c r="AJ223" s="33" t="s">
        <v>79</v>
      </c>
      <c r="AK223" s="33" t="s">
        <v>78</v>
      </c>
      <c r="AL223" s="33" t="s">
        <v>79</v>
      </c>
      <c r="AM223" s="33" t="s">
        <v>79</v>
      </c>
      <c r="AN223" s="21" t="s">
        <v>72</v>
      </c>
      <c r="AO223" s="33" t="s">
        <v>79</v>
      </c>
      <c r="AP223" s="33" t="s">
        <v>72</v>
      </c>
      <c r="AQ223" s="33" t="s">
        <v>1380</v>
      </c>
      <c r="AR223" s="33">
        <v>17783952627</v>
      </c>
      <c r="AS223" s="147"/>
      <c r="AT223" s="147"/>
      <c r="AU223" s="147"/>
      <c r="AV223" s="147"/>
      <c r="AX223" s="138"/>
      <c r="AY223" s="138"/>
      <c r="AZ223" s="138"/>
    </row>
    <row r="224" s="108" customFormat="1" ht="90" customHeight="1" spans="1:52">
      <c r="A224" s="127">
        <v>217</v>
      </c>
      <c r="B224" s="144" t="s">
        <v>1320</v>
      </c>
      <c r="C224" s="33" t="s">
        <v>1565</v>
      </c>
      <c r="D224" s="33" t="s">
        <v>61</v>
      </c>
      <c r="E224" s="33" t="s">
        <v>1368</v>
      </c>
      <c r="F224" s="33" t="s">
        <v>1369</v>
      </c>
      <c r="G224" s="33" t="s">
        <v>1566</v>
      </c>
      <c r="H224" s="33" t="s">
        <v>93</v>
      </c>
      <c r="I224" s="33" t="s">
        <v>260</v>
      </c>
      <c r="J224" s="33" t="s">
        <v>1567</v>
      </c>
      <c r="K224" s="33" t="s">
        <v>1568</v>
      </c>
      <c r="L224" s="33" t="s">
        <v>1569</v>
      </c>
      <c r="M224" s="33" t="s">
        <v>1570</v>
      </c>
      <c r="N224" s="33" t="s">
        <v>69</v>
      </c>
      <c r="O224" s="33" t="s">
        <v>1409</v>
      </c>
      <c r="P224" s="33" t="s">
        <v>1376</v>
      </c>
      <c r="Q224" s="33" t="s">
        <v>1387</v>
      </c>
      <c r="R224" s="33" t="s">
        <v>264</v>
      </c>
      <c r="S224" s="33" t="s">
        <v>1388</v>
      </c>
      <c r="T224" s="33" t="s">
        <v>530</v>
      </c>
      <c r="U224" s="33" t="s">
        <v>1379</v>
      </c>
      <c r="V224" s="33" t="s">
        <v>1389</v>
      </c>
      <c r="W224" s="43">
        <v>2023</v>
      </c>
      <c r="X224" s="44" t="s">
        <v>78</v>
      </c>
      <c r="Y224" s="21">
        <v>202301</v>
      </c>
      <c r="Z224" s="21">
        <v>202312</v>
      </c>
      <c r="AA224" s="33">
        <v>25</v>
      </c>
      <c r="AB224" s="33"/>
      <c r="AC224" s="33">
        <v>25</v>
      </c>
      <c r="AD224" s="33"/>
      <c r="AE224" s="21"/>
      <c r="AF224" s="33">
        <v>287</v>
      </c>
      <c r="AG224" s="33">
        <v>20</v>
      </c>
      <c r="AH224" s="33" t="s">
        <v>79</v>
      </c>
      <c r="AI224" s="33" t="s">
        <v>79</v>
      </c>
      <c r="AJ224" s="33" t="s">
        <v>79</v>
      </c>
      <c r="AK224" s="33" t="s">
        <v>78</v>
      </c>
      <c r="AL224" s="33" t="s">
        <v>79</v>
      </c>
      <c r="AM224" s="33" t="s">
        <v>79</v>
      </c>
      <c r="AN224" s="21" t="s">
        <v>72</v>
      </c>
      <c r="AO224" s="33" t="s">
        <v>79</v>
      </c>
      <c r="AP224" s="33" t="s">
        <v>72</v>
      </c>
      <c r="AQ224" s="33" t="s">
        <v>1380</v>
      </c>
      <c r="AR224" s="33">
        <v>17783952627</v>
      </c>
      <c r="AS224" s="147"/>
      <c r="AT224" s="147"/>
      <c r="AU224" s="147"/>
      <c r="AV224" s="147"/>
      <c r="AX224" s="138"/>
      <c r="AY224" s="138"/>
      <c r="AZ224" s="138"/>
    </row>
    <row r="225" s="108" customFormat="1" ht="106" customHeight="1" spans="1:52">
      <c r="A225" s="127">
        <v>218</v>
      </c>
      <c r="B225" s="144" t="s">
        <v>1320</v>
      </c>
      <c r="C225" s="33" t="s">
        <v>1571</v>
      </c>
      <c r="D225" s="33" t="s">
        <v>61</v>
      </c>
      <c r="E225" s="33" t="s">
        <v>1368</v>
      </c>
      <c r="F225" s="33" t="s">
        <v>1369</v>
      </c>
      <c r="G225" s="33" t="s">
        <v>1572</v>
      </c>
      <c r="H225" s="33" t="s">
        <v>93</v>
      </c>
      <c r="I225" s="33" t="s">
        <v>1573</v>
      </c>
      <c r="J225" s="33" t="s">
        <v>1574</v>
      </c>
      <c r="K225" s="33" t="s">
        <v>1575</v>
      </c>
      <c r="L225" s="33" t="s">
        <v>1574</v>
      </c>
      <c r="M225" s="33" t="s">
        <v>1576</v>
      </c>
      <c r="N225" s="33" t="s">
        <v>69</v>
      </c>
      <c r="O225" s="33" t="s">
        <v>1409</v>
      </c>
      <c r="P225" s="33" t="s">
        <v>1376</v>
      </c>
      <c r="Q225" s="33" t="s">
        <v>1387</v>
      </c>
      <c r="R225" s="33" t="s">
        <v>1577</v>
      </c>
      <c r="S225" s="33" t="s">
        <v>1388</v>
      </c>
      <c r="T225" s="33" t="s">
        <v>530</v>
      </c>
      <c r="U225" s="33" t="s">
        <v>1379</v>
      </c>
      <c r="V225" s="33" t="s">
        <v>1389</v>
      </c>
      <c r="W225" s="43">
        <v>2023</v>
      </c>
      <c r="X225" s="44" t="s">
        <v>78</v>
      </c>
      <c r="Y225" s="21">
        <v>202301</v>
      </c>
      <c r="Z225" s="21">
        <v>202312</v>
      </c>
      <c r="AA225" s="33">
        <v>22</v>
      </c>
      <c r="AB225" s="33"/>
      <c r="AC225" s="33">
        <v>22</v>
      </c>
      <c r="AD225" s="33"/>
      <c r="AE225" s="21"/>
      <c r="AF225" s="33">
        <v>410</v>
      </c>
      <c r="AG225" s="33">
        <v>27</v>
      </c>
      <c r="AH225" s="33" t="s">
        <v>79</v>
      </c>
      <c r="AI225" s="33" t="s">
        <v>79</v>
      </c>
      <c r="AJ225" s="33" t="s">
        <v>79</v>
      </c>
      <c r="AK225" s="33" t="s">
        <v>78</v>
      </c>
      <c r="AL225" s="33" t="s">
        <v>79</v>
      </c>
      <c r="AM225" s="33" t="s">
        <v>79</v>
      </c>
      <c r="AN225" s="21" t="s">
        <v>72</v>
      </c>
      <c r="AO225" s="33" t="s">
        <v>79</v>
      </c>
      <c r="AP225" s="33" t="s">
        <v>72</v>
      </c>
      <c r="AQ225" s="33" t="s">
        <v>1380</v>
      </c>
      <c r="AR225" s="33">
        <v>17783952627</v>
      </c>
      <c r="AS225" s="147"/>
      <c r="AT225" s="147"/>
      <c r="AU225" s="147"/>
      <c r="AV225" s="147"/>
      <c r="AX225" s="138"/>
      <c r="AY225" s="138"/>
      <c r="AZ225" s="138"/>
    </row>
    <row r="226" s="108" customFormat="1" ht="148" customHeight="1" spans="1:52">
      <c r="A226" s="127">
        <v>219</v>
      </c>
      <c r="B226" s="144" t="s">
        <v>1320</v>
      </c>
      <c r="C226" s="33" t="s">
        <v>1578</v>
      </c>
      <c r="D226" s="33" t="s">
        <v>61</v>
      </c>
      <c r="E226" s="33" t="s">
        <v>1368</v>
      </c>
      <c r="F226" s="33" t="s">
        <v>1369</v>
      </c>
      <c r="G226" s="33" t="s">
        <v>1579</v>
      </c>
      <c r="H226" s="33" t="s">
        <v>93</v>
      </c>
      <c r="I226" s="33" t="s">
        <v>1371</v>
      </c>
      <c r="J226" s="33" t="s">
        <v>1580</v>
      </c>
      <c r="K226" s="33" t="s">
        <v>1581</v>
      </c>
      <c r="L226" s="33" t="s">
        <v>1580</v>
      </c>
      <c r="M226" s="33" t="s">
        <v>1582</v>
      </c>
      <c r="N226" s="33" t="s">
        <v>69</v>
      </c>
      <c r="O226" s="33" t="s">
        <v>1409</v>
      </c>
      <c r="P226" s="33" t="s">
        <v>1376</v>
      </c>
      <c r="Q226" s="33" t="s">
        <v>1387</v>
      </c>
      <c r="R226" s="33" t="s">
        <v>1583</v>
      </c>
      <c r="S226" s="33" t="s">
        <v>1388</v>
      </c>
      <c r="T226" s="33" t="s">
        <v>530</v>
      </c>
      <c r="U226" s="33" t="s">
        <v>1379</v>
      </c>
      <c r="V226" s="33" t="s">
        <v>1389</v>
      </c>
      <c r="W226" s="43">
        <v>2023</v>
      </c>
      <c r="X226" s="44" t="s">
        <v>78</v>
      </c>
      <c r="Y226" s="21">
        <v>202301</v>
      </c>
      <c r="Z226" s="21">
        <v>202312</v>
      </c>
      <c r="AA226" s="33">
        <v>34.5</v>
      </c>
      <c r="AB226" s="33"/>
      <c r="AC226" s="33">
        <v>34.5</v>
      </c>
      <c r="AD226" s="33"/>
      <c r="AE226" s="21"/>
      <c r="AF226" s="33">
        <v>421</v>
      </c>
      <c r="AG226" s="33">
        <v>38</v>
      </c>
      <c r="AH226" s="33" t="s">
        <v>79</v>
      </c>
      <c r="AI226" s="33" t="s">
        <v>79</v>
      </c>
      <c r="AJ226" s="33" t="s">
        <v>79</v>
      </c>
      <c r="AK226" s="33" t="s">
        <v>78</v>
      </c>
      <c r="AL226" s="33" t="s">
        <v>79</v>
      </c>
      <c r="AM226" s="33" t="s">
        <v>79</v>
      </c>
      <c r="AN226" s="21" t="s">
        <v>72</v>
      </c>
      <c r="AO226" s="33" t="s">
        <v>79</v>
      </c>
      <c r="AP226" s="33" t="s">
        <v>72</v>
      </c>
      <c r="AQ226" s="33" t="s">
        <v>1380</v>
      </c>
      <c r="AR226" s="33">
        <v>17783952627</v>
      </c>
      <c r="AS226" s="147"/>
      <c r="AT226" s="147"/>
      <c r="AU226" s="147"/>
      <c r="AV226" s="147"/>
      <c r="AX226" s="138"/>
      <c r="AY226" s="138"/>
      <c r="AZ226" s="138"/>
    </row>
    <row r="227" s="108" customFormat="1" ht="106" customHeight="1" spans="1:52">
      <c r="A227" s="127">
        <v>220</v>
      </c>
      <c r="B227" s="144" t="s">
        <v>1320</v>
      </c>
      <c r="C227" s="33" t="s">
        <v>1584</v>
      </c>
      <c r="D227" s="33" t="s">
        <v>61</v>
      </c>
      <c r="E227" s="33" t="s">
        <v>1368</v>
      </c>
      <c r="F227" s="33" t="s">
        <v>1369</v>
      </c>
      <c r="G227" s="33" t="s">
        <v>1585</v>
      </c>
      <c r="H227" s="33" t="s">
        <v>93</v>
      </c>
      <c r="I227" s="33" t="s">
        <v>1586</v>
      </c>
      <c r="J227" s="33" t="s">
        <v>1587</v>
      </c>
      <c r="K227" s="33" t="s">
        <v>1588</v>
      </c>
      <c r="L227" s="33" t="s">
        <v>1587</v>
      </c>
      <c r="M227" s="33" t="s">
        <v>1589</v>
      </c>
      <c r="N227" s="33" t="s">
        <v>69</v>
      </c>
      <c r="O227" s="33" t="s">
        <v>1409</v>
      </c>
      <c r="P227" s="33" t="s">
        <v>1376</v>
      </c>
      <c r="Q227" s="33" t="s">
        <v>1387</v>
      </c>
      <c r="R227" s="33" t="s">
        <v>1590</v>
      </c>
      <c r="S227" s="33" t="s">
        <v>1388</v>
      </c>
      <c r="T227" s="33" t="s">
        <v>530</v>
      </c>
      <c r="U227" s="33" t="s">
        <v>1379</v>
      </c>
      <c r="V227" s="33" t="s">
        <v>1389</v>
      </c>
      <c r="W227" s="43">
        <v>2023</v>
      </c>
      <c r="X227" s="44" t="s">
        <v>78</v>
      </c>
      <c r="Y227" s="21">
        <v>202301</v>
      </c>
      <c r="Z227" s="21">
        <v>202312</v>
      </c>
      <c r="AA227" s="33">
        <v>30.5</v>
      </c>
      <c r="AB227" s="33"/>
      <c r="AC227" s="33">
        <v>30.5</v>
      </c>
      <c r="AD227" s="33"/>
      <c r="AE227" s="21"/>
      <c r="AF227" s="33">
        <v>460</v>
      </c>
      <c r="AG227" s="33">
        <v>41</v>
      </c>
      <c r="AH227" s="33" t="s">
        <v>79</v>
      </c>
      <c r="AI227" s="33" t="s">
        <v>79</v>
      </c>
      <c r="AJ227" s="33" t="s">
        <v>79</v>
      </c>
      <c r="AK227" s="33" t="s">
        <v>78</v>
      </c>
      <c r="AL227" s="33" t="s">
        <v>79</v>
      </c>
      <c r="AM227" s="33" t="s">
        <v>79</v>
      </c>
      <c r="AN227" s="21" t="s">
        <v>72</v>
      </c>
      <c r="AO227" s="33" t="s">
        <v>79</v>
      </c>
      <c r="AP227" s="33" t="s">
        <v>72</v>
      </c>
      <c r="AQ227" s="33" t="s">
        <v>1380</v>
      </c>
      <c r="AR227" s="33">
        <v>17783952627</v>
      </c>
      <c r="AS227" s="147"/>
      <c r="AT227" s="147"/>
      <c r="AU227" s="147"/>
      <c r="AV227" s="147"/>
      <c r="AX227" s="138"/>
      <c r="AY227" s="138"/>
      <c r="AZ227" s="138"/>
    </row>
    <row r="228" s="108" customFormat="1" ht="90" customHeight="1" spans="1:52">
      <c r="A228" s="127">
        <v>221</v>
      </c>
      <c r="B228" s="144" t="s">
        <v>1320</v>
      </c>
      <c r="C228" s="33" t="s">
        <v>1591</v>
      </c>
      <c r="D228" s="33" t="s">
        <v>61</v>
      </c>
      <c r="E228" s="33" t="s">
        <v>1368</v>
      </c>
      <c r="F228" s="33" t="s">
        <v>1369</v>
      </c>
      <c r="G228" s="33" t="s">
        <v>1592</v>
      </c>
      <c r="H228" s="33" t="s">
        <v>93</v>
      </c>
      <c r="I228" s="33" t="s">
        <v>1593</v>
      </c>
      <c r="J228" s="33" t="s">
        <v>1594</v>
      </c>
      <c r="K228" s="33" t="s">
        <v>1595</v>
      </c>
      <c r="L228" s="33" t="s">
        <v>1594</v>
      </c>
      <c r="M228" s="33" t="s">
        <v>1596</v>
      </c>
      <c r="N228" s="33" t="s">
        <v>69</v>
      </c>
      <c r="O228" s="33" t="s">
        <v>1409</v>
      </c>
      <c r="P228" s="33" t="s">
        <v>1376</v>
      </c>
      <c r="Q228" s="33" t="s">
        <v>1387</v>
      </c>
      <c r="R228" s="33" t="s">
        <v>1597</v>
      </c>
      <c r="S228" s="33" t="s">
        <v>1388</v>
      </c>
      <c r="T228" s="33" t="s">
        <v>530</v>
      </c>
      <c r="U228" s="33" t="s">
        <v>1379</v>
      </c>
      <c r="V228" s="33" t="s">
        <v>1389</v>
      </c>
      <c r="W228" s="43">
        <v>2023</v>
      </c>
      <c r="X228" s="44" t="s">
        <v>78</v>
      </c>
      <c r="Y228" s="21">
        <v>202301</v>
      </c>
      <c r="Z228" s="21">
        <v>202312</v>
      </c>
      <c r="AA228" s="33">
        <v>16</v>
      </c>
      <c r="AB228" s="33"/>
      <c r="AC228" s="33">
        <v>16</v>
      </c>
      <c r="AD228" s="33"/>
      <c r="AE228" s="21"/>
      <c r="AF228" s="33">
        <v>2600</v>
      </c>
      <c r="AG228" s="33">
        <v>206</v>
      </c>
      <c r="AH228" s="33" t="s">
        <v>79</v>
      </c>
      <c r="AI228" s="33" t="s">
        <v>79</v>
      </c>
      <c r="AJ228" s="33" t="s">
        <v>79</v>
      </c>
      <c r="AK228" s="33" t="s">
        <v>78</v>
      </c>
      <c r="AL228" s="33" t="s">
        <v>79</v>
      </c>
      <c r="AM228" s="33" t="s">
        <v>79</v>
      </c>
      <c r="AN228" s="21" t="s">
        <v>72</v>
      </c>
      <c r="AO228" s="33" t="s">
        <v>79</v>
      </c>
      <c r="AP228" s="33" t="s">
        <v>72</v>
      </c>
      <c r="AQ228" s="33" t="s">
        <v>1380</v>
      </c>
      <c r="AR228" s="33">
        <v>17783952627</v>
      </c>
      <c r="AS228" s="147"/>
      <c r="AT228" s="147"/>
      <c r="AU228" s="147"/>
      <c r="AV228" s="147"/>
      <c r="AX228" s="138"/>
      <c r="AY228" s="138"/>
      <c r="AZ228" s="138"/>
    </row>
    <row r="229" s="108" customFormat="1" ht="90" customHeight="1" spans="1:52">
      <c r="A229" s="127">
        <v>222</v>
      </c>
      <c r="B229" s="144" t="s">
        <v>1320</v>
      </c>
      <c r="C229" s="33" t="s">
        <v>1598</v>
      </c>
      <c r="D229" s="33" t="s">
        <v>61</v>
      </c>
      <c r="E229" s="33" t="s">
        <v>1368</v>
      </c>
      <c r="F229" s="33" t="s">
        <v>1369</v>
      </c>
      <c r="G229" s="33" t="s">
        <v>1599</v>
      </c>
      <c r="H229" s="33" t="s">
        <v>93</v>
      </c>
      <c r="I229" s="33" t="s">
        <v>215</v>
      </c>
      <c r="J229" s="33" t="s">
        <v>1600</v>
      </c>
      <c r="K229" s="33" t="s">
        <v>1601</v>
      </c>
      <c r="L229" s="33" t="s">
        <v>1602</v>
      </c>
      <c r="M229" s="33" t="s">
        <v>1603</v>
      </c>
      <c r="N229" s="33" t="s">
        <v>69</v>
      </c>
      <c r="O229" s="33" t="s">
        <v>1375</v>
      </c>
      <c r="P229" s="33" t="s">
        <v>1376</v>
      </c>
      <c r="Q229" s="33" t="s">
        <v>1387</v>
      </c>
      <c r="R229" s="33" t="s">
        <v>1604</v>
      </c>
      <c r="S229" s="33" t="s">
        <v>1388</v>
      </c>
      <c r="T229" s="33" t="s">
        <v>530</v>
      </c>
      <c r="U229" s="33" t="s">
        <v>1379</v>
      </c>
      <c r="V229" s="33" t="s">
        <v>1389</v>
      </c>
      <c r="W229" s="43">
        <v>2023</v>
      </c>
      <c r="X229" s="44" t="s">
        <v>78</v>
      </c>
      <c r="Y229" s="21">
        <v>202301</v>
      </c>
      <c r="Z229" s="21">
        <v>202312</v>
      </c>
      <c r="AA229" s="33">
        <v>500</v>
      </c>
      <c r="AB229" s="33"/>
      <c r="AC229" s="33">
        <v>500</v>
      </c>
      <c r="AD229" s="33"/>
      <c r="AE229" s="21"/>
      <c r="AF229" s="84">
        <v>8000</v>
      </c>
      <c r="AG229" s="84">
        <v>2193</v>
      </c>
      <c r="AH229" s="33" t="s">
        <v>79</v>
      </c>
      <c r="AI229" s="33" t="s">
        <v>79</v>
      </c>
      <c r="AJ229" s="33" t="s">
        <v>79</v>
      </c>
      <c r="AK229" s="33" t="s">
        <v>78</v>
      </c>
      <c r="AL229" s="33" t="s">
        <v>79</v>
      </c>
      <c r="AM229" s="33" t="s">
        <v>79</v>
      </c>
      <c r="AN229" s="21" t="s">
        <v>72</v>
      </c>
      <c r="AO229" s="33" t="s">
        <v>79</v>
      </c>
      <c r="AP229" s="33" t="s">
        <v>72</v>
      </c>
      <c r="AQ229" s="33" t="s">
        <v>1380</v>
      </c>
      <c r="AR229" s="33">
        <v>17783952627</v>
      </c>
      <c r="AS229" s="147"/>
      <c r="AT229" s="147"/>
      <c r="AU229" s="147"/>
      <c r="AV229" s="147"/>
      <c r="AX229" s="138"/>
      <c r="AY229" s="138"/>
      <c r="AZ229" s="138"/>
    </row>
    <row r="230" s="103" customFormat="1" ht="72" customHeight="1" spans="1:52">
      <c r="A230" s="127">
        <v>223</v>
      </c>
      <c r="B230" s="144" t="s">
        <v>1320</v>
      </c>
      <c r="C230" s="33" t="s">
        <v>1605</v>
      </c>
      <c r="D230" s="33" t="s">
        <v>61</v>
      </c>
      <c r="E230" s="33" t="s">
        <v>1368</v>
      </c>
      <c r="F230" s="33" t="s">
        <v>1369</v>
      </c>
      <c r="G230" s="33" t="s">
        <v>1606</v>
      </c>
      <c r="H230" s="33" t="s">
        <v>93</v>
      </c>
      <c r="I230" s="33" t="s">
        <v>1607</v>
      </c>
      <c r="J230" s="33" t="s">
        <v>1608</v>
      </c>
      <c r="K230" s="33" t="s">
        <v>1609</v>
      </c>
      <c r="L230" s="33" t="s">
        <v>1608</v>
      </c>
      <c r="M230" s="33" t="s">
        <v>1610</v>
      </c>
      <c r="N230" s="33" t="s">
        <v>1611</v>
      </c>
      <c r="O230" s="33" t="s">
        <v>1612</v>
      </c>
      <c r="P230" s="33" t="s">
        <v>1613</v>
      </c>
      <c r="Q230" s="33" t="s">
        <v>72</v>
      </c>
      <c r="R230" s="33" t="s">
        <v>1577</v>
      </c>
      <c r="S230" s="140" t="s">
        <v>595</v>
      </c>
      <c r="T230" s="33" t="s">
        <v>670</v>
      </c>
      <c r="U230" s="34" t="s">
        <v>1614</v>
      </c>
      <c r="V230" s="33" t="s">
        <v>1615</v>
      </c>
      <c r="W230" s="33">
        <v>2023</v>
      </c>
      <c r="X230" s="33" t="s">
        <v>78</v>
      </c>
      <c r="Y230" s="21">
        <v>202301</v>
      </c>
      <c r="Z230" s="21">
        <v>202312</v>
      </c>
      <c r="AA230" s="33">
        <v>50</v>
      </c>
      <c r="AB230" s="143"/>
      <c r="AC230" s="33">
        <v>50</v>
      </c>
      <c r="AD230" s="33"/>
      <c r="AE230" s="21"/>
      <c r="AF230" s="33">
        <v>50</v>
      </c>
      <c r="AG230" s="33">
        <v>27</v>
      </c>
      <c r="AH230" s="33" t="s">
        <v>79</v>
      </c>
      <c r="AI230" s="33" t="s">
        <v>79</v>
      </c>
      <c r="AJ230" s="33" t="s">
        <v>79</v>
      </c>
      <c r="AK230" s="33" t="s">
        <v>78</v>
      </c>
      <c r="AL230" s="33" t="s">
        <v>79</v>
      </c>
      <c r="AM230" s="33" t="s">
        <v>79</v>
      </c>
      <c r="AN230" s="21" t="s">
        <v>72</v>
      </c>
      <c r="AO230" s="33" t="s">
        <v>79</v>
      </c>
      <c r="AP230" s="33" t="s">
        <v>72</v>
      </c>
      <c r="AQ230" s="33" t="s">
        <v>1616</v>
      </c>
      <c r="AR230" s="38" t="s">
        <v>1617</v>
      </c>
      <c r="AS230" s="143"/>
      <c r="AT230" s="143"/>
      <c r="AU230" s="143"/>
      <c r="AV230" s="143"/>
      <c r="AX230" s="138"/>
      <c r="AY230" s="138"/>
      <c r="AZ230" s="138"/>
    </row>
    <row r="231" s="105" customFormat="1" ht="105" customHeight="1" spans="1:52">
      <c r="A231" s="127">
        <v>224</v>
      </c>
      <c r="B231" s="33" t="s">
        <v>61</v>
      </c>
      <c r="C231" s="33" t="s">
        <v>1618</v>
      </c>
      <c r="D231" s="22" t="s">
        <v>61</v>
      </c>
      <c r="E231" s="21" t="s">
        <v>1368</v>
      </c>
      <c r="F231" s="21" t="s">
        <v>1619</v>
      </c>
      <c r="G231" s="33" t="s">
        <v>1620</v>
      </c>
      <c r="H231" s="21" t="s">
        <v>93</v>
      </c>
      <c r="I231" s="21" t="s">
        <v>625</v>
      </c>
      <c r="J231" s="21" t="s">
        <v>1621</v>
      </c>
      <c r="K231" s="21" t="s">
        <v>1622</v>
      </c>
      <c r="L231" s="21" t="s">
        <v>1621</v>
      </c>
      <c r="M231" s="21" t="s">
        <v>1623</v>
      </c>
      <c r="N231" s="21" t="s">
        <v>69</v>
      </c>
      <c r="O231" s="21" t="s">
        <v>70</v>
      </c>
      <c r="P231" s="21" t="s">
        <v>1624</v>
      </c>
      <c r="Q231" s="33" t="s">
        <v>72</v>
      </c>
      <c r="R231" s="21" t="s">
        <v>1625</v>
      </c>
      <c r="S231" s="21" t="s">
        <v>339</v>
      </c>
      <c r="T231" s="21" t="s">
        <v>1626</v>
      </c>
      <c r="U231" s="21" t="s">
        <v>1627</v>
      </c>
      <c r="V231" s="21" t="s">
        <v>494</v>
      </c>
      <c r="W231" s="21">
        <v>2023</v>
      </c>
      <c r="X231" s="21" t="s">
        <v>78</v>
      </c>
      <c r="Y231" s="21">
        <v>202301</v>
      </c>
      <c r="Z231" s="21">
        <v>202312</v>
      </c>
      <c r="AA231" s="21">
        <v>972</v>
      </c>
      <c r="AB231" s="21">
        <v>650</v>
      </c>
      <c r="AC231" s="21">
        <v>322</v>
      </c>
      <c r="AD231" s="21"/>
      <c r="AE231" s="21"/>
      <c r="AF231" s="21">
        <v>3460</v>
      </c>
      <c r="AG231" s="21">
        <v>262</v>
      </c>
      <c r="AH231" s="21" t="s">
        <v>79</v>
      </c>
      <c r="AI231" s="21" t="s">
        <v>79</v>
      </c>
      <c r="AJ231" s="21" t="s">
        <v>79</v>
      </c>
      <c r="AK231" s="21" t="s">
        <v>78</v>
      </c>
      <c r="AL231" s="21" t="s">
        <v>79</v>
      </c>
      <c r="AM231" s="21" t="s">
        <v>79</v>
      </c>
      <c r="AN231" s="21" t="s">
        <v>72</v>
      </c>
      <c r="AO231" s="21" t="s">
        <v>79</v>
      </c>
      <c r="AP231" s="21" t="s">
        <v>72</v>
      </c>
      <c r="AQ231" s="21" t="s">
        <v>1628</v>
      </c>
      <c r="AR231" s="21">
        <v>13594059670</v>
      </c>
      <c r="AS231" s="142"/>
      <c r="AT231" s="142"/>
      <c r="AU231" s="142"/>
      <c r="AV231" s="142"/>
      <c r="AX231" s="138"/>
      <c r="AY231" s="138"/>
      <c r="AZ231" s="138"/>
    </row>
    <row r="232" s="109" customFormat="1" ht="89" customHeight="1" spans="1:52">
      <c r="A232" s="127">
        <v>225</v>
      </c>
      <c r="B232" s="33" t="s">
        <v>61</v>
      </c>
      <c r="C232" s="22" t="s">
        <v>1629</v>
      </c>
      <c r="D232" s="22" t="s">
        <v>61</v>
      </c>
      <c r="E232" s="22" t="s">
        <v>62</v>
      </c>
      <c r="F232" s="22" t="s">
        <v>1630</v>
      </c>
      <c r="G232" s="22" t="s">
        <v>1631</v>
      </c>
      <c r="H232" s="22" t="s">
        <v>93</v>
      </c>
      <c r="I232" s="22" t="s">
        <v>1632</v>
      </c>
      <c r="J232" s="22" t="s">
        <v>1633</v>
      </c>
      <c r="K232" s="22" t="s">
        <v>1634</v>
      </c>
      <c r="L232" s="22" t="s">
        <v>1633</v>
      </c>
      <c r="M232" s="22" t="s">
        <v>1635</v>
      </c>
      <c r="N232" s="22" t="s">
        <v>69</v>
      </c>
      <c r="O232" s="22" t="s">
        <v>668</v>
      </c>
      <c r="P232" s="22" t="s">
        <v>1636</v>
      </c>
      <c r="Q232" s="33" t="s">
        <v>72</v>
      </c>
      <c r="R232" s="21" t="s">
        <v>1637</v>
      </c>
      <c r="S232" s="22" t="s">
        <v>1638</v>
      </c>
      <c r="T232" s="22" t="s">
        <v>1639</v>
      </c>
      <c r="U232" s="22" t="s">
        <v>531</v>
      </c>
      <c r="V232" s="22" t="s">
        <v>273</v>
      </c>
      <c r="W232" s="22">
        <v>2023</v>
      </c>
      <c r="X232" s="22" t="s">
        <v>78</v>
      </c>
      <c r="Y232" s="21">
        <v>202301</v>
      </c>
      <c r="Z232" s="21">
        <v>202312</v>
      </c>
      <c r="AA232" s="22">
        <v>20</v>
      </c>
      <c r="AB232" s="22">
        <v>20</v>
      </c>
      <c r="AC232" s="22"/>
      <c r="AD232" s="22"/>
      <c r="AE232" s="21"/>
      <c r="AF232" s="22">
        <v>2000</v>
      </c>
      <c r="AG232" s="22">
        <v>100</v>
      </c>
      <c r="AH232" s="22" t="s">
        <v>79</v>
      </c>
      <c r="AI232" s="22" t="s">
        <v>79</v>
      </c>
      <c r="AJ232" s="22" t="s">
        <v>79</v>
      </c>
      <c r="AK232" s="22" t="s">
        <v>78</v>
      </c>
      <c r="AL232" s="22" t="s">
        <v>78</v>
      </c>
      <c r="AM232" s="22" t="s">
        <v>79</v>
      </c>
      <c r="AN232" s="21" t="s">
        <v>72</v>
      </c>
      <c r="AO232" s="22" t="s">
        <v>79</v>
      </c>
      <c r="AP232" s="22" t="s">
        <v>72</v>
      </c>
      <c r="AQ232" s="22" t="s">
        <v>1640</v>
      </c>
      <c r="AR232" s="22">
        <v>15123557752</v>
      </c>
      <c r="AS232" s="149"/>
      <c r="AT232" s="149"/>
      <c r="AU232" s="149"/>
      <c r="AV232" s="149"/>
      <c r="AX232" s="138"/>
      <c r="AY232" s="138"/>
      <c r="AZ232" s="138"/>
    </row>
    <row r="233" s="109" customFormat="1" ht="106" customHeight="1" spans="1:52">
      <c r="A233" s="127">
        <v>226</v>
      </c>
      <c r="B233" s="33" t="s">
        <v>61</v>
      </c>
      <c r="C233" s="22" t="s">
        <v>1641</v>
      </c>
      <c r="D233" s="22" t="s">
        <v>61</v>
      </c>
      <c r="E233" s="22" t="s">
        <v>62</v>
      </c>
      <c r="F233" s="22" t="s">
        <v>1630</v>
      </c>
      <c r="G233" s="22" t="s">
        <v>1642</v>
      </c>
      <c r="H233" s="22" t="s">
        <v>93</v>
      </c>
      <c r="I233" s="22" t="s">
        <v>1515</v>
      </c>
      <c r="J233" s="22" t="s">
        <v>1643</v>
      </c>
      <c r="K233" s="22" t="s">
        <v>1644</v>
      </c>
      <c r="L233" s="22" t="s">
        <v>1643</v>
      </c>
      <c r="M233" s="22" t="s">
        <v>1645</v>
      </c>
      <c r="N233" s="22" t="s">
        <v>69</v>
      </c>
      <c r="O233" s="22" t="s">
        <v>668</v>
      </c>
      <c r="P233" s="22" t="s">
        <v>1646</v>
      </c>
      <c r="Q233" s="33" t="s">
        <v>72</v>
      </c>
      <c r="R233" s="21" t="s">
        <v>1647</v>
      </c>
      <c r="S233" s="22" t="s">
        <v>1638</v>
      </c>
      <c r="T233" s="22" t="s">
        <v>1639</v>
      </c>
      <c r="U233" s="22" t="s">
        <v>531</v>
      </c>
      <c r="V233" s="22" t="s">
        <v>130</v>
      </c>
      <c r="W233" s="22">
        <v>2023</v>
      </c>
      <c r="X233" s="22" t="s">
        <v>78</v>
      </c>
      <c r="Y233" s="21">
        <v>202301</v>
      </c>
      <c r="Z233" s="21">
        <v>202312</v>
      </c>
      <c r="AA233" s="22">
        <v>30</v>
      </c>
      <c r="AB233" s="22">
        <v>30</v>
      </c>
      <c r="AC233" s="22"/>
      <c r="AD233" s="22"/>
      <c r="AE233" s="21"/>
      <c r="AF233" s="22">
        <v>896</v>
      </c>
      <c r="AG233" s="22">
        <v>127</v>
      </c>
      <c r="AH233" s="22" t="s">
        <v>79</v>
      </c>
      <c r="AI233" s="22" t="s">
        <v>79</v>
      </c>
      <c r="AJ233" s="22" t="s">
        <v>79</v>
      </c>
      <c r="AK233" s="22" t="s">
        <v>78</v>
      </c>
      <c r="AL233" s="22" t="s">
        <v>78</v>
      </c>
      <c r="AM233" s="22" t="s">
        <v>79</v>
      </c>
      <c r="AN233" s="21" t="s">
        <v>72</v>
      </c>
      <c r="AO233" s="22" t="s">
        <v>79</v>
      </c>
      <c r="AP233" s="22" t="s">
        <v>72</v>
      </c>
      <c r="AQ233" s="22" t="s">
        <v>131</v>
      </c>
      <c r="AR233" s="22" t="s">
        <v>1648</v>
      </c>
      <c r="AS233" s="149"/>
      <c r="AT233" s="149"/>
      <c r="AU233" s="149"/>
      <c r="AV233" s="149"/>
      <c r="AX233" s="138"/>
      <c r="AY233" s="138"/>
      <c r="AZ233" s="138"/>
    </row>
    <row r="234" s="109" customFormat="1" ht="120" customHeight="1" spans="1:52">
      <c r="A234" s="127">
        <v>227</v>
      </c>
      <c r="B234" s="33" t="s">
        <v>61</v>
      </c>
      <c r="C234" s="22" t="s">
        <v>1649</v>
      </c>
      <c r="D234" s="22" t="s">
        <v>61</v>
      </c>
      <c r="E234" s="22" t="s">
        <v>62</v>
      </c>
      <c r="F234" s="22" t="s">
        <v>1630</v>
      </c>
      <c r="G234" s="22" t="s">
        <v>1650</v>
      </c>
      <c r="H234" s="22" t="s">
        <v>93</v>
      </c>
      <c r="I234" s="22" t="s">
        <v>1651</v>
      </c>
      <c r="J234" s="22" t="s">
        <v>1652</v>
      </c>
      <c r="K234" s="22" t="s">
        <v>1653</v>
      </c>
      <c r="L234" s="22" t="s">
        <v>1652</v>
      </c>
      <c r="M234" s="22" t="s">
        <v>1654</v>
      </c>
      <c r="N234" s="22" t="s">
        <v>69</v>
      </c>
      <c r="O234" s="22" t="s">
        <v>668</v>
      </c>
      <c r="P234" s="22" t="s">
        <v>1646</v>
      </c>
      <c r="Q234" s="22" t="s">
        <v>72</v>
      </c>
      <c r="R234" s="21" t="s">
        <v>1655</v>
      </c>
      <c r="S234" s="22" t="s">
        <v>1638</v>
      </c>
      <c r="T234" s="22" t="s">
        <v>1639</v>
      </c>
      <c r="U234" s="22" t="s">
        <v>531</v>
      </c>
      <c r="V234" s="22" t="s">
        <v>282</v>
      </c>
      <c r="W234" s="22">
        <v>2023</v>
      </c>
      <c r="X234" s="22" t="s">
        <v>78</v>
      </c>
      <c r="Y234" s="21">
        <v>202301</v>
      </c>
      <c r="Z234" s="21">
        <v>202312</v>
      </c>
      <c r="AA234" s="22">
        <v>30</v>
      </c>
      <c r="AB234" s="22">
        <v>30</v>
      </c>
      <c r="AC234" s="22"/>
      <c r="AD234" s="22"/>
      <c r="AE234" s="21"/>
      <c r="AF234" s="22">
        <v>92</v>
      </c>
      <c r="AG234" s="22">
        <v>56</v>
      </c>
      <c r="AH234" s="22" t="s">
        <v>79</v>
      </c>
      <c r="AI234" s="22" t="s">
        <v>79</v>
      </c>
      <c r="AJ234" s="22" t="s">
        <v>79</v>
      </c>
      <c r="AK234" s="22" t="s">
        <v>78</v>
      </c>
      <c r="AL234" s="22" t="s">
        <v>79</v>
      </c>
      <c r="AM234" s="22" t="s">
        <v>79</v>
      </c>
      <c r="AN234" s="21" t="s">
        <v>72</v>
      </c>
      <c r="AO234" s="22" t="s">
        <v>79</v>
      </c>
      <c r="AP234" s="22" t="s">
        <v>72</v>
      </c>
      <c r="AQ234" s="22" t="s">
        <v>586</v>
      </c>
      <c r="AR234" s="23">
        <v>18723572792</v>
      </c>
      <c r="AS234" s="149"/>
      <c r="AT234" s="149"/>
      <c r="AU234" s="149"/>
      <c r="AV234" s="149"/>
      <c r="AX234" s="138"/>
      <c r="AY234" s="138"/>
      <c r="AZ234" s="138"/>
    </row>
    <row r="235" s="109" customFormat="1" ht="105" customHeight="1" spans="1:52">
      <c r="A235" s="127">
        <v>228</v>
      </c>
      <c r="B235" s="33" t="s">
        <v>61</v>
      </c>
      <c r="C235" s="22" t="s">
        <v>1656</v>
      </c>
      <c r="D235" s="22" t="s">
        <v>61</v>
      </c>
      <c r="E235" s="22" t="s">
        <v>62</v>
      </c>
      <c r="F235" s="22" t="s">
        <v>1630</v>
      </c>
      <c r="G235" s="22" t="s">
        <v>1657</v>
      </c>
      <c r="H235" s="22" t="s">
        <v>93</v>
      </c>
      <c r="I235" s="22" t="s">
        <v>1658</v>
      </c>
      <c r="J235" s="22" t="s">
        <v>1659</v>
      </c>
      <c r="K235" s="22" t="s">
        <v>1660</v>
      </c>
      <c r="L235" s="22" t="s">
        <v>1659</v>
      </c>
      <c r="M235" s="22" t="s">
        <v>1661</v>
      </c>
      <c r="N235" s="22" t="s">
        <v>69</v>
      </c>
      <c r="O235" s="22" t="s">
        <v>668</v>
      </c>
      <c r="P235" s="22" t="s">
        <v>1646</v>
      </c>
      <c r="Q235" s="33" t="s">
        <v>72</v>
      </c>
      <c r="R235" s="21" t="s">
        <v>1662</v>
      </c>
      <c r="S235" s="22" t="s">
        <v>1638</v>
      </c>
      <c r="T235" s="22" t="s">
        <v>1639</v>
      </c>
      <c r="U235" s="22" t="s">
        <v>531</v>
      </c>
      <c r="V235" s="22" t="s">
        <v>247</v>
      </c>
      <c r="W235" s="22">
        <v>2023</v>
      </c>
      <c r="X235" s="22" t="s">
        <v>78</v>
      </c>
      <c r="Y235" s="21">
        <v>202301</v>
      </c>
      <c r="Z235" s="21">
        <v>202312</v>
      </c>
      <c r="AA235" s="22">
        <v>30</v>
      </c>
      <c r="AB235" s="22">
        <v>30</v>
      </c>
      <c r="AC235" s="22"/>
      <c r="AD235" s="22"/>
      <c r="AE235" s="21"/>
      <c r="AF235" s="22">
        <v>806</v>
      </c>
      <c r="AG235" s="22">
        <v>220</v>
      </c>
      <c r="AH235" s="22" t="s">
        <v>79</v>
      </c>
      <c r="AI235" s="22" t="s">
        <v>79</v>
      </c>
      <c r="AJ235" s="22" t="s">
        <v>79</v>
      </c>
      <c r="AK235" s="22" t="s">
        <v>78</v>
      </c>
      <c r="AL235" s="22" t="s">
        <v>78</v>
      </c>
      <c r="AM235" s="22" t="s">
        <v>79</v>
      </c>
      <c r="AN235" s="21" t="s">
        <v>72</v>
      </c>
      <c r="AO235" s="22" t="s">
        <v>79</v>
      </c>
      <c r="AP235" s="22" t="s">
        <v>72</v>
      </c>
      <c r="AQ235" s="22" t="s">
        <v>1663</v>
      </c>
      <c r="AR235" s="22">
        <v>15826470946</v>
      </c>
      <c r="AS235" s="149"/>
      <c r="AT235" s="149"/>
      <c r="AU235" s="149"/>
      <c r="AV235" s="149"/>
      <c r="AX235" s="138"/>
      <c r="AY235" s="138"/>
      <c r="AZ235" s="138"/>
    </row>
    <row r="236" s="109" customFormat="1" ht="111" customHeight="1" spans="1:52">
      <c r="A236" s="127">
        <v>229</v>
      </c>
      <c r="B236" s="33" t="s">
        <v>61</v>
      </c>
      <c r="C236" s="22" t="s">
        <v>1664</v>
      </c>
      <c r="D236" s="22" t="s">
        <v>61</v>
      </c>
      <c r="E236" s="22" t="s">
        <v>62</v>
      </c>
      <c r="F236" s="22" t="s">
        <v>1630</v>
      </c>
      <c r="G236" s="22" t="s">
        <v>1665</v>
      </c>
      <c r="H236" s="22" t="s">
        <v>93</v>
      </c>
      <c r="I236" s="22" t="s">
        <v>1666</v>
      </c>
      <c r="J236" s="22" t="s">
        <v>1667</v>
      </c>
      <c r="K236" s="22" t="s">
        <v>1668</v>
      </c>
      <c r="L236" s="22" t="s">
        <v>1667</v>
      </c>
      <c r="M236" s="22" t="s">
        <v>1669</v>
      </c>
      <c r="N236" s="22" t="s">
        <v>69</v>
      </c>
      <c r="O236" s="22" t="s">
        <v>668</v>
      </c>
      <c r="P236" s="22" t="s">
        <v>1646</v>
      </c>
      <c r="Q236" s="22" t="s">
        <v>72</v>
      </c>
      <c r="R236" s="21" t="s">
        <v>1670</v>
      </c>
      <c r="S236" s="22" t="s">
        <v>1638</v>
      </c>
      <c r="T236" s="22" t="s">
        <v>1639</v>
      </c>
      <c r="U236" s="22" t="s">
        <v>531</v>
      </c>
      <c r="V236" s="22" t="s">
        <v>201</v>
      </c>
      <c r="W236" s="22">
        <v>2023</v>
      </c>
      <c r="X236" s="22" t="s">
        <v>78</v>
      </c>
      <c r="Y236" s="21">
        <v>202301</v>
      </c>
      <c r="Z236" s="21">
        <v>202312</v>
      </c>
      <c r="AA236" s="22">
        <v>30</v>
      </c>
      <c r="AB236" s="22">
        <v>30</v>
      </c>
      <c r="AC236" s="22"/>
      <c r="AD236" s="22"/>
      <c r="AE236" s="21"/>
      <c r="AF236" s="22">
        <v>680</v>
      </c>
      <c r="AG236" s="22">
        <v>90</v>
      </c>
      <c r="AH236" s="22" t="s">
        <v>79</v>
      </c>
      <c r="AI236" s="22" t="s">
        <v>79</v>
      </c>
      <c r="AJ236" s="22" t="s">
        <v>79</v>
      </c>
      <c r="AK236" s="22" t="s">
        <v>78</v>
      </c>
      <c r="AL236" s="22" t="s">
        <v>79</v>
      </c>
      <c r="AM236" s="22" t="s">
        <v>79</v>
      </c>
      <c r="AN236" s="21" t="s">
        <v>72</v>
      </c>
      <c r="AO236" s="22" t="s">
        <v>79</v>
      </c>
      <c r="AP236" s="22" t="s">
        <v>72</v>
      </c>
      <c r="AQ236" s="22" t="s">
        <v>202</v>
      </c>
      <c r="AR236" s="22">
        <v>13594802796</v>
      </c>
      <c r="AS236" s="149"/>
      <c r="AT236" s="149"/>
      <c r="AU236" s="149"/>
      <c r="AV236" s="149"/>
      <c r="AX236" s="138"/>
      <c r="AY236" s="138"/>
      <c r="AZ236" s="138"/>
    </row>
    <row r="237" s="109" customFormat="1" ht="114" customHeight="1" spans="1:52">
      <c r="A237" s="127">
        <v>230</v>
      </c>
      <c r="B237" s="33" t="s">
        <v>61</v>
      </c>
      <c r="C237" s="22" t="s">
        <v>1671</v>
      </c>
      <c r="D237" s="22" t="s">
        <v>61</v>
      </c>
      <c r="E237" s="22" t="s">
        <v>62</v>
      </c>
      <c r="F237" s="22" t="s">
        <v>1630</v>
      </c>
      <c r="G237" s="22" t="s">
        <v>1665</v>
      </c>
      <c r="H237" s="22" t="s">
        <v>93</v>
      </c>
      <c r="I237" s="22" t="s">
        <v>1413</v>
      </c>
      <c r="J237" s="22" t="s">
        <v>1672</v>
      </c>
      <c r="K237" s="22" t="s">
        <v>1673</v>
      </c>
      <c r="L237" s="22" t="s">
        <v>1672</v>
      </c>
      <c r="M237" s="22" t="s">
        <v>1669</v>
      </c>
      <c r="N237" s="22" t="s">
        <v>69</v>
      </c>
      <c r="O237" s="22" t="s">
        <v>668</v>
      </c>
      <c r="P237" s="22" t="s">
        <v>1646</v>
      </c>
      <c r="Q237" s="22" t="s">
        <v>72</v>
      </c>
      <c r="R237" s="21" t="s">
        <v>1674</v>
      </c>
      <c r="S237" s="22" t="s">
        <v>1638</v>
      </c>
      <c r="T237" s="22" t="s">
        <v>1639</v>
      </c>
      <c r="U237" s="22" t="s">
        <v>531</v>
      </c>
      <c r="V237" s="22" t="s">
        <v>139</v>
      </c>
      <c r="W237" s="22">
        <v>2023</v>
      </c>
      <c r="X237" s="22" t="s">
        <v>78</v>
      </c>
      <c r="Y237" s="21">
        <v>202301</v>
      </c>
      <c r="Z237" s="21">
        <v>202312</v>
      </c>
      <c r="AA237" s="22">
        <v>30</v>
      </c>
      <c r="AB237" s="22">
        <v>30</v>
      </c>
      <c r="AC237" s="22"/>
      <c r="AD237" s="22"/>
      <c r="AE237" s="21"/>
      <c r="AF237" s="22">
        <v>1000</v>
      </c>
      <c r="AG237" s="22">
        <v>200</v>
      </c>
      <c r="AH237" s="22" t="s">
        <v>79</v>
      </c>
      <c r="AI237" s="22" t="s">
        <v>79</v>
      </c>
      <c r="AJ237" s="22" t="s">
        <v>79</v>
      </c>
      <c r="AK237" s="22" t="s">
        <v>78</v>
      </c>
      <c r="AL237" s="22" t="s">
        <v>79</v>
      </c>
      <c r="AM237" s="22" t="s">
        <v>79</v>
      </c>
      <c r="AN237" s="21" t="s">
        <v>72</v>
      </c>
      <c r="AO237" s="22" t="s">
        <v>79</v>
      </c>
      <c r="AP237" s="22" t="s">
        <v>72</v>
      </c>
      <c r="AQ237" s="22" t="s">
        <v>1675</v>
      </c>
      <c r="AR237" s="22">
        <v>13668448223</v>
      </c>
      <c r="AS237" s="149"/>
      <c r="AT237" s="149"/>
      <c r="AU237" s="149"/>
      <c r="AV237" s="149"/>
      <c r="AX237" s="138"/>
      <c r="AY237" s="138"/>
      <c r="AZ237" s="138"/>
    </row>
    <row r="238" s="109" customFormat="1" ht="114" customHeight="1" spans="1:52">
      <c r="A238" s="127">
        <v>231</v>
      </c>
      <c r="B238" s="33" t="s">
        <v>61</v>
      </c>
      <c r="C238" s="22" t="s">
        <v>1676</v>
      </c>
      <c r="D238" s="22" t="s">
        <v>61</v>
      </c>
      <c r="E238" s="22" t="s">
        <v>62</v>
      </c>
      <c r="F238" s="22" t="s">
        <v>1630</v>
      </c>
      <c r="G238" s="22" t="s">
        <v>1650</v>
      </c>
      <c r="H238" s="22" t="s">
        <v>93</v>
      </c>
      <c r="I238" s="22" t="s">
        <v>1677</v>
      </c>
      <c r="J238" s="22" t="s">
        <v>1678</v>
      </c>
      <c r="K238" s="22" t="s">
        <v>1679</v>
      </c>
      <c r="L238" s="22" t="s">
        <v>1678</v>
      </c>
      <c r="M238" s="22" t="s">
        <v>1654</v>
      </c>
      <c r="N238" s="22" t="s">
        <v>69</v>
      </c>
      <c r="O238" s="22" t="s">
        <v>668</v>
      </c>
      <c r="P238" s="22" t="s">
        <v>1646</v>
      </c>
      <c r="Q238" s="22" t="s">
        <v>72</v>
      </c>
      <c r="R238" s="21" t="s">
        <v>1637</v>
      </c>
      <c r="S238" s="22" t="s">
        <v>1638</v>
      </c>
      <c r="T238" s="22" t="s">
        <v>1639</v>
      </c>
      <c r="U238" s="22" t="s">
        <v>531</v>
      </c>
      <c r="V238" s="22" t="s">
        <v>149</v>
      </c>
      <c r="W238" s="22">
        <v>2023</v>
      </c>
      <c r="X238" s="22" t="s">
        <v>78</v>
      </c>
      <c r="Y238" s="21">
        <v>202301</v>
      </c>
      <c r="Z238" s="21">
        <v>202312</v>
      </c>
      <c r="AA238" s="22">
        <v>30</v>
      </c>
      <c r="AB238" s="22">
        <v>30</v>
      </c>
      <c r="AC238" s="22"/>
      <c r="AD238" s="22"/>
      <c r="AE238" s="21"/>
      <c r="AF238" s="22">
        <v>500</v>
      </c>
      <c r="AG238" s="22">
        <v>100</v>
      </c>
      <c r="AH238" s="22" t="s">
        <v>79</v>
      </c>
      <c r="AI238" s="22" t="s">
        <v>79</v>
      </c>
      <c r="AJ238" s="22" t="s">
        <v>79</v>
      </c>
      <c r="AK238" s="22" t="s">
        <v>78</v>
      </c>
      <c r="AL238" s="22" t="s">
        <v>79</v>
      </c>
      <c r="AM238" s="22" t="s">
        <v>79</v>
      </c>
      <c r="AN238" s="21" t="s">
        <v>72</v>
      </c>
      <c r="AO238" s="22" t="s">
        <v>79</v>
      </c>
      <c r="AP238" s="22" t="s">
        <v>72</v>
      </c>
      <c r="AQ238" s="22" t="s">
        <v>1680</v>
      </c>
      <c r="AR238" s="22">
        <v>15823710996</v>
      </c>
      <c r="AS238" s="149"/>
      <c r="AT238" s="149"/>
      <c r="AU238" s="149"/>
      <c r="AV238" s="149"/>
      <c r="AX238" s="138"/>
      <c r="AY238" s="138"/>
      <c r="AZ238" s="138"/>
    </row>
    <row r="239" s="109" customFormat="1" ht="131" customHeight="1" spans="1:52">
      <c r="A239" s="127">
        <v>232</v>
      </c>
      <c r="B239" s="33" t="s">
        <v>61</v>
      </c>
      <c r="C239" s="22" t="s">
        <v>1681</v>
      </c>
      <c r="D239" s="22" t="s">
        <v>61</v>
      </c>
      <c r="E239" s="22" t="s">
        <v>62</v>
      </c>
      <c r="F239" s="22" t="s">
        <v>1630</v>
      </c>
      <c r="G239" s="22" t="s">
        <v>1682</v>
      </c>
      <c r="H239" s="22" t="s">
        <v>93</v>
      </c>
      <c r="I239" s="22" t="s">
        <v>1683</v>
      </c>
      <c r="J239" s="22" t="s">
        <v>1684</v>
      </c>
      <c r="K239" s="22" t="s">
        <v>1685</v>
      </c>
      <c r="L239" s="22" t="s">
        <v>1684</v>
      </c>
      <c r="M239" s="22" t="s">
        <v>1686</v>
      </c>
      <c r="N239" s="22" t="s">
        <v>69</v>
      </c>
      <c r="O239" s="22" t="s">
        <v>668</v>
      </c>
      <c r="P239" s="22" t="s">
        <v>1646</v>
      </c>
      <c r="Q239" s="22" t="s">
        <v>72</v>
      </c>
      <c r="R239" s="21" t="s">
        <v>1687</v>
      </c>
      <c r="S239" s="22" t="s">
        <v>339</v>
      </c>
      <c r="T239" s="22" t="s">
        <v>1639</v>
      </c>
      <c r="U239" s="22" t="s">
        <v>531</v>
      </c>
      <c r="V239" s="22" t="s">
        <v>220</v>
      </c>
      <c r="W239" s="22">
        <v>2023</v>
      </c>
      <c r="X239" s="22" t="s">
        <v>78</v>
      </c>
      <c r="Y239" s="21">
        <v>202301</v>
      </c>
      <c r="Z239" s="21">
        <v>202312</v>
      </c>
      <c r="AA239" s="22">
        <v>200</v>
      </c>
      <c r="AB239" s="22">
        <v>200</v>
      </c>
      <c r="AC239" s="22"/>
      <c r="AD239" s="22"/>
      <c r="AE239" s="21"/>
      <c r="AF239" s="22">
        <v>400</v>
      </c>
      <c r="AG239" s="22">
        <v>80</v>
      </c>
      <c r="AH239" s="22" t="s">
        <v>79</v>
      </c>
      <c r="AI239" s="22" t="s">
        <v>79</v>
      </c>
      <c r="AJ239" s="22" t="s">
        <v>79</v>
      </c>
      <c r="AK239" s="22" t="s">
        <v>78</v>
      </c>
      <c r="AL239" s="22" t="s">
        <v>78</v>
      </c>
      <c r="AM239" s="22" t="s">
        <v>79</v>
      </c>
      <c r="AN239" s="21" t="s">
        <v>72</v>
      </c>
      <c r="AO239" s="22" t="s">
        <v>79</v>
      </c>
      <c r="AP239" s="22" t="s">
        <v>72</v>
      </c>
      <c r="AQ239" s="22" t="s">
        <v>671</v>
      </c>
      <c r="AR239" s="22">
        <v>18883235345</v>
      </c>
      <c r="AS239" s="149"/>
      <c r="AT239" s="149"/>
      <c r="AU239" s="149"/>
      <c r="AV239" s="149"/>
      <c r="AX239" s="138"/>
      <c r="AY239" s="138"/>
      <c r="AZ239" s="138"/>
    </row>
    <row r="240" s="109" customFormat="1" ht="105" customHeight="1" spans="1:52">
      <c r="A240" s="127">
        <v>233</v>
      </c>
      <c r="B240" s="33" t="s">
        <v>61</v>
      </c>
      <c r="C240" s="22" t="s">
        <v>1688</v>
      </c>
      <c r="D240" s="22" t="s">
        <v>61</v>
      </c>
      <c r="E240" s="22" t="s">
        <v>62</v>
      </c>
      <c r="F240" s="22" t="s">
        <v>1630</v>
      </c>
      <c r="G240" s="22" t="s">
        <v>1650</v>
      </c>
      <c r="H240" s="22" t="s">
        <v>93</v>
      </c>
      <c r="I240" s="22" t="s">
        <v>1689</v>
      </c>
      <c r="J240" s="22" t="s">
        <v>1690</v>
      </c>
      <c r="K240" s="22" t="s">
        <v>1691</v>
      </c>
      <c r="L240" s="22" t="s">
        <v>1690</v>
      </c>
      <c r="M240" s="22" t="s">
        <v>1654</v>
      </c>
      <c r="N240" s="22" t="s">
        <v>69</v>
      </c>
      <c r="O240" s="22" t="s">
        <v>668</v>
      </c>
      <c r="P240" s="22" t="s">
        <v>1646</v>
      </c>
      <c r="Q240" s="33" t="s">
        <v>72</v>
      </c>
      <c r="R240" s="21" t="s">
        <v>1692</v>
      </c>
      <c r="S240" s="22" t="s">
        <v>1638</v>
      </c>
      <c r="T240" s="22" t="s">
        <v>1639</v>
      </c>
      <c r="U240" s="22" t="s">
        <v>531</v>
      </c>
      <c r="V240" s="22" t="s">
        <v>494</v>
      </c>
      <c r="W240" s="22">
        <v>2023</v>
      </c>
      <c r="X240" s="22" t="s">
        <v>78</v>
      </c>
      <c r="Y240" s="21">
        <v>202301</v>
      </c>
      <c r="Z240" s="21">
        <v>202312</v>
      </c>
      <c r="AA240" s="22">
        <v>30</v>
      </c>
      <c r="AB240" s="22">
        <v>30</v>
      </c>
      <c r="AC240" s="22"/>
      <c r="AD240" s="22"/>
      <c r="AE240" s="21"/>
      <c r="AF240" s="22">
        <v>5230</v>
      </c>
      <c r="AG240" s="22">
        <v>3500</v>
      </c>
      <c r="AH240" s="22" t="s">
        <v>79</v>
      </c>
      <c r="AI240" s="22" t="s">
        <v>79</v>
      </c>
      <c r="AJ240" s="22" t="s">
        <v>79</v>
      </c>
      <c r="AK240" s="22" t="s">
        <v>78</v>
      </c>
      <c r="AL240" s="22" t="s">
        <v>79</v>
      </c>
      <c r="AM240" s="22" t="s">
        <v>79</v>
      </c>
      <c r="AN240" s="21" t="s">
        <v>72</v>
      </c>
      <c r="AO240" s="22" t="s">
        <v>79</v>
      </c>
      <c r="AP240" s="22" t="s">
        <v>72</v>
      </c>
      <c r="AQ240" s="22" t="s">
        <v>630</v>
      </c>
      <c r="AR240" s="22">
        <v>15223663980</v>
      </c>
      <c r="AS240" s="149"/>
      <c r="AT240" s="149"/>
      <c r="AU240" s="149"/>
      <c r="AV240" s="149"/>
      <c r="AX240" s="138"/>
      <c r="AY240" s="138"/>
      <c r="AZ240" s="138"/>
    </row>
    <row r="241" s="109" customFormat="1" ht="120" customHeight="1" spans="1:52">
      <c r="A241" s="127">
        <v>234</v>
      </c>
      <c r="B241" s="33" t="s">
        <v>61</v>
      </c>
      <c r="C241" s="22" t="s">
        <v>1693</v>
      </c>
      <c r="D241" s="22" t="s">
        <v>61</v>
      </c>
      <c r="E241" s="22" t="s">
        <v>62</v>
      </c>
      <c r="F241" s="22" t="s">
        <v>1630</v>
      </c>
      <c r="G241" s="22" t="s">
        <v>1694</v>
      </c>
      <c r="H241" s="22" t="s">
        <v>93</v>
      </c>
      <c r="I241" s="22" t="s">
        <v>1695</v>
      </c>
      <c r="J241" s="22" t="s">
        <v>1696</v>
      </c>
      <c r="K241" s="22" t="s">
        <v>1697</v>
      </c>
      <c r="L241" s="22" t="s">
        <v>1696</v>
      </c>
      <c r="M241" s="22" t="s">
        <v>1698</v>
      </c>
      <c r="N241" s="22" t="s">
        <v>69</v>
      </c>
      <c r="O241" s="22" t="s">
        <v>668</v>
      </c>
      <c r="P241" s="22" t="s">
        <v>1636</v>
      </c>
      <c r="Q241" s="22" t="s">
        <v>72</v>
      </c>
      <c r="R241" s="21" t="s">
        <v>1699</v>
      </c>
      <c r="S241" s="22" t="s">
        <v>1638</v>
      </c>
      <c r="T241" s="22" t="s">
        <v>1639</v>
      </c>
      <c r="U241" s="22" t="s">
        <v>531</v>
      </c>
      <c r="V241" s="22" t="s">
        <v>238</v>
      </c>
      <c r="W241" s="22">
        <v>2023</v>
      </c>
      <c r="X241" s="22" t="s">
        <v>78</v>
      </c>
      <c r="Y241" s="21">
        <v>202301</v>
      </c>
      <c r="Z241" s="21">
        <v>202312</v>
      </c>
      <c r="AA241" s="22">
        <v>20</v>
      </c>
      <c r="AB241" s="22">
        <v>20</v>
      </c>
      <c r="AC241" s="22"/>
      <c r="AD241" s="22"/>
      <c r="AE241" s="21"/>
      <c r="AF241" s="22">
        <v>500</v>
      </c>
      <c r="AG241" s="22">
        <v>46</v>
      </c>
      <c r="AH241" s="22" t="s">
        <v>79</v>
      </c>
      <c r="AI241" s="22" t="s">
        <v>79</v>
      </c>
      <c r="AJ241" s="22" t="s">
        <v>79</v>
      </c>
      <c r="AK241" s="22" t="s">
        <v>78</v>
      </c>
      <c r="AL241" s="22" t="s">
        <v>79</v>
      </c>
      <c r="AM241" s="22" t="s">
        <v>79</v>
      </c>
      <c r="AN241" s="21" t="s">
        <v>72</v>
      </c>
      <c r="AO241" s="22" t="s">
        <v>79</v>
      </c>
      <c r="AP241" s="22" t="s">
        <v>72</v>
      </c>
      <c r="AQ241" s="22" t="s">
        <v>1700</v>
      </c>
      <c r="AR241" s="22">
        <v>18323731017</v>
      </c>
      <c r="AS241" s="149"/>
      <c r="AT241" s="149"/>
      <c r="AU241" s="149"/>
      <c r="AV241" s="149"/>
      <c r="AX241" s="138"/>
      <c r="AY241" s="138"/>
      <c r="AZ241" s="138"/>
    </row>
    <row r="242" s="109" customFormat="1" ht="115" customHeight="1" spans="1:52">
      <c r="A242" s="127">
        <v>235</v>
      </c>
      <c r="B242" s="33" t="s">
        <v>61</v>
      </c>
      <c r="C242" s="21" t="s">
        <v>1701</v>
      </c>
      <c r="D242" s="21" t="s">
        <v>61</v>
      </c>
      <c r="E242" s="21" t="s">
        <v>62</v>
      </c>
      <c r="F242" s="22" t="s">
        <v>1630</v>
      </c>
      <c r="G242" s="22" t="s">
        <v>1665</v>
      </c>
      <c r="H242" s="21" t="s">
        <v>93</v>
      </c>
      <c r="I242" s="21" t="s">
        <v>1702</v>
      </c>
      <c r="J242" s="21" t="s">
        <v>1703</v>
      </c>
      <c r="K242" s="22" t="s">
        <v>1704</v>
      </c>
      <c r="L242" s="146" t="s">
        <v>1703</v>
      </c>
      <c r="M242" s="21" t="s">
        <v>1669</v>
      </c>
      <c r="N242" s="22" t="s">
        <v>69</v>
      </c>
      <c r="O242" s="22" t="s">
        <v>668</v>
      </c>
      <c r="P242" s="22" t="s">
        <v>1646</v>
      </c>
      <c r="Q242" s="33" t="s">
        <v>72</v>
      </c>
      <c r="R242" s="21" t="s">
        <v>1705</v>
      </c>
      <c r="S242" s="22" t="s">
        <v>1638</v>
      </c>
      <c r="T242" s="22" t="s">
        <v>1639</v>
      </c>
      <c r="U242" s="22" t="s">
        <v>531</v>
      </c>
      <c r="V242" s="21" t="s">
        <v>159</v>
      </c>
      <c r="W242" s="21">
        <v>2023</v>
      </c>
      <c r="X242" s="21" t="s">
        <v>78</v>
      </c>
      <c r="Y242" s="21">
        <v>202301</v>
      </c>
      <c r="Z242" s="21">
        <v>202312</v>
      </c>
      <c r="AA242" s="21">
        <v>30</v>
      </c>
      <c r="AB242" s="21">
        <v>30</v>
      </c>
      <c r="AC242" s="21"/>
      <c r="AD242" s="21"/>
      <c r="AE242" s="21"/>
      <c r="AF242" s="21">
        <v>903</v>
      </c>
      <c r="AG242" s="21">
        <v>151</v>
      </c>
      <c r="AH242" s="21" t="s">
        <v>78</v>
      </c>
      <c r="AI242" s="21" t="s">
        <v>79</v>
      </c>
      <c r="AJ242" s="21" t="s">
        <v>79</v>
      </c>
      <c r="AK242" s="22" t="s">
        <v>78</v>
      </c>
      <c r="AL242" s="21" t="s">
        <v>79</v>
      </c>
      <c r="AM242" s="21" t="s">
        <v>79</v>
      </c>
      <c r="AN242" s="21" t="s">
        <v>72</v>
      </c>
      <c r="AO242" s="21" t="s">
        <v>79</v>
      </c>
      <c r="AP242" s="22" t="s">
        <v>72</v>
      </c>
      <c r="AQ242" s="21" t="s">
        <v>160</v>
      </c>
      <c r="AR242" s="21">
        <v>18716716777</v>
      </c>
      <c r="AS242" s="149"/>
      <c r="AT242" s="149"/>
      <c r="AU242" s="149"/>
      <c r="AV242" s="149"/>
      <c r="AX242" s="138"/>
      <c r="AY242" s="138"/>
      <c r="AZ242" s="138"/>
    </row>
    <row r="243" s="109" customFormat="1" ht="134" customHeight="1" spans="1:52">
      <c r="A243" s="127">
        <v>236</v>
      </c>
      <c r="B243" s="33" t="s">
        <v>61</v>
      </c>
      <c r="C243" s="21" t="s">
        <v>1706</v>
      </c>
      <c r="D243" s="21" t="s">
        <v>61</v>
      </c>
      <c r="E243" s="21" t="s">
        <v>62</v>
      </c>
      <c r="F243" s="22" t="s">
        <v>1630</v>
      </c>
      <c r="G243" s="22" t="s">
        <v>1665</v>
      </c>
      <c r="H243" s="21" t="s">
        <v>93</v>
      </c>
      <c r="I243" s="21" t="s">
        <v>1707</v>
      </c>
      <c r="J243" s="21" t="s">
        <v>1708</v>
      </c>
      <c r="K243" s="21" t="s">
        <v>1709</v>
      </c>
      <c r="L243" s="21" t="s">
        <v>1708</v>
      </c>
      <c r="M243" s="21" t="s">
        <v>1669</v>
      </c>
      <c r="N243" s="22" t="s">
        <v>69</v>
      </c>
      <c r="O243" s="22" t="s">
        <v>668</v>
      </c>
      <c r="P243" s="22" t="s">
        <v>1636</v>
      </c>
      <c r="Q243" s="23" t="s">
        <v>1710</v>
      </c>
      <c r="R243" s="21" t="s">
        <v>1711</v>
      </c>
      <c r="S243" s="22" t="s">
        <v>1638</v>
      </c>
      <c r="T243" s="22" t="s">
        <v>1639</v>
      </c>
      <c r="U243" s="22" t="s">
        <v>531</v>
      </c>
      <c r="V243" s="23" t="s">
        <v>180</v>
      </c>
      <c r="W243" s="21">
        <v>2023</v>
      </c>
      <c r="X243" s="21" t="s">
        <v>78</v>
      </c>
      <c r="Y243" s="21">
        <v>202301</v>
      </c>
      <c r="Z243" s="21">
        <v>202312</v>
      </c>
      <c r="AA243" s="21">
        <v>20</v>
      </c>
      <c r="AB243" s="21">
        <v>20</v>
      </c>
      <c r="AC243" s="22"/>
      <c r="AD243" s="22"/>
      <c r="AE243" s="21"/>
      <c r="AF243" s="21">
        <v>120</v>
      </c>
      <c r="AG243" s="21">
        <v>19</v>
      </c>
      <c r="AH243" s="21" t="s">
        <v>79</v>
      </c>
      <c r="AI243" s="21" t="s">
        <v>79</v>
      </c>
      <c r="AJ243" s="21" t="s">
        <v>79</v>
      </c>
      <c r="AK243" s="21" t="s">
        <v>78</v>
      </c>
      <c r="AL243" s="21" t="s">
        <v>78</v>
      </c>
      <c r="AM243" s="21" t="s">
        <v>79</v>
      </c>
      <c r="AN243" s="21" t="s">
        <v>72</v>
      </c>
      <c r="AO243" s="21" t="s">
        <v>79</v>
      </c>
      <c r="AP243" s="22" t="s">
        <v>72</v>
      </c>
      <c r="AQ243" s="21" t="s">
        <v>1712</v>
      </c>
      <c r="AR243" s="21">
        <v>13996639812</v>
      </c>
      <c r="AS243" s="149"/>
      <c r="AT243" s="149"/>
      <c r="AU243" s="149"/>
      <c r="AV243" s="149"/>
      <c r="AX243" s="138"/>
      <c r="AY243" s="138"/>
      <c r="AZ243" s="138"/>
    </row>
    <row r="244" s="100" customFormat="1" ht="115" customHeight="1" spans="1:52">
      <c r="A244" s="127">
        <v>237</v>
      </c>
      <c r="B244" s="33" t="s">
        <v>61</v>
      </c>
      <c r="C244" s="21" t="s">
        <v>1713</v>
      </c>
      <c r="D244" s="21" t="s">
        <v>61</v>
      </c>
      <c r="E244" s="21" t="s">
        <v>62</v>
      </c>
      <c r="F244" s="21" t="s">
        <v>1714</v>
      </c>
      <c r="G244" s="21" t="s">
        <v>1715</v>
      </c>
      <c r="H244" s="21" t="s">
        <v>93</v>
      </c>
      <c r="I244" s="21" t="s">
        <v>124</v>
      </c>
      <c r="J244" s="21" t="s">
        <v>1716</v>
      </c>
      <c r="K244" s="21" t="s">
        <v>1717</v>
      </c>
      <c r="L244" s="21" t="s">
        <v>1718</v>
      </c>
      <c r="M244" s="21" t="s">
        <v>1715</v>
      </c>
      <c r="N244" s="21" t="s">
        <v>69</v>
      </c>
      <c r="O244" s="21" t="s">
        <v>668</v>
      </c>
      <c r="P244" s="21" t="s">
        <v>1719</v>
      </c>
      <c r="Q244" s="22" t="s">
        <v>72</v>
      </c>
      <c r="R244" s="21" t="s">
        <v>1720</v>
      </c>
      <c r="S244" s="21" t="s">
        <v>595</v>
      </c>
      <c r="T244" s="35" t="s">
        <v>1721</v>
      </c>
      <c r="U244" s="21" t="s">
        <v>531</v>
      </c>
      <c r="V244" s="21" t="s">
        <v>130</v>
      </c>
      <c r="W244" s="21">
        <v>2023</v>
      </c>
      <c r="X244" s="21" t="s">
        <v>78</v>
      </c>
      <c r="Y244" s="21">
        <v>202301</v>
      </c>
      <c r="Z244" s="21">
        <v>202312</v>
      </c>
      <c r="AA244" s="21">
        <v>16.25</v>
      </c>
      <c r="AB244" s="21">
        <v>16.25</v>
      </c>
      <c r="AC244" s="22"/>
      <c r="AD244" s="22"/>
      <c r="AE244" s="21"/>
      <c r="AF244" s="21">
        <v>200</v>
      </c>
      <c r="AG244" s="21">
        <v>65</v>
      </c>
      <c r="AH244" s="21" t="s">
        <v>79</v>
      </c>
      <c r="AI244" s="21" t="s">
        <v>79</v>
      </c>
      <c r="AJ244" s="21" t="s">
        <v>79</v>
      </c>
      <c r="AK244" s="21" t="s">
        <v>78</v>
      </c>
      <c r="AL244" s="21" t="s">
        <v>78</v>
      </c>
      <c r="AM244" s="21" t="s">
        <v>79</v>
      </c>
      <c r="AN244" s="21" t="s">
        <v>72</v>
      </c>
      <c r="AO244" s="21" t="s">
        <v>79</v>
      </c>
      <c r="AP244" s="21" t="s">
        <v>72</v>
      </c>
      <c r="AQ244" s="21" t="s">
        <v>131</v>
      </c>
      <c r="AR244" s="21" t="s">
        <v>1648</v>
      </c>
      <c r="AS244" s="133"/>
      <c r="AT244" s="133"/>
      <c r="AU244" s="133"/>
      <c r="AV244" s="133"/>
      <c r="AX244" s="138"/>
      <c r="AY244" s="138"/>
      <c r="AZ244" s="138"/>
    </row>
    <row r="245" s="100" customFormat="1" ht="115" customHeight="1" spans="1:52">
      <c r="A245" s="127">
        <v>238</v>
      </c>
      <c r="B245" s="33" t="s">
        <v>61</v>
      </c>
      <c r="C245" s="21" t="s">
        <v>1722</v>
      </c>
      <c r="D245" s="21" t="s">
        <v>61</v>
      </c>
      <c r="E245" s="21" t="s">
        <v>62</v>
      </c>
      <c r="F245" s="21" t="s">
        <v>1714</v>
      </c>
      <c r="G245" s="21" t="s">
        <v>1723</v>
      </c>
      <c r="H245" s="21" t="s">
        <v>93</v>
      </c>
      <c r="I245" s="21" t="s">
        <v>205</v>
      </c>
      <c r="J245" s="21" t="s">
        <v>1724</v>
      </c>
      <c r="K245" s="21" t="s">
        <v>1725</v>
      </c>
      <c r="L245" s="21" t="s">
        <v>1726</v>
      </c>
      <c r="M245" s="21" t="s">
        <v>1723</v>
      </c>
      <c r="N245" s="21" t="s">
        <v>69</v>
      </c>
      <c r="O245" s="21" t="s">
        <v>70</v>
      </c>
      <c r="P245" s="21" t="s">
        <v>1719</v>
      </c>
      <c r="Q245" s="22" t="s">
        <v>72</v>
      </c>
      <c r="R245" s="21" t="s">
        <v>1727</v>
      </c>
      <c r="S245" s="21" t="s">
        <v>595</v>
      </c>
      <c r="T245" s="35" t="s">
        <v>1721</v>
      </c>
      <c r="U245" s="21" t="s">
        <v>531</v>
      </c>
      <c r="V245" s="21" t="s">
        <v>210</v>
      </c>
      <c r="W245" s="21">
        <v>2023</v>
      </c>
      <c r="X245" s="21" t="s">
        <v>78</v>
      </c>
      <c r="Y245" s="21">
        <v>202301</v>
      </c>
      <c r="Z245" s="21">
        <v>202312</v>
      </c>
      <c r="AA245" s="21">
        <v>11.25</v>
      </c>
      <c r="AB245" s="21">
        <v>11.25</v>
      </c>
      <c r="AC245" s="22"/>
      <c r="AD245" s="22"/>
      <c r="AE245" s="21"/>
      <c r="AF245" s="21">
        <v>183</v>
      </c>
      <c r="AG245" s="21">
        <v>52</v>
      </c>
      <c r="AH245" s="21" t="s">
        <v>79</v>
      </c>
      <c r="AI245" s="21" t="s">
        <v>79</v>
      </c>
      <c r="AJ245" s="21" t="s">
        <v>79</v>
      </c>
      <c r="AK245" s="21" t="s">
        <v>78</v>
      </c>
      <c r="AL245" s="21" t="s">
        <v>78</v>
      </c>
      <c r="AM245" s="21" t="s">
        <v>79</v>
      </c>
      <c r="AN245" s="21" t="s">
        <v>72</v>
      </c>
      <c r="AO245" s="21" t="s">
        <v>79</v>
      </c>
      <c r="AP245" s="21" t="s">
        <v>72</v>
      </c>
      <c r="AQ245" s="21" t="s">
        <v>1728</v>
      </c>
      <c r="AR245" s="21" t="s">
        <v>1729</v>
      </c>
      <c r="AS245" s="133"/>
      <c r="AT245" s="133"/>
      <c r="AU245" s="133"/>
      <c r="AV245" s="133"/>
      <c r="AX245" s="138"/>
      <c r="AY245" s="138"/>
      <c r="AZ245" s="138"/>
    </row>
    <row r="246" s="100" customFormat="1" ht="115" customHeight="1" spans="1:52">
      <c r="A246" s="127">
        <v>239</v>
      </c>
      <c r="B246" s="33" t="s">
        <v>61</v>
      </c>
      <c r="C246" s="21" t="s">
        <v>1730</v>
      </c>
      <c r="D246" s="21" t="s">
        <v>61</v>
      </c>
      <c r="E246" s="21" t="s">
        <v>62</v>
      </c>
      <c r="F246" s="21" t="s">
        <v>1714</v>
      </c>
      <c r="G246" s="21" t="s">
        <v>1731</v>
      </c>
      <c r="H246" s="21" t="s">
        <v>93</v>
      </c>
      <c r="I246" s="21" t="s">
        <v>268</v>
      </c>
      <c r="J246" s="21" t="s">
        <v>1732</v>
      </c>
      <c r="K246" s="21" t="s">
        <v>1733</v>
      </c>
      <c r="L246" s="21" t="s">
        <v>1734</v>
      </c>
      <c r="M246" s="21" t="s">
        <v>1731</v>
      </c>
      <c r="N246" s="21" t="s">
        <v>69</v>
      </c>
      <c r="O246" s="21" t="s">
        <v>1735</v>
      </c>
      <c r="P246" s="21" t="s">
        <v>1719</v>
      </c>
      <c r="Q246" s="22" t="s">
        <v>72</v>
      </c>
      <c r="R246" s="21" t="s">
        <v>1736</v>
      </c>
      <c r="S246" s="21" t="s">
        <v>595</v>
      </c>
      <c r="T246" s="35" t="s">
        <v>1721</v>
      </c>
      <c r="U246" s="21" t="s">
        <v>531</v>
      </c>
      <c r="V246" s="21" t="s">
        <v>273</v>
      </c>
      <c r="W246" s="21">
        <v>2023</v>
      </c>
      <c r="X246" s="21" t="s">
        <v>78</v>
      </c>
      <c r="Y246" s="21">
        <v>202301</v>
      </c>
      <c r="Z246" s="21">
        <v>202312</v>
      </c>
      <c r="AA246" s="21">
        <v>13.2</v>
      </c>
      <c r="AB246" s="21">
        <v>13.2</v>
      </c>
      <c r="AC246" s="22"/>
      <c r="AD246" s="22"/>
      <c r="AE246" s="21"/>
      <c r="AF246" s="21">
        <v>242</v>
      </c>
      <c r="AG246" s="21">
        <v>43</v>
      </c>
      <c r="AH246" s="21" t="s">
        <v>79</v>
      </c>
      <c r="AI246" s="21" t="s">
        <v>79</v>
      </c>
      <c r="AJ246" s="21" t="s">
        <v>79</v>
      </c>
      <c r="AK246" s="21" t="s">
        <v>78</v>
      </c>
      <c r="AL246" s="21" t="s">
        <v>78</v>
      </c>
      <c r="AM246" s="21" t="s">
        <v>79</v>
      </c>
      <c r="AN246" s="21" t="s">
        <v>72</v>
      </c>
      <c r="AO246" s="21" t="s">
        <v>79</v>
      </c>
      <c r="AP246" s="21" t="s">
        <v>72</v>
      </c>
      <c r="AQ246" s="21" t="s">
        <v>1737</v>
      </c>
      <c r="AR246" s="21" t="s">
        <v>1738</v>
      </c>
      <c r="AS246" s="133"/>
      <c r="AT246" s="133"/>
      <c r="AU246" s="133"/>
      <c r="AV246" s="133"/>
      <c r="AX246" s="138"/>
      <c r="AY246" s="138"/>
      <c r="AZ246" s="138"/>
    </row>
    <row r="247" s="100" customFormat="1" ht="115" customHeight="1" spans="1:52">
      <c r="A247" s="127">
        <v>240</v>
      </c>
      <c r="B247" s="33" t="s">
        <v>61</v>
      </c>
      <c r="C247" s="21" t="s">
        <v>1739</v>
      </c>
      <c r="D247" s="21" t="s">
        <v>61</v>
      </c>
      <c r="E247" s="21" t="s">
        <v>62</v>
      </c>
      <c r="F247" s="21" t="s">
        <v>1714</v>
      </c>
      <c r="G247" s="21" t="s">
        <v>1740</v>
      </c>
      <c r="H247" s="21" t="s">
        <v>93</v>
      </c>
      <c r="I247" s="21" t="s">
        <v>294</v>
      </c>
      <c r="J247" s="21" t="s">
        <v>1741</v>
      </c>
      <c r="K247" s="21" t="s">
        <v>1742</v>
      </c>
      <c r="L247" s="21" t="s">
        <v>1743</v>
      </c>
      <c r="M247" s="21" t="s">
        <v>1740</v>
      </c>
      <c r="N247" s="21" t="s">
        <v>69</v>
      </c>
      <c r="O247" s="21" t="s">
        <v>70</v>
      </c>
      <c r="P247" s="21" t="s">
        <v>1719</v>
      </c>
      <c r="Q247" s="22" t="s">
        <v>72</v>
      </c>
      <c r="R247" s="21" t="s">
        <v>1744</v>
      </c>
      <c r="S247" s="21" t="s">
        <v>595</v>
      </c>
      <c r="T247" s="35" t="s">
        <v>1721</v>
      </c>
      <c r="U247" s="21" t="s">
        <v>531</v>
      </c>
      <c r="V247" s="21" t="s">
        <v>299</v>
      </c>
      <c r="W247" s="21">
        <v>2023</v>
      </c>
      <c r="X247" s="21" t="s">
        <v>78</v>
      </c>
      <c r="Y247" s="21">
        <v>202301</v>
      </c>
      <c r="Z247" s="21">
        <v>202312</v>
      </c>
      <c r="AA247" s="21">
        <v>14.8</v>
      </c>
      <c r="AB247" s="21">
        <v>14.8</v>
      </c>
      <c r="AC247" s="22"/>
      <c r="AD247" s="22"/>
      <c r="AE247" s="21"/>
      <c r="AF247" s="21">
        <v>233</v>
      </c>
      <c r="AG247" s="21">
        <v>37</v>
      </c>
      <c r="AH247" s="21" t="s">
        <v>79</v>
      </c>
      <c r="AI247" s="21" t="s">
        <v>79</v>
      </c>
      <c r="AJ247" s="21" t="s">
        <v>79</v>
      </c>
      <c r="AK247" s="21" t="s">
        <v>78</v>
      </c>
      <c r="AL247" s="21" t="s">
        <v>78</v>
      </c>
      <c r="AM247" s="21" t="s">
        <v>79</v>
      </c>
      <c r="AN247" s="21" t="s">
        <v>72</v>
      </c>
      <c r="AO247" s="21" t="s">
        <v>79</v>
      </c>
      <c r="AP247" s="21" t="s">
        <v>72</v>
      </c>
      <c r="AQ247" s="21" t="s">
        <v>1745</v>
      </c>
      <c r="AR247" s="21" t="s">
        <v>1746</v>
      </c>
      <c r="AS247" s="133"/>
      <c r="AT247" s="133"/>
      <c r="AU247" s="133"/>
      <c r="AV247" s="133"/>
      <c r="AX247" s="138"/>
      <c r="AY247" s="138"/>
      <c r="AZ247" s="138"/>
    </row>
    <row r="248" s="100" customFormat="1" ht="115" customHeight="1" spans="1:52">
      <c r="A248" s="127">
        <v>241</v>
      </c>
      <c r="B248" s="33" t="s">
        <v>61</v>
      </c>
      <c r="C248" s="21" t="s">
        <v>1747</v>
      </c>
      <c r="D248" s="21" t="s">
        <v>61</v>
      </c>
      <c r="E248" s="21" t="s">
        <v>62</v>
      </c>
      <c r="F248" s="21" t="s">
        <v>1714</v>
      </c>
      <c r="G248" s="21" t="s">
        <v>1748</v>
      </c>
      <c r="H248" s="21" t="s">
        <v>93</v>
      </c>
      <c r="I248" s="21" t="s">
        <v>277</v>
      </c>
      <c r="J248" s="21" t="s">
        <v>1749</v>
      </c>
      <c r="K248" s="21" t="s">
        <v>1750</v>
      </c>
      <c r="L248" s="21" t="s">
        <v>1751</v>
      </c>
      <c r="M248" s="21" t="s">
        <v>1748</v>
      </c>
      <c r="N248" s="21" t="s">
        <v>69</v>
      </c>
      <c r="O248" s="21" t="s">
        <v>1409</v>
      </c>
      <c r="P248" s="21" t="s">
        <v>1719</v>
      </c>
      <c r="Q248" s="22" t="s">
        <v>72</v>
      </c>
      <c r="R248" s="21" t="s">
        <v>1752</v>
      </c>
      <c r="S248" s="21" t="s">
        <v>595</v>
      </c>
      <c r="T248" s="35" t="s">
        <v>1721</v>
      </c>
      <c r="U248" s="21" t="s">
        <v>531</v>
      </c>
      <c r="V248" s="21" t="s">
        <v>282</v>
      </c>
      <c r="W248" s="21">
        <v>2023</v>
      </c>
      <c r="X248" s="21" t="s">
        <v>78</v>
      </c>
      <c r="Y248" s="21">
        <v>202301</v>
      </c>
      <c r="Z248" s="21">
        <v>202312</v>
      </c>
      <c r="AA248" s="21">
        <v>10.5</v>
      </c>
      <c r="AB248" s="21">
        <v>10.5</v>
      </c>
      <c r="AC248" s="22"/>
      <c r="AD248" s="22"/>
      <c r="AE248" s="21"/>
      <c r="AF248" s="21">
        <v>97</v>
      </c>
      <c r="AG248" s="21">
        <v>26</v>
      </c>
      <c r="AH248" s="21" t="s">
        <v>79</v>
      </c>
      <c r="AI248" s="21" t="s">
        <v>79</v>
      </c>
      <c r="AJ248" s="21" t="s">
        <v>79</v>
      </c>
      <c r="AK248" s="21" t="s">
        <v>78</v>
      </c>
      <c r="AL248" s="21" t="s">
        <v>78</v>
      </c>
      <c r="AM248" s="21" t="s">
        <v>79</v>
      </c>
      <c r="AN248" s="21" t="s">
        <v>72</v>
      </c>
      <c r="AO248" s="21" t="s">
        <v>79</v>
      </c>
      <c r="AP248" s="21" t="s">
        <v>72</v>
      </c>
      <c r="AQ248" s="21" t="s">
        <v>586</v>
      </c>
      <c r="AR248" s="21" t="s">
        <v>1753</v>
      </c>
      <c r="AS248" s="133"/>
      <c r="AT248" s="133"/>
      <c r="AU248" s="133"/>
      <c r="AV248" s="133"/>
      <c r="AX248" s="138"/>
      <c r="AY248" s="138"/>
      <c r="AZ248" s="138"/>
    </row>
    <row r="249" s="100" customFormat="1" ht="115" customHeight="1" spans="1:52">
      <c r="A249" s="127">
        <v>242</v>
      </c>
      <c r="B249" s="33" t="s">
        <v>61</v>
      </c>
      <c r="C249" s="21" t="s">
        <v>1754</v>
      </c>
      <c r="D249" s="21" t="s">
        <v>61</v>
      </c>
      <c r="E249" s="21" t="s">
        <v>62</v>
      </c>
      <c r="F249" s="21" t="s">
        <v>1714</v>
      </c>
      <c r="G249" s="21" t="s">
        <v>1755</v>
      </c>
      <c r="H249" s="21" t="s">
        <v>93</v>
      </c>
      <c r="I249" s="21" t="s">
        <v>260</v>
      </c>
      <c r="J249" s="21" t="s">
        <v>1756</v>
      </c>
      <c r="K249" s="21" t="s">
        <v>1757</v>
      </c>
      <c r="L249" s="21" t="s">
        <v>1758</v>
      </c>
      <c r="M249" s="21" t="s">
        <v>1755</v>
      </c>
      <c r="N249" s="21" t="s">
        <v>69</v>
      </c>
      <c r="O249" s="33" t="s">
        <v>1375</v>
      </c>
      <c r="P249" s="21" t="s">
        <v>1719</v>
      </c>
      <c r="Q249" s="22" t="s">
        <v>72</v>
      </c>
      <c r="R249" s="21" t="s">
        <v>850</v>
      </c>
      <c r="S249" s="21" t="s">
        <v>595</v>
      </c>
      <c r="T249" s="35" t="s">
        <v>1721</v>
      </c>
      <c r="U249" s="21" t="s">
        <v>531</v>
      </c>
      <c r="V249" s="21" t="s">
        <v>265</v>
      </c>
      <c r="W249" s="21">
        <v>2023</v>
      </c>
      <c r="X249" s="21" t="s">
        <v>78</v>
      </c>
      <c r="Y249" s="21">
        <v>202301</v>
      </c>
      <c r="Z249" s="21">
        <v>202312</v>
      </c>
      <c r="AA249" s="21">
        <v>13.35</v>
      </c>
      <c r="AB249" s="21">
        <v>13.35</v>
      </c>
      <c r="AC249" s="22"/>
      <c r="AD249" s="22"/>
      <c r="AE249" s="21"/>
      <c r="AF249" s="21">
        <v>188</v>
      </c>
      <c r="AG249" s="21">
        <v>64</v>
      </c>
      <c r="AH249" s="21" t="s">
        <v>79</v>
      </c>
      <c r="AI249" s="21" t="s">
        <v>79</v>
      </c>
      <c r="AJ249" s="21" t="s">
        <v>79</v>
      </c>
      <c r="AK249" s="21" t="s">
        <v>78</v>
      </c>
      <c r="AL249" s="21" t="s">
        <v>78</v>
      </c>
      <c r="AM249" s="21" t="s">
        <v>79</v>
      </c>
      <c r="AN249" s="21" t="s">
        <v>72</v>
      </c>
      <c r="AO249" s="21" t="s">
        <v>79</v>
      </c>
      <c r="AP249" s="21" t="s">
        <v>72</v>
      </c>
      <c r="AQ249" s="21" t="s">
        <v>1759</v>
      </c>
      <c r="AR249" s="21" t="s">
        <v>1760</v>
      </c>
      <c r="AS249" s="133"/>
      <c r="AT249" s="133"/>
      <c r="AU249" s="133"/>
      <c r="AV249" s="133"/>
      <c r="AX249" s="138"/>
      <c r="AY249" s="138"/>
      <c r="AZ249" s="138"/>
    </row>
    <row r="250" s="100" customFormat="1" ht="115" customHeight="1" spans="1:52">
      <c r="A250" s="127">
        <v>243</v>
      </c>
      <c r="B250" s="33" t="s">
        <v>61</v>
      </c>
      <c r="C250" s="21" t="s">
        <v>1761</v>
      </c>
      <c r="D250" s="21" t="s">
        <v>61</v>
      </c>
      <c r="E250" s="21" t="s">
        <v>62</v>
      </c>
      <c r="F250" s="21" t="s">
        <v>1714</v>
      </c>
      <c r="G250" s="21" t="s">
        <v>1723</v>
      </c>
      <c r="H250" s="21" t="s">
        <v>93</v>
      </c>
      <c r="I250" s="21" t="s">
        <v>242</v>
      </c>
      <c r="J250" s="21" t="s">
        <v>1762</v>
      </c>
      <c r="K250" s="21" t="s">
        <v>1763</v>
      </c>
      <c r="L250" s="21" t="s">
        <v>1764</v>
      </c>
      <c r="M250" s="21" t="s">
        <v>1723</v>
      </c>
      <c r="N250" s="21" t="s">
        <v>69</v>
      </c>
      <c r="O250" s="21" t="s">
        <v>1409</v>
      </c>
      <c r="P250" s="21" t="s">
        <v>1719</v>
      </c>
      <c r="Q250" s="22" t="s">
        <v>72</v>
      </c>
      <c r="R250" s="21" t="s">
        <v>1765</v>
      </c>
      <c r="S250" s="21" t="s">
        <v>595</v>
      </c>
      <c r="T250" s="35" t="s">
        <v>1721</v>
      </c>
      <c r="U250" s="21" t="s">
        <v>531</v>
      </c>
      <c r="V250" s="21" t="s">
        <v>247</v>
      </c>
      <c r="W250" s="21">
        <v>2023</v>
      </c>
      <c r="X250" s="21" t="s">
        <v>78</v>
      </c>
      <c r="Y250" s="21">
        <v>202301</v>
      </c>
      <c r="Z250" s="21">
        <v>202312</v>
      </c>
      <c r="AA250" s="21">
        <v>11.15</v>
      </c>
      <c r="AB250" s="21">
        <v>11.15</v>
      </c>
      <c r="AC250" s="22"/>
      <c r="AD250" s="22"/>
      <c r="AE250" s="21"/>
      <c r="AF250" s="21">
        <v>176</v>
      </c>
      <c r="AG250" s="21">
        <v>85</v>
      </c>
      <c r="AH250" s="21" t="s">
        <v>79</v>
      </c>
      <c r="AI250" s="21" t="s">
        <v>79</v>
      </c>
      <c r="AJ250" s="21" t="s">
        <v>79</v>
      </c>
      <c r="AK250" s="21" t="s">
        <v>78</v>
      </c>
      <c r="AL250" s="21" t="s">
        <v>78</v>
      </c>
      <c r="AM250" s="21" t="s">
        <v>79</v>
      </c>
      <c r="AN250" s="21" t="s">
        <v>72</v>
      </c>
      <c r="AO250" s="21" t="s">
        <v>79</v>
      </c>
      <c r="AP250" s="21" t="s">
        <v>72</v>
      </c>
      <c r="AQ250" s="21" t="s">
        <v>1663</v>
      </c>
      <c r="AR250" s="21" t="s">
        <v>1766</v>
      </c>
      <c r="AS250" s="133"/>
      <c r="AT250" s="133"/>
      <c r="AU250" s="133"/>
      <c r="AV250" s="133"/>
      <c r="AX250" s="138"/>
      <c r="AY250" s="138"/>
      <c r="AZ250" s="138"/>
    </row>
    <row r="251" s="100" customFormat="1" ht="115" customHeight="1" spans="1:52">
      <c r="A251" s="127">
        <v>244</v>
      </c>
      <c r="B251" s="33" t="s">
        <v>61</v>
      </c>
      <c r="C251" s="21" t="s">
        <v>1767</v>
      </c>
      <c r="D251" s="21" t="s">
        <v>61</v>
      </c>
      <c r="E251" s="21" t="s">
        <v>62</v>
      </c>
      <c r="F251" s="21" t="s">
        <v>1714</v>
      </c>
      <c r="G251" s="21" t="s">
        <v>1768</v>
      </c>
      <c r="H251" s="21" t="s">
        <v>93</v>
      </c>
      <c r="I251" s="21" t="s">
        <v>501</v>
      </c>
      <c r="J251" s="21" t="s">
        <v>1769</v>
      </c>
      <c r="K251" s="21" t="s">
        <v>1770</v>
      </c>
      <c r="L251" s="21" t="s">
        <v>1771</v>
      </c>
      <c r="M251" s="21" t="s">
        <v>1768</v>
      </c>
      <c r="N251" s="21" t="s">
        <v>69</v>
      </c>
      <c r="O251" s="21" t="s">
        <v>709</v>
      </c>
      <c r="P251" s="21" t="s">
        <v>1719</v>
      </c>
      <c r="Q251" s="22" t="s">
        <v>72</v>
      </c>
      <c r="R251" s="21" t="s">
        <v>1772</v>
      </c>
      <c r="S251" s="21" t="s">
        <v>595</v>
      </c>
      <c r="T251" s="35" t="s">
        <v>1721</v>
      </c>
      <c r="U251" s="21" t="s">
        <v>531</v>
      </c>
      <c r="V251" s="21" t="s">
        <v>505</v>
      </c>
      <c r="W251" s="21">
        <v>2023</v>
      </c>
      <c r="X251" s="21" t="s">
        <v>78</v>
      </c>
      <c r="Y251" s="21">
        <v>202301</v>
      </c>
      <c r="Z251" s="21">
        <v>202312</v>
      </c>
      <c r="AA251" s="21">
        <v>5</v>
      </c>
      <c r="AB251" s="21">
        <v>5</v>
      </c>
      <c r="AC251" s="22"/>
      <c r="AD251" s="22"/>
      <c r="AE251" s="21"/>
      <c r="AF251" s="21">
        <v>78</v>
      </c>
      <c r="AG251" s="21">
        <v>15</v>
      </c>
      <c r="AH251" s="21" t="s">
        <v>79</v>
      </c>
      <c r="AI251" s="21" t="s">
        <v>79</v>
      </c>
      <c r="AJ251" s="21" t="s">
        <v>79</v>
      </c>
      <c r="AK251" s="21" t="s">
        <v>78</v>
      </c>
      <c r="AL251" s="21" t="s">
        <v>78</v>
      </c>
      <c r="AM251" s="21" t="s">
        <v>79</v>
      </c>
      <c r="AN251" s="21" t="s">
        <v>72</v>
      </c>
      <c r="AO251" s="21" t="s">
        <v>79</v>
      </c>
      <c r="AP251" s="21" t="s">
        <v>72</v>
      </c>
      <c r="AQ251" s="21" t="s">
        <v>1773</v>
      </c>
      <c r="AR251" s="21" t="s">
        <v>1774</v>
      </c>
      <c r="AS251" s="133"/>
      <c r="AT251" s="133"/>
      <c r="AU251" s="133"/>
      <c r="AV251" s="133"/>
      <c r="AX251" s="138"/>
      <c r="AY251" s="138"/>
      <c r="AZ251" s="138"/>
    </row>
    <row r="252" s="100" customFormat="1" ht="115" customHeight="1" spans="1:52">
      <c r="A252" s="127">
        <v>245</v>
      </c>
      <c r="B252" s="33" t="s">
        <v>61</v>
      </c>
      <c r="C252" s="21" t="s">
        <v>1775</v>
      </c>
      <c r="D252" s="21" t="s">
        <v>61</v>
      </c>
      <c r="E252" s="21" t="s">
        <v>62</v>
      </c>
      <c r="F252" s="21" t="s">
        <v>1714</v>
      </c>
      <c r="G252" s="21" t="s">
        <v>1776</v>
      </c>
      <c r="H252" s="21" t="s">
        <v>93</v>
      </c>
      <c r="I252" s="22" t="s">
        <v>195</v>
      </c>
      <c r="J252" s="21" t="s">
        <v>1777</v>
      </c>
      <c r="K252" s="21" t="s">
        <v>1778</v>
      </c>
      <c r="L252" s="22" t="s">
        <v>1779</v>
      </c>
      <c r="M252" s="22" t="s">
        <v>1776</v>
      </c>
      <c r="N252" s="21" t="s">
        <v>69</v>
      </c>
      <c r="O252" s="22" t="s">
        <v>1409</v>
      </c>
      <c r="P252" s="21" t="s">
        <v>1719</v>
      </c>
      <c r="Q252" s="22" t="s">
        <v>72</v>
      </c>
      <c r="R252" s="22" t="s">
        <v>1780</v>
      </c>
      <c r="S252" s="21" t="s">
        <v>595</v>
      </c>
      <c r="T252" s="35" t="s">
        <v>1721</v>
      </c>
      <c r="U252" s="22" t="s">
        <v>531</v>
      </c>
      <c r="V252" s="22" t="s">
        <v>201</v>
      </c>
      <c r="W252" s="22">
        <v>2023</v>
      </c>
      <c r="X252" s="22" t="s">
        <v>78</v>
      </c>
      <c r="Y252" s="21">
        <v>202301</v>
      </c>
      <c r="Z252" s="21">
        <v>202312</v>
      </c>
      <c r="AA252" s="22">
        <v>13</v>
      </c>
      <c r="AB252" s="22">
        <v>13</v>
      </c>
      <c r="AC252" s="22"/>
      <c r="AD252" s="22"/>
      <c r="AE252" s="21"/>
      <c r="AF252" s="22">
        <v>160</v>
      </c>
      <c r="AG252" s="22">
        <v>15</v>
      </c>
      <c r="AH252" s="22" t="s">
        <v>79</v>
      </c>
      <c r="AI252" s="22" t="s">
        <v>79</v>
      </c>
      <c r="AJ252" s="21" t="s">
        <v>79</v>
      </c>
      <c r="AK252" s="22" t="s">
        <v>78</v>
      </c>
      <c r="AL252" s="22" t="s">
        <v>78</v>
      </c>
      <c r="AM252" s="22" t="s">
        <v>79</v>
      </c>
      <c r="AN252" s="21" t="s">
        <v>72</v>
      </c>
      <c r="AO252" s="22" t="s">
        <v>79</v>
      </c>
      <c r="AP252" s="22" t="s">
        <v>72</v>
      </c>
      <c r="AQ252" s="21" t="s">
        <v>202</v>
      </c>
      <c r="AR252" s="21" t="s">
        <v>1781</v>
      </c>
      <c r="AS252" s="133"/>
      <c r="AT252" s="133"/>
      <c r="AU252" s="133"/>
      <c r="AV252" s="133"/>
      <c r="AX252" s="138"/>
      <c r="AY252" s="138"/>
      <c r="AZ252" s="138"/>
    </row>
    <row r="253" s="100" customFormat="1" ht="115" customHeight="1" spans="1:52">
      <c r="A253" s="127">
        <v>246</v>
      </c>
      <c r="B253" s="33" t="s">
        <v>61</v>
      </c>
      <c r="C253" s="21" t="s">
        <v>1782</v>
      </c>
      <c r="D253" s="21" t="s">
        <v>61</v>
      </c>
      <c r="E253" s="21" t="s">
        <v>62</v>
      </c>
      <c r="F253" s="21" t="s">
        <v>1714</v>
      </c>
      <c r="G253" s="21" t="s">
        <v>1783</v>
      </c>
      <c r="H253" s="21" t="s">
        <v>93</v>
      </c>
      <c r="I253" s="21" t="s">
        <v>134</v>
      </c>
      <c r="J253" s="21" t="s">
        <v>1784</v>
      </c>
      <c r="K253" s="21" t="s">
        <v>1785</v>
      </c>
      <c r="L253" s="21" t="s">
        <v>1786</v>
      </c>
      <c r="M253" s="21" t="s">
        <v>1783</v>
      </c>
      <c r="N253" s="21" t="s">
        <v>69</v>
      </c>
      <c r="O253" s="21" t="s">
        <v>70</v>
      </c>
      <c r="P253" s="21" t="s">
        <v>1719</v>
      </c>
      <c r="Q253" s="22" t="s">
        <v>72</v>
      </c>
      <c r="R253" s="21" t="s">
        <v>1583</v>
      </c>
      <c r="S253" s="21" t="s">
        <v>595</v>
      </c>
      <c r="T253" s="35" t="s">
        <v>1721</v>
      </c>
      <c r="U253" s="21" t="s">
        <v>531</v>
      </c>
      <c r="V253" s="21" t="s">
        <v>139</v>
      </c>
      <c r="W253" s="21">
        <v>2023</v>
      </c>
      <c r="X253" s="21" t="s">
        <v>78</v>
      </c>
      <c r="Y253" s="21">
        <v>202301</v>
      </c>
      <c r="Z253" s="21">
        <v>202312</v>
      </c>
      <c r="AA253" s="21">
        <v>16</v>
      </c>
      <c r="AB253" s="21">
        <v>16</v>
      </c>
      <c r="AC253" s="22"/>
      <c r="AD253" s="22"/>
      <c r="AE253" s="21"/>
      <c r="AF253" s="21">
        <v>240</v>
      </c>
      <c r="AG253" s="21">
        <v>38</v>
      </c>
      <c r="AH253" s="21" t="s">
        <v>79</v>
      </c>
      <c r="AI253" s="21" t="s">
        <v>79</v>
      </c>
      <c r="AJ253" s="21" t="s">
        <v>79</v>
      </c>
      <c r="AK253" s="21" t="s">
        <v>78</v>
      </c>
      <c r="AL253" s="21" t="s">
        <v>78</v>
      </c>
      <c r="AM253" s="21" t="s">
        <v>79</v>
      </c>
      <c r="AN253" s="21" t="s">
        <v>72</v>
      </c>
      <c r="AO253" s="21" t="s">
        <v>79</v>
      </c>
      <c r="AP253" s="21" t="s">
        <v>72</v>
      </c>
      <c r="AQ253" s="21" t="s">
        <v>1675</v>
      </c>
      <c r="AR253" s="21" t="s">
        <v>1787</v>
      </c>
      <c r="AS253" s="133"/>
      <c r="AT253" s="133"/>
      <c r="AU253" s="133"/>
      <c r="AV253" s="133"/>
      <c r="AX253" s="138"/>
      <c r="AY253" s="138"/>
      <c r="AZ253" s="138"/>
    </row>
    <row r="254" s="100" customFormat="1" ht="115" customHeight="1" spans="1:52">
      <c r="A254" s="127">
        <v>247</v>
      </c>
      <c r="B254" s="33" t="s">
        <v>61</v>
      </c>
      <c r="C254" s="21" t="s">
        <v>1788</v>
      </c>
      <c r="D254" s="21" t="s">
        <v>61</v>
      </c>
      <c r="E254" s="21" t="s">
        <v>62</v>
      </c>
      <c r="F254" s="21" t="s">
        <v>1714</v>
      </c>
      <c r="G254" s="21" t="s">
        <v>1789</v>
      </c>
      <c r="H254" s="21" t="s">
        <v>93</v>
      </c>
      <c r="I254" s="21" t="s">
        <v>83</v>
      </c>
      <c r="J254" s="21" t="s">
        <v>1790</v>
      </c>
      <c r="K254" s="21" t="s">
        <v>1791</v>
      </c>
      <c r="L254" s="21" t="s">
        <v>1792</v>
      </c>
      <c r="M254" s="21" t="s">
        <v>1789</v>
      </c>
      <c r="N254" s="21" t="s">
        <v>1793</v>
      </c>
      <c r="O254" s="22" t="s">
        <v>1375</v>
      </c>
      <c r="P254" s="21" t="s">
        <v>1794</v>
      </c>
      <c r="Q254" s="22" t="s">
        <v>72</v>
      </c>
      <c r="R254" s="21" t="s">
        <v>1795</v>
      </c>
      <c r="S254" s="21" t="s">
        <v>595</v>
      </c>
      <c r="T254" s="35" t="s">
        <v>1721</v>
      </c>
      <c r="U254" s="21" t="s">
        <v>531</v>
      </c>
      <c r="V254" s="21" t="s">
        <v>89</v>
      </c>
      <c r="W254" s="21">
        <v>2023</v>
      </c>
      <c r="X254" s="21" t="s">
        <v>78</v>
      </c>
      <c r="Y254" s="21">
        <v>202301</v>
      </c>
      <c r="Z254" s="21">
        <v>202312</v>
      </c>
      <c r="AA254" s="21">
        <v>27.1</v>
      </c>
      <c r="AB254" s="21">
        <v>27.1</v>
      </c>
      <c r="AC254" s="22"/>
      <c r="AD254" s="22"/>
      <c r="AE254" s="21"/>
      <c r="AF254" s="21">
        <v>312</v>
      </c>
      <c r="AG254" s="21">
        <v>25</v>
      </c>
      <c r="AH254" s="21" t="s">
        <v>79</v>
      </c>
      <c r="AI254" s="21" t="s">
        <v>79</v>
      </c>
      <c r="AJ254" s="21" t="s">
        <v>79</v>
      </c>
      <c r="AK254" s="21" t="s">
        <v>78</v>
      </c>
      <c r="AL254" s="21" t="s">
        <v>78</v>
      </c>
      <c r="AM254" s="21" t="s">
        <v>79</v>
      </c>
      <c r="AN254" s="21" t="s">
        <v>72</v>
      </c>
      <c r="AO254" s="22" t="s">
        <v>79</v>
      </c>
      <c r="AP254" s="22" t="s">
        <v>72</v>
      </c>
      <c r="AQ254" s="21" t="s">
        <v>614</v>
      </c>
      <c r="AR254" s="21" t="s">
        <v>1796</v>
      </c>
      <c r="AS254" s="133"/>
      <c r="AT254" s="133"/>
      <c r="AU254" s="133"/>
      <c r="AV254" s="133"/>
      <c r="AX254" s="138"/>
      <c r="AY254" s="138"/>
      <c r="AZ254" s="138"/>
    </row>
    <row r="255" s="100" customFormat="1" ht="115" customHeight="1" spans="1:52">
      <c r="A255" s="127">
        <v>248</v>
      </c>
      <c r="B255" s="33" t="s">
        <v>61</v>
      </c>
      <c r="C255" s="21" t="s">
        <v>1797</v>
      </c>
      <c r="D255" s="21" t="s">
        <v>61</v>
      </c>
      <c r="E255" s="21" t="s">
        <v>62</v>
      </c>
      <c r="F255" s="21" t="s">
        <v>1714</v>
      </c>
      <c r="G255" s="21" t="s">
        <v>1798</v>
      </c>
      <c r="H255" s="21" t="s">
        <v>93</v>
      </c>
      <c r="I255" s="21" t="s">
        <v>143</v>
      </c>
      <c r="J255" s="21" t="s">
        <v>1799</v>
      </c>
      <c r="K255" s="21" t="s">
        <v>1800</v>
      </c>
      <c r="L255" s="21" t="s">
        <v>1801</v>
      </c>
      <c r="M255" s="21" t="s">
        <v>1798</v>
      </c>
      <c r="N255" s="21" t="s">
        <v>69</v>
      </c>
      <c r="O255" s="21" t="s">
        <v>709</v>
      </c>
      <c r="P255" s="21" t="s">
        <v>1719</v>
      </c>
      <c r="Q255" s="22" t="s">
        <v>72</v>
      </c>
      <c r="R255" s="21" t="s">
        <v>1802</v>
      </c>
      <c r="S255" s="21" t="s">
        <v>595</v>
      </c>
      <c r="T255" s="35" t="s">
        <v>1721</v>
      </c>
      <c r="U255" s="21" t="s">
        <v>531</v>
      </c>
      <c r="V255" s="21" t="s">
        <v>149</v>
      </c>
      <c r="W255" s="21">
        <v>2023</v>
      </c>
      <c r="X255" s="21" t="s">
        <v>78</v>
      </c>
      <c r="Y255" s="21">
        <v>202301</v>
      </c>
      <c r="Z255" s="21">
        <v>202312</v>
      </c>
      <c r="AA255" s="21">
        <v>50.5</v>
      </c>
      <c r="AB255" s="21">
        <v>50.5</v>
      </c>
      <c r="AC255" s="22"/>
      <c r="AD255" s="22"/>
      <c r="AE255" s="21"/>
      <c r="AF255" s="21">
        <v>910</v>
      </c>
      <c r="AG255" s="21">
        <v>100</v>
      </c>
      <c r="AH255" s="21" t="s">
        <v>79</v>
      </c>
      <c r="AI255" s="21" t="s">
        <v>79</v>
      </c>
      <c r="AJ255" s="21" t="s">
        <v>79</v>
      </c>
      <c r="AK255" s="21" t="s">
        <v>78</v>
      </c>
      <c r="AL255" s="21" t="s">
        <v>78</v>
      </c>
      <c r="AM255" s="21" t="s">
        <v>79</v>
      </c>
      <c r="AN255" s="21" t="s">
        <v>72</v>
      </c>
      <c r="AO255" s="21" t="s">
        <v>79</v>
      </c>
      <c r="AP255" s="22" t="s">
        <v>72</v>
      </c>
      <c r="AQ255" s="21" t="s">
        <v>1680</v>
      </c>
      <c r="AR255" s="21" t="s">
        <v>1803</v>
      </c>
      <c r="AS255" s="133"/>
      <c r="AT255" s="133"/>
      <c r="AU255" s="133"/>
      <c r="AV255" s="133"/>
      <c r="AX255" s="138"/>
      <c r="AY255" s="138"/>
      <c r="AZ255" s="138"/>
    </row>
    <row r="256" s="100" customFormat="1" ht="115" customHeight="1" spans="1:52">
      <c r="A256" s="127">
        <v>249</v>
      </c>
      <c r="B256" s="33" t="s">
        <v>61</v>
      </c>
      <c r="C256" s="21" t="s">
        <v>1804</v>
      </c>
      <c r="D256" s="21" t="s">
        <v>61</v>
      </c>
      <c r="E256" s="21" t="s">
        <v>62</v>
      </c>
      <c r="F256" s="21" t="s">
        <v>1714</v>
      </c>
      <c r="G256" s="21" t="s">
        <v>1723</v>
      </c>
      <c r="H256" s="21" t="s">
        <v>93</v>
      </c>
      <c r="I256" s="21" t="s">
        <v>286</v>
      </c>
      <c r="J256" s="21" t="s">
        <v>1805</v>
      </c>
      <c r="K256" s="21" t="s">
        <v>1806</v>
      </c>
      <c r="L256" s="21" t="s">
        <v>1807</v>
      </c>
      <c r="M256" s="21" t="s">
        <v>1723</v>
      </c>
      <c r="N256" s="21" t="s">
        <v>69</v>
      </c>
      <c r="O256" s="21" t="s">
        <v>70</v>
      </c>
      <c r="P256" s="21" t="s">
        <v>1719</v>
      </c>
      <c r="Q256" s="22" t="s">
        <v>72</v>
      </c>
      <c r="R256" s="21" t="s">
        <v>219</v>
      </c>
      <c r="S256" s="21" t="s">
        <v>595</v>
      </c>
      <c r="T256" s="21" t="s">
        <v>1721</v>
      </c>
      <c r="U256" s="21" t="s">
        <v>531</v>
      </c>
      <c r="V256" s="21" t="s">
        <v>291</v>
      </c>
      <c r="W256" s="21">
        <v>2023</v>
      </c>
      <c r="X256" s="21" t="s">
        <v>78</v>
      </c>
      <c r="Y256" s="21">
        <v>202301</v>
      </c>
      <c r="Z256" s="21">
        <v>202312</v>
      </c>
      <c r="AA256" s="21">
        <v>11.25</v>
      </c>
      <c r="AB256" s="21">
        <v>11.25</v>
      </c>
      <c r="AC256" s="22"/>
      <c r="AD256" s="22"/>
      <c r="AE256" s="21"/>
      <c r="AF256" s="21">
        <v>135</v>
      </c>
      <c r="AG256" s="21">
        <v>10</v>
      </c>
      <c r="AH256" s="21" t="s">
        <v>79</v>
      </c>
      <c r="AI256" s="21" t="s">
        <v>79</v>
      </c>
      <c r="AJ256" s="21" t="s">
        <v>79</v>
      </c>
      <c r="AK256" s="21" t="s">
        <v>78</v>
      </c>
      <c r="AL256" s="21" t="s">
        <v>78</v>
      </c>
      <c r="AM256" s="21" t="s">
        <v>79</v>
      </c>
      <c r="AN256" s="21" t="s">
        <v>72</v>
      </c>
      <c r="AO256" s="21" t="s">
        <v>79</v>
      </c>
      <c r="AP256" s="21" t="s">
        <v>72</v>
      </c>
      <c r="AQ256" s="21" t="s">
        <v>1808</v>
      </c>
      <c r="AR256" s="21">
        <v>15084310372</v>
      </c>
      <c r="AS256" s="133"/>
      <c r="AT256" s="133"/>
      <c r="AU256" s="133"/>
      <c r="AV256" s="133"/>
      <c r="AX256" s="138"/>
      <c r="AY256" s="138"/>
      <c r="AZ256" s="138"/>
    </row>
    <row r="257" s="100" customFormat="1" ht="115" customHeight="1" spans="1:52">
      <c r="A257" s="127">
        <v>250</v>
      </c>
      <c r="B257" s="33" t="s">
        <v>61</v>
      </c>
      <c r="C257" s="21" t="s">
        <v>1809</v>
      </c>
      <c r="D257" s="21" t="s">
        <v>61</v>
      </c>
      <c r="E257" s="21" t="s">
        <v>62</v>
      </c>
      <c r="F257" s="21" t="s">
        <v>1714</v>
      </c>
      <c r="G257" s="21" t="s">
        <v>1810</v>
      </c>
      <c r="H257" s="21" t="s">
        <v>93</v>
      </c>
      <c r="I257" s="21" t="s">
        <v>314</v>
      </c>
      <c r="J257" s="21" t="s">
        <v>1811</v>
      </c>
      <c r="K257" s="21" t="s">
        <v>1812</v>
      </c>
      <c r="L257" s="21" t="s">
        <v>1813</v>
      </c>
      <c r="M257" s="21" t="s">
        <v>1810</v>
      </c>
      <c r="N257" s="21" t="s">
        <v>1793</v>
      </c>
      <c r="O257" s="22" t="s">
        <v>1375</v>
      </c>
      <c r="P257" s="21" t="s">
        <v>1719</v>
      </c>
      <c r="Q257" s="22" t="s">
        <v>72</v>
      </c>
      <c r="R257" s="21" t="s">
        <v>219</v>
      </c>
      <c r="S257" s="21" t="s">
        <v>595</v>
      </c>
      <c r="T257" s="35" t="s">
        <v>1721</v>
      </c>
      <c r="U257" s="21" t="s">
        <v>531</v>
      </c>
      <c r="V257" s="21" t="s">
        <v>319</v>
      </c>
      <c r="W257" s="21">
        <v>2023</v>
      </c>
      <c r="X257" s="21" t="s">
        <v>78</v>
      </c>
      <c r="Y257" s="21">
        <v>202301</v>
      </c>
      <c r="Z257" s="21">
        <v>202312</v>
      </c>
      <c r="AA257" s="21">
        <v>11.75</v>
      </c>
      <c r="AB257" s="21">
        <v>11.75</v>
      </c>
      <c r="AC257" s="22"/>
      <c r="AD257" s="22"/>
      <c r="AE257" s="21"/>
      <c r="AF257" s="21">
        <v>100</v>
      </c>
      <c r="AG257" s="21">
        <v>10</v>
      </c>
      <c r="AH257" s="21" t="s">
        <v>79</v>
      </c>
      <c r="AI257" s="21" t="s">
        <v>79</v>
      </c>
      <c r="AJ257" s="21" t="s">
        <v>79</v>
      </c>
      <c r="AK257" s="21" t="s">
        <v>78</v>
      </c>
      <c r="AL257" s="21" t="s">
        <v>78</v>
      </c>
      <c r="AM257" s="21" t="s">
        <v>79</v>
      </c>
      <c r="AN257" s="21" t="s">
        <v>72</v>
      </c>
      <c r="AO257" s="21" t="s">
        <v>79</v>
      </c>
      <c r="AP257" s="21" t="s">
        <v>72</v>
      </c>
      <c r="AQ257" s="21" t="s">
        <v>1814</v>
      </c>
      <c r="AR257" s="21" t="s">
        <v>1815</v>
      </c>
      <c r="AS257" s="133"/>
      <c r="AT257" s="133"/>
      <c r="AU257" s="133"/>
      <c r="AV257" s="133"/>
      <c r="AX257" s="138"/>
      <c r="AY257" s="138"/>
      <c r="AZ257" s="138"/>
    </row>
    <row r="258" s="100" customFormat="1" ht="115" customHeight="1" spans="1:52">
      <c r="A258" s="127">
        <v>251</v>
      </c>
      <c r="B258" s="33" t="s">
        <v>61</v>
      </c>
      <c r="C258" s="21" t="s">
        <v>1816</v>
      </c>
      <c r="D258" s="21" t="s">
        <v>61</v>
      </c>
      <c r="E258" s="21" t="s">
        <v>62</v>
      </c>
      <c r="F258" s="21" t="s">
        <v>1714</v>
      </c>
      <c r="G258" s="21" t="s">
        <v>1817</v>
      </c>
      <c r="H258" s="21" t="s">
        <v>93</v>
      </c>
      <c r="I258" s="21" t="s">
        <v>104</v>
      </c>
      <c r="J258" s="21" t="s">
        <v>1818</v>
      </c>
      <c r="K258" s="21" t="s">
        <v>1819</v>
      </c>
      <c r="L258" s="21" t="s">
        <v>1820</v>
      </c>
      <c r="M258" s="21" t="s">
        <v>1817</v>
      </c>
      <c r="N258" s="21" t="s">
        <v>69</v>
      </c>
      <c r="O258" s="21" t="s">
        <v>70</v>
      </c>
      <c r="P258" s="21" t="s">
        <v>1719</v>
      </c>
      <c r="Q258" s="22" t="s">
        <v>72</v>
      </c>
      <c r="R258" s="21" t="s">
        <v>227</v>
      </c>
      <c r="S258" s="21" t="s">
        <v>595</v>
      </c>
      <c r="T258" s="35" t="s">
        <v>1721</v>
      </c>
      <c r="U258" s="21" t="s">
        <v>531</v>
      </c>
      <c r="V258" s="21" t="s">
        <v>110</v>
      </c>
      <c r="W258" s="21">
        <v>2023</v>
      </c>
      <c r="X258" s="21" t="s">
        <v>78</v>
      </c>
      <c r="Y258" s="21">
        <v>202301</v>
      </c>
      <c r="Z258" s="21">
        <v>202312</v>
      </c>
      <c r="AA258" s="21">
        <v>5.8</v>
      </c>
      <c r="AB258" s="21">
        <v>5.8</v>
      </c>
      <c r="AC258" s="22"/>
      <c r="AD258" s="22"/>
      <c r="AE258" s="21"/>
      <c r="AF258" s="21">
        <v>64</v>
      </c>
      <c r="AG258" s="21">
        <v>12</v>
      </c>
      <c r="AH258" s="21" t="s">
        <v>79</v>
      </c>
      <c r="AI258" s="21" t="s">
        <v>79</v>
      </c>
      <c r="AJ258" s="21" t="s">
        <v>79</v>
      </c>
      <c r="AK258" s="21" t="s">
        <v>78</v>
      </c>
      <c r="AL258" s="21" t="s">
        <v>78</v>
      </c>
      <c r="AM258" s="21" t="s">
        <v>79</v>
      </c>
      <c r="AN258" s="21" t="s">
        <v>72</v>
      </c>
      <c r="AO258" s="21" t="s">
        <v>79</v>
      </c>
      <c r="AP258" s="21" t="s">
        <v>72</v>
      </c>
      <c r="AQ258" s="21" t="s">
        <v>622</v>
      </c>
      <c r="AR258" s="21" t="s">
        <v>1821</v>
      </c>
      <c r="AS258" s="133"/>
      <c r="AT258" s="133"/>
      <c r="AU258" s="133"/>
      <c r="AV258" s="133"/>
      <c r="AX258" s="138"/>
      <c r="AY258" s="138"/>
      <c r="AZ258" s="138"/>
    </row>
    <row r="259" s="100" customFormat="1" ht="115" customHeight="1" spans="1:52">
      <c r="A259" s="127">
        <v>252</v>
      </c>
      <c r="B259" s="33" t="s">
        <v>61</v>
      </c>
      <c r="C259" s="21" t="s">
        <v>1822</v>
      </c>
      <c r="D259" s="21" t="s">
        <v>61</v>
      </c>
      <c r="E259" s="21" t="s">
        <v>62</v>
      </c>
      <c r="F259" s="21" t="s">
        <v>1714</v>
      </c>
      <c r="G259" s="21" t="s">
        <v>1823</v>
      </c>
      <c r="H259" s="21" t="s">
        <v>93</v>
      </c>
      <c r="I259" s="21" t="s">
        <v>489</v>
      </c>
      <c r="J259" s="21" t="s">
        <v>1824</v>
      </c>
      <c r="K259" s="21" t="s">
        <v>1825</v>
      </c>
      <c r="L259" s="21" t="s">
        <v>1826</v>
      </c>
      <c r="M259" s="21" t="s">
        <v>1823</v>
      </c>
      <c r="N259" s="21" t="s">
        <v>69</v>
      </c>
      <c r="O259" s="21" t="s">
        <v>70</v>
      </c>
      <c r="P259" s="21" t="s">
        <v>1719</v>
      </c>
      <c r="Q259" s="22" t="s">
        <v>72</v>
      </c>
      <c r="R259" s="21" t="s">
        <v>1827</v>
      </c>
      <c r="S259" s="21" t="s">
        <v>595</v>
      </c>
      <c r="T259" s="35" t="s">
        <v>1721</v>
      </c>
      <c r="U259" s="21" t="s">
        <v>531</v>
      </c>
      <c r="V259" s="21" t="s">
        <v>494</v>
      </c>
      <c r="W259" s="21">
        <v>2023</v>
      </c>
      <c r="X259" s="21" t="s">
        <v>78</v>
      </c>
      <c r="Y259" s="21">
        <v>202301</v>
      </c>
      <c r="Z259" s="21">
        <v>202312</v>
      </c>
      <c r="AA259" s="21">
        <v>19.8</v>
      </c>
      <c r="AB259" s="21">
        <v>19.8</v>
      </c>
      <c r="AC259" s="22"/>
      <c r="AD259" s="22"/>
      <c r="AE259" s="21"/>
      <c r="AF259" s="21">
        <v>326</v>
      </c>
      <c r="AG259" s="21">
        <v>73</v>
      </c>
      <c r="AH259" s="21" t="s">
        <v>79</v>
      </c>
      <c r="AI259" s="21" t="s">
        <v>79</v>
      </c>
      <c r="AJ259" s="21" t="s">
        <v>79</v>
      </c>
      <c r="AK259" s="21" t="s">
        <v>78</v>
      </c>
      <c r="AL259" s="21" t="s">
        <v>78</v>
      </c>
      <c r="AM259" s="21" t="s">
        <v>79</v>
      </c>
      <c r="AN259" s="21" t="s">
        <v>72</v>
      </c>
      <c r="AO259" s="21" t="s">
        <v>79</v>
      </c>
      <c r="AP259" s="21" t="s">
        <v>72</v>
      </c>
      <c r="AQ259" s="21" t="s">
        <v>630</v>
      </c>
      <c r="AR259" s="21" t="s">
        <v>1828</v>
      </c>
      <c r="AS259" s="133"/>
      <c r="AT259" s="133"/>
      <c r="AU259" s="133"/>
      <c r="AV259" s="133"/>
      <c r="AX259" s="138"/>
      <c r="AY259" s="138"/>
      <c r="AZ259" s="138"/>
    </row>
    <row r="260" s="100" customFormat="1" ht="96" customHeight="1" spans="1:52">
      <c r="A260" s="127">
        <v>253</v>
      </c>
      <c r="B260" s="33" t="s">
        <v>61</v>
      </c>
      <c r="C260" s="21" t="s">
        <v>1829</v>
      </c>
      <c r="D260" s="21" t="s">
        <v>61</v>
      </c>
      <c r="E260" s="21" t="s">
        <v>62</v>
      </c>
      <c r="F260" s="21" t="s">
        <v>1714</v>
      </c>
      <c r="G260" s="21" t="s">
        <v>1723</v>
      </c>
      <c r="H260" s="21" t="s">
        <v>93</v>
      </c>
      <c r="I260" s="21" t="s">
        <v>304</v>
      </c>
      <c r="J260" s="21" t="s">
        <v>1830</v>
      </c>
      <c r="K260" s="21" t="s">
        <v>1831</v>
      </c>
      <c r="L260" s="21" t="s">
        <v>1832</v>
      </c>
      <c r="M260" s="21" t="s">
        <v>1723</v>
      </c>
      <c r="N260" s="21" t="s">
        <v>69</v>
      </c>
      <c r="O260" s="22" t="s">
        <v>1375</v>
      </c>
      <c r="P260" s="21" t="s">
        <v>1719</v>
      </c>
      <c r="Q260" s="22" t="s">
        <v>72</v>
      </c>
      <c r="R260" s="21" t="s">
        <v>1780</v>
      </c>
      <c r="S260" s="21" t="s">
        <v>595</v>
      </c>
      <c r="T260" s="35" t="s">
        <v>1721</v>
      </c>
      <c r="U260" s="21" t="s">
        <v>531</v>
      </c>
      <c r="V260" s="21" t="s">
        <v>310</v>
      </c>
      <c r="W260" s="21">
        <v>2023</v>
      </c>
      <c r="X260" s="21" t="s">
        <v>78</v>
      </c>
      <c r="Y260" s="21">
        <v>202301</v>
      </c>
      <c r="Z260" s="21">
        <v>202312</v>
      </c>
      <c r="AA260" s="21">
        <v>11.25</v>
      </c>
      <c r="AB260" s="21">
        <v>11.25</v>
      </c>
      <c r="AC260" s="22"/>
      <c r="AD260" s="22"/>
      <c r="AE260" s="21"/>
      <c r="AF260" s="21">
        <v>182</v>
      </c>
      <c r="AG260" s="21">
        <v>15</v>
      </c>
      <c r="AH260" s="21" t="s">
        <v>79</v>
      </c>
      <c r="AI260" s="21" t="s">
        <v>79</v>
      </c>
      <c r="AJ260" s="21" t="s">
        <v>79</v>
      </c>
      <c r="AK260" s="21" t="s">
        <v>78</v>
      </c>
      <c r="AL260" s="21" t="s">
        <v>78</v>
      </c>
      <c r="AM260" s="21" t="s">
        <v>79</v>
      </c>
      <c r="AN260" s="21" t="s">
        <v>72</v>
      </c>
      <c r="AO260" s="21" t="s">
        <v>79</v>
      </c>
      <c r="AP260" s="21" t="s">
        <v>72</v>
      </c>
      <c r="AQ260" s="21" t="s">
        <v>131</v>
      </c>
      <c r="AR260" s="21" t="s">
        <v>1833</v>
      </c>
      <c r="AS260" s="133"/>
      <c r="AT260" s="133"/>
      <c r="AU260" s="133"/>
      <c r="AV260" s="133"/>
      <c r="AX260" s="138"/>
      <c r="AY260" s="138"/>
      <c r="AZ260" s="138"/>
    </row>
    <row r="261" s="100" customFormat="1" ht="115" customHeight="1" spans="1:52">
      <c r="A261" s="127">
        <v>254</v>
      </c>
      <c r="B261" s="33" t="s">
        <v>61</v>
      </c>
      <c r="C261" s="21" t="s">
        <v>1834</v>
      </c>
      <c r="D261" s="21" t="s">
        <v>61</v>
      </c>
      <c r="E261" s="21" t="s">
        <v>62</v>
      </c>
      <c r="F261" s="21" t="s">
        <v>1714</v>
      </c>
      <c r="G261" s="21" t="s">
        <v>1723</v>
      </c>
      <c r="H261" s="21" t="s">
        <v>93</v>
      </c>
      <c r="I261" s="21" t="s">
        <v>153</v>
      </c>
      <c r="J261" s="21" t="s">
        <v>1835</v>
      </c>
      <c r="K261" s="21" t="s">
        <v>1836</v>
      </c>
      <c r="L261" s="21" t="s">
        <v>1837</v>
      </c>
      <c r="M261" s="21" t="s">
        <v>1723</v>
      </c>
      <c r="N261" s="21" t="s">
        <v>1793</v>
      </c>
      <c r="O261" s="22" t="s">
        <v>1375</v>
      </c>
      <c r="P261" s="21" t="s">
        <v>1719</v>
      </c>
      <c r="Q261" s="22" t="s">
        <v>72</v>
      </c>
      <c r="R261" s="21" t="s">
        <v>1795</v>
      </c>
      <c r="S261" s="21" t="s">
        <v>595</v>
      </c>
      <c r="T261" s="35" t="s">
        <v>1721</v>
      </c>
      <c r="U261" s="21" t="s">
        <v>531</v>
      </c>
      <c r="V261" s="21" t="s">
        <v>159</v>
      </c>
      <c r="W261" s="21">
        <v>2023</v>
      </c>
      <c r="X261" s="21" t="s">
        <v>78</v>
      </c>
      <c r="Y261" s="21">
        <v>202301</v>
      </c>
      <c r="Z261" s="21">
        <v>202312</v>
      </c>
      <c r="AA261" s="21">
        <v>11.25</v>
      </c>
      <c r="AB261" s="21">
        <v>11.25</v>
      </c>
      <c r="AC261" s="22"/>
      <c r="AD261" s="22"/>
      <c r="AE261" s="21"/>
      <c r="AF261" s="21">
        <v>105</v>
      </c>
      <c r="AG261" s="21">
        <v>25</v>
      </c>
      <c r="AH261" s="21" t="s">
        <v>79</v>
      </c>
      <c r="AI261" s="21" t="s">
        <v>79</v>
      </c>
      <c r="AJ261" s="21" t="s">
        <v>79</v>
      </c>
      <c r="AK261" s="21" t="s">
        <v>78</v>
      </c>
      <c r="AL261" s="21" t="s">
        <v>78</v>
      </c>
      <c r="AM261" s="21" t="s">
        <v>79</v>
      </c>
      <c r="AN261" s="21" t="s">
        <v>72</v>
      </c>
      <c r="AO261" s="21" t="s">
        <v>79</v>
      </c>
      <c r="AP261" s="21" t="s">
        <v>72</v>
      </c>
      <c r="AQ261" s="21" t="s">
        <v>1838</v>
      </c>
      <c r="AR261" s="21" t="s">
        <v>1839</v>
      </c>
      <c r="AS261" s="133"/>
      <c r="AT261" s="133"/>
      <c r="AU261" s="133"/>
      <c r="AV261" s="133"/>
      <c r="AX261" s="138"/>
      <c r="AY261" s="138"/>
      <c r="AZ261" s="138"/>
    </row>
    <row r="262" s="100" customFormat="1" ht="115" customHeight="1" spans="1:52">
      <c r="A262" s="127">
        <v>255</v>
      </c>
      <c r="B262" s="33" t="s">
        <v>61</v>
      </c>
      <c r="C262" s="21" t="s">
        <v>1840</v>
      </c>
      <c r="D262" s="21" t="s">
        <v>61</v>
      </c>
      <c r="E262" s="21" t="s">
        <v>62</v>
      </c>
      <c r="F262" s="21" t="s">
        <v>1714</v>
      </c>
      <c r="G262" s="21" t="s">
        <v>1768</v>
      </c>
      <c r="H262" s="21" t="s">
        <v>93</v>
      </c>
      <c r="I262" s="21" t="s">
        <v>232</v>
      </c>
      <c r="J262" s="21" t="s">
        <v>1841</v>
      </c>
      <c r="K262" s="21" t="s">
        <v>1842</v>
      </c>
      <c r="L262" s="21" t="s">
        <v>1843</v>
      </c>
      <c r="M262" s="21" t="s">
        <v>1768</v>
      </c>
      <c r="N262" s="21" t="s">
        <v>69</v>
      </c>
      <c r="O262" s="33" t="s">
        <v>1375</v>
      </c>
      <c r="P262" s="21" t="s">
        <v>1719</v>
      </c>
      <c r="Q262" s="22" t="s">
        <v>72</v>
      </c>
      <c r="R262" s="21" t="s">
        <v>219</v>
      </c>
      <c r="S262" s="21" t="s">
        <v>595</v>
      </c>
      <c r="T262" s="35" t="s">
        <v>1721</v>
      </c>
      <c r="U262" s="21" t="s">
        <v>531</v>
      </c>
      <c r="V262" s="21" t="s">
        <v>238</v>
      </c>
      <c r="W262" s="21">
        <v>2023</v>
      </c>
      <c r="X262" s="21" t="s">
        <v>78</v>
      </c>
      <c r="Y262" s="21">
        <v>202301</v>
      </c>
      <c r="Z262" s="21">
        <v>202312</v>
      </c>
      <c r="AA262" s="21">
        <v>5</v>
      </c>
      <c r="AB262" s="21">
        <v>5</v>
      </c>
      <c r="AC262" s="22"/>
      <c r="AD262" s="22"/>
      <c r="AE262" s="21"/>
      <c r="AF262" s="21">
        <v>71</v>
      </c>
      <c r="AG262" s="21">
        <v>10</v>
      </c>
      <c r="AH262" s="21" t="s">
        <v>79</v>
      </c>
      <c r="AI262" s="21" t="s">
        <v>79</v>
      </c>
      <c r="AJ262" s="21" t="s">
        <v>79</v>
      </c>
      <c r="AK262" s="21" t="s">
        <v>78</v>
      </c>
      <c r="AL262" s="21" t="s">
        <v>78</v>
      </c>
      <c r="AM262" s="21" t="s">
        <v>79</v>
      </c>
      <c r="AN262" s="21" t="s">
        <v>72</v>
      </c>
      <c r="AO262" s="21" t="s">
        <v>79</v>
      </c>
      <c r="AP262" s="21" t="s">
        <v>72</v>
      </c>
      <c r="AQ262" s="21" t="s">
        <v>1844</v>
      </c>
      <c r="AR262" s="21" t="s">
        <v>1845</v>
      </c>
      <c r="AS262" s="133"/>
      <c r="AT262" s="133"/>
      <c r="AU262" s="133"/>
      <c r="AV262" s="133"/>
      <c r="AX262" s="138"/>
      <c r="AY262" s="138"/>
      <c r="AZ262" s="138"/>
    </row>
    <row r="263" s="100" customFormat="1" ht="115" customHeight="1" spans="1:52">
      <c r="A263" s="127">
        <v>256</v>
      </c>
      <c r="B263" s="33" t="s">
        <v>61</v>
      </c>
      <c r="C263" s="21" t="s">
        <v>1846</v>
      </c>
      <c r="D263" s="21" t="s">
        <v>61</v>
      </c>
      <c r="E263" s="21" t="s">
        <v>62</v>
      </c>
      <c r="F263" s="21" t="s">
        <v>1714</v>
      </c>
      <c r="G263" s="21" t="s">
        <v>1723</v>
      </c>
      <c r="H263" s="21" t="s">
        <v>93</v>
      </c>
      <c r="I263" s="21" t="s">
        <v>184</v>
      </c>
      <c r="J263" s="21" t="s">
        <v>1847</v>
      </c>
      <c r="K263" s="21" t="s">
        <v>1848</v>
      </c>
      <c r="L263" s="21" t="s">
        <v>1849</v>
      </c>
      <c r="M263" s="21" t="s">
        <v>1723</v>
      </c>
      <c r="N263" s="21" t="s">
        <v>69</v>
      </c>
      <c r="O263" s="21" t="s">
        <v>1850</v>
      </c>
      <c r="P263" s="21" t="s">
        <v>1719</v>
      </c>
      <c r="Q263" s="22" t="s">
        <v>72</v>
      </c>
      <c r="R263" s="21" t="s">
        <v>1410</v>
      </c>
      <c r="S263" s="21" t="s">
        <v>595</v>
      </c>
      <c r="T263" s="35" t="s">
        <v>1721</v>
      </c>
      <c r="U263" s="21" t="s">
        <v>531</v>
      </c>
      <c r="V263" s="21" t="s">
        <v>191</v>
      </c>
      <c r="W263" s="21">
        <v>2023</v>
      </c>
      <c r="X263" s="21" t="s">
        <v>78</v>
      </c>
      <c r="Y263" s="21">
        <v>202301</v>
      </c>
      <c r="Z263" s="21">
        <v>202312</v>
      </c>
      <c r="AA263" s="21">
        <v>11.25</v>
      </c>
      <c r="AB263" s="21">
        <v>11.25</v>
      </c>
      <c r="AC263" s="22"/>
      <c r="AD263" s="22"/>
      <c r="AE263" s="21"/>
      <c r="AF263" s="21">
        <v>167</v>
      </c>
      <c r="AG263" s="21">
        <v>24</v>
      </c>
      <c r="AH263" s="21" t="s">
        <v>79</v>
      </c>
      <c r="AI263" s="21" t="s">
        <v>79</v>
      </c>
      <c r="AJ263" s="21" t="s">
        <v>79</v>
      </c>
      <c r="AK263" s="21" t="s">
        <v>78</v>
      </c>
      <c r="AL263" s="21" t="s">
        <v>78</v>
      </c>
      <c r="AM263" s="21" t="s">
        <v>79</v>
      </c>
      <c r="AN263" s="21" t="s">
        <v>72</v>
      </c>
      <c r="AO263" s="21" t="s">
        <v>79</v>
      </c>
      <c r="AP263" s="21" t="s">
        <v>72</v>
      </c>
      <c r="AQ263" s="21" t="s">
        <v>652</v>
      </c>
      <c r="AR263" s="21" t="s">
        <v>1851</v>
      </c>
      <c r="AS263" s="133"/>
      <c r="AT263" s="133"/>
      <c r="AU263" s="133"/>
      <c r="AV263" s="133"/>
      <c r="AX263" s="138"/>
      <c r="AY263" s="138"/>
      <c r="AZ263" s="138"/>
    </row>
    <row r="264" s="100" customFormat="1" ht="115" customHeight="1" spans="1:52">
      <c r="A264" s="127">
        <v>257</v>
      </c>
      <c r="B264" s="33" t="s">
        <v>61</v>
      </c>
      <c r="C264" s="21" t="s">
        <v>1852</v>
      </c>
      <c r="D264" s="21" t="s">
        <v>61</v>
      </c>
      <c r="E264" s="21" t="s">
        <v>62</v>
      </c>
      <c r="F264" s="21" t="s">
        <v>1714</v>
      </c>
      <c r="G264" s="21" t="s">
        <v>1723</v>
      </c>
      <c r="H264" s="21" t="s">
        <v>93</v>
      </c>
      <c r="I264" s="21" t="s">
        <v>94</v>
      </c>
      <c r="J264" s="21" t="s">
        <v>1853</v>
      </c>
      <c r="K264" s="21" t="s">
        <v>1854</v>
      </c>
      <c r="L264" s="21" t="s">
        <v>1855</v>
      </c>
      <c r="M264" s="21" t="s">
        <v>1723</v>
      </c>
      <c r="N264" s="21" t="s">
        <v>69</v>
      </c>
      <c r="O264" s="22" t="s">
        <v>1375</v>
      </c>
      <c r="P264" s="21" t="s">
        <v>1719</v>
      </c>
      <c r="Q264" s="22" t="s">
        <v>72</v>
      </c>
      <c r="R264" s="21" t="s">
        <v>256</v>
      </c>
      <c r="S264" s="21" t="s">
        <v>595</v>
      </c>
      <c r="T264" s="35" t="s">
        <v>1721</v>
      </c>
      <c r="U264" s="21" t="s">
        <v>531</v>
      </c>
      <c r="V264" s="21" t="s">
        <v>100</v>
      </c>
      <c r="W264" s="21">
        <v>2023</v>
      </c>
      <c r="X264" s="21" t="s">
        <v>78</v>
      </c>
      <c r="Y264" s="21">
        <v>202301</v>
      </c>
      <c r="Z264" s="21">
        <v>202312</v>
      </c>
      <c r="AA264" s="21">
        <v>11.25</v>
      </c>
      <c r="AB264" s="21">
        <v>11.25</v>
      </c>
      <c r="AC264" s="22"/>
      <c r="AD264" s="22"/>
      <c r="AE264" s="21"/>
      <c r="AF264" s="21">
        <v>168</v>
      </c>
      <c r="AG264" s="21">
        <v>30</v>
      </c>
      <c r="AH264" s="21" t="s">
        <v>79</v>
      </c>
      <c r="AI264" s="21" t="s">
        <v>79</v>
      </c>
      <c r="AJ264" s="21" t="s">
        <v>79</v>
      </c>
      <c r="AK264" s="21" t="s">
        <v>78</v>
      </c>
      <c r="AL264" s="21" t="s">
        <v>78</v>
      </c>
      <c r="AM264" s="21" t="s">
        <v>79</v>
      </c>
      <c r="AN264" s="21" t="s">
        <v>72</v>
      </c>
      <c r="AO264" s="21" t="s">
        <v>79</v>
      </c>
      <c r="AP264" s="21" t="s">
        <v>72</v>
      </c>
      <c r="AQ264" s="21" t="s">
        <v>1856</v>
      </c>
      <c r="AR264" s="21" t="s">
        <v>1857</v>
      </c>
      <c r="AS264" s="133"/>
      <c r="AT264" s="133"/>
      <c r="AU264" s="133"/>
      <c r="AV264" s="133"/>
      <c r="AX264" s="138"/>
      <c r="AY264" s="138"/>
      <c r="AZ264" s="138"/>
    </row>
    <row r="265" s="100" customFormat="1" ht="115" customHeight="1" spans="1:52">
      <c r="A265" s="127">
        <v>258</v>
      </c>
      <c r="B265" s="33" t="s">
        <v>61</v>
      </c>
      <c r="C265" s="21" t="s">
        <v>1858</v>
      </c>
      <c r="D265" s="21" t="s">
        <v>61</v>
      </c>
      <c r="E265" s="21" t="s">
        <v>62</v>
      </c>
      <c r="F265" s="21" t="s">
        <v>1714</v>
      </c>
      <c r="G265" s="21" t="s">
        <v>1859</v>
      </c>
      <c r="H265" s="21" t="s">
        <v>93</v>
      </c>
      <c r="I265" s="21" t="s">
        <v>223</v>
      </c>
      <c r="J265" s="21" t="s">
        <v>1860</v>
      </c>
      <c r="K265" s="21" t="s">
        <v>1861</v>
      </c>
      <c r="L265" s="21" t="s">
        <v>1862</v>
      </c>
      <c r="M265" s="21" t="s">
        <v>1859</v>
      </c>
      <c r="N265" s="21" t="s">
        <v>69</v>
      </c>
      <c r="O265" s="21" t="s">
        <v>70</v>
      </c>
      <c r="P265" s="21" t="s">
        <v>1719</v>
      </c>
      <c r="Q265" s="22" t="s">
        <v>72</v>
      </c>
      <c r="R265" s="21" t="s">
        <v>585</v>
      </c>
      <c r="S265" s="21" t="s">
        <v>595</v>
      </c>
      <c r="T265" s="35" t="s">
        <v>1721</v>
      </c>
      <c r="U265" s="21" t="s">
        <v>531</v>
      </c>
      <c r="V265" s="21" t="s">
        <v>228</v>
      </c>
      <c r="W265" s="21">
        <v>2023</v>
      </c>
      <c r="X265" s="21" t="s">
        <v>78</v>
      </c>
      <c r="Y265" s="21">
        <v>202301</v>
      </c>
      <c r="Z265" s="21">
        <v>202312</v>
      </c>
      <c r="AA265" s="21">
        <v>21.25</v>
      </c>
      <c r="AB265" s="21">
        <v>21.25</v>
      </c>
      <c r="AC265" s="22"/>
      <c r="AD265" s="22"/>
      <c r="AE265" s="21"/>
      <c r="AF265" s="21">
        <v>312</v>
      </c>
      <c r="AG265" s="21">
        <v>48</v>
      </c>
      <c r="AH265" s="21" t="s">
        <v>79</v>
      </c>
      <c r="AI265" s="21" t="s">
        <v>79</v>
      </c>
      <c r="AJ265" s="21" t="s">
        <v>79</v>
      </c>
      <c r="AK265" s="21" t="s">
        <v>78</v>
      </c>
      <c r="AL265" s="21" t="s">
        <v>78</v>
      </c>
      <c r="AM265" s="21" t="s">
        <v>79</v>
      </c>
      <c r="AN265" s="21" t="s">
        <v>72</v>
      </c>
      <c r="AO265" s="21" t="s">
        <v>79</v>
      </c>
      <c r="AP265" s="21" t="s">
        <v>72</v>
      </c>
      <c r="AQ265" s="21" t="s">
        <v>1863</v>
      </c>
      <c r="AR265" s="21" t="s">
        <v>1864</v>
      </c>
      <c r="AS265" s="133"/>
      <c r="AT265" s="133"/>
      <c r="AU265" s="133"/>
      <c r="AV265" s="133"/>
      <c r="AX265" s="138"/>
      <c r="AY265" s="138"/>
      <c r="AZ265" s="138"/>
    </row>
    <row r="266" s="100" customFormat="1" ht="115" customHeight="1" spans="1:52">
      <c r="A266" s="127">
        <v>259</v>
      </c>
      <c r="B266" s="33" t="s">
        <v>61</v>
      </c>
      <c r="C266" s="21" t="s">
        <v>1865</v>
      </c>
      <c r="D266" s="21" t="s">
        <v>61</v>
      </c>
      <c r="E266" s="21" t="s">
        <v>62</v>
      </c>
      <c r="F266" s="21" t="s">
        <v>1714</v>
      </c>
      <c r="G266" s="21" t="s">
        <v>1866</v>
      </c>
      <c r="H266" s="21" t="s">
        <v>93</v>
      </c>
      <c r="I266" s="21" t="s">
        <v>215</v>
      </c>
      <c r="J266" s="21" t="s">
        <v>1867</v>
      </c>
      <c r="K266" s="21" t="s">
        <v>1868</v>
      </c>
      <c r="L266" s="21" t="s">
        <v>1869</v>
      </c>
      <c r="M266" s="21" t="s">
        <v>1866</v>
      </c>
      <c r="N266" s="21" t="s">
        <v>69</v>
      </c>
      <c r="O266" s="21" t="s">
        <v>70</v>
      </c>
      <c r="P266" s="21" t="s">
        <v>1719</v>
      </c>
      <c r="Q266" s="22" t="s">
        <v>72</v>
      </c>
      <c r="R266" s="21" t="s">
        <v>870</v>
      </c>
      <c r="S266" s="21" t="s">
        <v>595</v>
      </c>
      <c r="T266" s="35" t="s">
        <v>1721</v>
      </c>
      <c r="U266" s="21" t="s">
        <v>531</v>
      </c>
      <c r="V266" s="21" t="s">
        <v>220</v>
      </c>
      <c r="W266" s="21">
        <v>2023</v>
      </c>
      <c r="X266" s="21" t="s">
        <v>78</v>
      </c>
      <c r="Y266" s="21">
        <v>202301</v>
      </c>
      <c r="Z266" s="21">
        <v>202312</v>
      </c>
      <c r="AA266" s="21">
        <v>103.8</v>
      </c>
      <c r="AB266" s="21">
        <v>103.8</v>
      </c>
      <c r="AC266" s="22"/>
      <c r="AD266" s="22"/>
      <c r="AE266" s="21"/>
      <c r="AF266" s="21">
        <v>1299</v>
      </c>
      <c r="AG266" s="21">
        <v>120</v>
      </c>
      <c r="AH266" s="21" t="s">
        <v>79</v>
      </c>
      <c r="AI266" s="21" t="s">
        <v>79</v>
      </c>
      <c r="AJ266" s="21" t="s">
        <v>79</v>
      </c>
      <c r="AK266" s="21" t="s">
        <v>78</v>
      </c>
      <c r="AL266" s="21" t="s">
        <v>78</v>
      </c>
      <c r="AM266" s="21" t="s">
        <v>79</v>
      </c>
      <c r="AN266" s="21" t="s">
        <v>72</v>
      </c>
      <c r="AO266" s="21" t="s">
        <v>79</v>
      </c>
      <c r="AP266" s="21" t="s">
        <v>72</v>
      </c>
      <c r="AQ266" s="21" t="s">
        <v>671</v>
      </c>
      <c r="AR266" s="21" t="s">
        <v>1870</v>
      </c>
      <c r="AS266" s="133"/>
      <c r="AT266" s="133"/>
      <c r="AU266" s="133"/>
      <c r="AV266" s="133"/>
      <c r="AX266" s="138"/>
      <c r="AY266" s="138"/>
      <c r="AZ266" s="138"/>
    </row>
    <row r="267" s="100" customFormat="1" ht="115" customHeight="1" spans="1:52">
      <c r="A267" s="127">
        <v>260</v>
      </c>
      <c r="B267" s="33" t="s">
        <v>61</v>
      </c>
      <c r="C267" s="21" t="s">
        <v>1871</v>
      </c>
      <c r="D267" s="21" t="s">
        <v>61</v>
      </c>
      <c r="E267" s="21" t="s">
        <v>62</v>
      </c>
      <c r="F267" s="21" t="s">
        <v>1714</v>
      </c>
      <c r="G267" s="21" t="s">
        <v>1748</v>
      </c>
      <c r="H267" s="21" t="s">
        <v>93</v>
      </c>
      <c r="I267" s="21" t="s">
        <v>513</v>
      </c>
      <c r="J267" s="21" t="s">
        <v>1872</v>
      </c>
      <c r="K267" s="21" t="s">
        <v>1873</v>
      </c>
      <c r="L267" s="21" t="s">
        <v>1874</v>
      </c>
      <c r="M267" s="21" t="s">
        <v>1748</v>
      </c>
      <c r="N267" s="21" t="s">
        <v>1793</v>
      </c>
      <c r="O267" s="22" t="s">
        <v>1375</v>
      </c>
      <c r="P267" s="21" t="s">
        <v>1719</v>
      </c>
      <c r="Q267" s="22" t="s">
        <v>72</v>
      </c>
      <c r="R267" s="21" t="s">
        <v>219</v>
      </c>
      <c r="S267" s="21" t="s">
        <v>595</v>
      </c>
      <c r="T267" s="35" t="s">
        <v>1721</v>
      </c>
      <c r="U267" s="21" t="s">
        <v>531</v>
      </c>
      <c r="V267" s="21" t="s">
        <v>516</v>
      </c>
      <c r="W267" s="21">
        <v>2023</v>
      </c>
      <c r="X267" s="21" t="s">
        <v>78</v>
      </c>
      <c r="Y267" s="21">
        <v>202301</v>
      </c>
      <c r="Z267" s="21">
        <v>202312</v>
      </c>
      <c r="AA267" s="21">
        <v>9.9</v>
      </c>
      <c r="AB267" s="21">
        <v>9.9</v>
      </c>
      <c r="AC267" s="22"/>
      <c r="AD267" s="22"/>
      <c r="AE267" s="21"/>
      <c r="AF267" s="21">
        <v>105</v>
      </c>
      <c r="AG267" s="21">
        <v>10</v>
      </c>
      <c r="AH267" s="21" t="s">
        <v>79</v>
      </c>
      <c r="AI267" s="21" t="s">
        <v>79</v>
      </c>
      <c r="AJ267" s="21" t="s">
        <v>79</v>
      </c>
      <c r="AK267" s="21" t="s">
        <v>78</v>
      </c>
      <c r="AL267" s="21" t="s">
        <v>78</v>
      </c>
      <c r="AM267" s="21" t="s">
        <v>79</v>
      </c>
      <c r="AN267" s="21" t="s">
        <v>72</v>
      </c>
      <c r="AO267" s="21" t="s">
        <v>79</v>
      </c>
      <c r="AP267" s="21" t="s">
        <v>72</v>
      </c>
      <c r="AQ267" s="21" t="s">
        <v>1838</v>
      </c>
      <c r="AR267" s="21" t="s">
        <v>1839</v>
      </c>
      <c r="AS267" s="133"/>
      <c r="AT267" s="133"/>
      <c r="AU267" s="133"/>
      <c r="AV267" s="133"/>
      <c r="AX267" s="138"/>
      <c r="AY267" s="138"/>
      <c r="AZ267" s="138"/>
    </row>
    <row r="268" s="100" customFormat="1" ht="115" customHeight="1" spans="1:52">
      <c r="A268" s="127">
        <v>261</v>
      </c>
      <c r="B268" s="33" t="s">
        <v>61</v>
      </c>
      <c r="C268" s="21" t="s">
        <v>1875</v>
      </c>
      <c r="D268" s="21" t="s">
        <v>61</v>
      </c>
      <c r="E268" s="21" t="s">
        <v>62</v>
      </c>
      <c r="F268" s="21" t="s">
        <v>1714</v>
      </c>
      <c r="G268" s="21" t="s">
        <v>1876</v>
      </c>
      <c r="H268" s="21" t="s">
        <v>93</v>
      </c>
      <c r="I268" s="21" t="s">
        <v>323</v>
      </c>
      <c r="J268" s="21" t="s">
        <v>1877</v>
      </c>
      <c r="K268" s="21" t="s">
        <v>1878</v>
      </c>
      <c r="L268" s="21" t="s">
        <v>1879</v>
      </c>
      <c r="M268" s="21" t="s">
        <v>1876</v>
      </c>
      <c r="N268" s="21" t="s">
        <v>1880</v>
      </c>
      <c r="O268" s="21" t="s">
        <v>668</v>
      </c>
      <c r="P268" s="21" t="s">
        <v>1719</v>
      </c>
      <c r="Q268" s="22" t="s">
        <v>72</v>
      </c>
      <c r="R268" s="21" t="s">
        <v>219</v>
      </c>
      <c r="S268" s="21" t="s">
        <v>595</v>
      </c>
      <c r="T268" s="35" t="s">
        <v>1721</v>
      </c>
      <c r="U268" s="21" t="s">
        <v>531</v>
      </c>
      <c r="V268" s="21" t="s">
        <v>328</v>
      </c>
      <c r="W268" s="21">
        <v>2023</v>
      </c>
      <c r="X268" s="21" t="s">
        <v>78</v>
      </c>
      <c r="Y268" s="21">
        <v>202301</v>
      </c>
      <c r="Z268" s="21">
        <v>202312</v>
      </c>
      <c r="AA268" s="21">
        <v>4.4</v>
      </c>
      <c r="AB268" s="21">
        <v>4.4</v>
      </c>
      <c r="AC268" s="22"/>
      <c r="AD268" s="22"/>
      <c r="AE268" s="21"/>
      <c r="AF268" s="21">
        <v>69</v>
      </c>
      <c r="AG268" s="21">
        <v>10</v>
      </c>
      <c r="AH268" s="21" t="s">
        <v>79</v>
      </c>
      <c r="AI268" s="21" t="s">
        <v>79</v>
      </c>
      <c r="AJ268" s="21" t="s">
        <v>79</v>
      </c>
      <c r="AK268" s="21" t="s">
        <v>78</v>
      </c>
      <c r="AL268" s="21" t="s">
        <v>78</v>
      </c>
      <c r="AM268" s="21" t="s">
        <v>79</v>
      </c>
      <c r="AN268" s="21" t="s">
        <v>72</v>
      </c>
      <c r="AO268" s="21" t="s">
        <v>79</v>
      </c>
      <c r="AP268" s="21" t="s">
        <v>72</v>
      </c>
      <c r="AQ268" s="21" t="s">
        <v>1881</v>
      </c>
      <c r="AR268" s="21" t="s">
        <v>1882</v>
      </c>
      <c r="AS268" s="133"/>
      <c r="AT268" s="133"/>
      <c r="AU268" s="133"/>
      <c r="AV268" s="133"/>
      <c r="AX268" s="138"/>
      <c r="AY268" s="138"/>
      <c r="AZ268" s="138"/>
    </row>
    <row r="269" s="100" customFormat="1" ht="115" customHeight="1" spans="1:52">
      <c r="A269" s="127">
        <v>262</v>
      </c>
      <c r="B269" s="33" t="s">
        <v>61</v>
      </c>
      <c r="C269" s="21" t="s">
        <v>1883</v>
      </c>
      <c r="D269" s="21" t="s">
        <v>61</v>
      </c>
      <c r="E269" s="21" t="s">
        <v>62</v>
      </c>
      <c r="F269" s="21" t="s">
        <v>1714</v>
      </c>
      <c r="G269" s="21" t="s">
        <v>1884</v>
      </c>
      <c r="H269" s="21" t="s">
        <v>93</v>
      </c>
      <c r="I269" s="21" t="s">
        <v>251</v>
      </c>
      <c r="J269" s="21" t="s">
        <v>1885</v>
      </c>
      <c r="K269" s="21" t="s">
        <v>1886</v>
      </c>
      <c r="L269" s="21" t="s">
        <v>1887</v>
      </c>
      <c r="M269" s="21" t="s">
        <v>1884</v>
      </c>
      <c r="N269" s="21" t="s">
        <v>69</v>
      </c>
      <c r="O269" s="21" t="s">
        <v>70</v>
      </c>
      <c r="P269" s="21" t="s">
        <v>1719</v>
      </c>
      <c r="Q269" s="22" t="s">
        <v>72</v>
      </c>
      <c r="R269" s="21" t="s">
        <v>1736</v>
      </c>
      <c r="S269" s="21" t="s">
        <v>595</v>
      </c>
      <c r="T269" s="35" t="s">
        <v>1100</v>
      </c>
      <c r="U269" s="21" t="s">
        <v>531</v>
      </c>
      <c r="V269" s="21" t="s">
        <v>257</v>
      </c>
      <c r="W269" s="21">
        <v>2023</v>
      </c>
      <c r="X269" s="21" t="s">
        <v>78</v>
      </c>
      <c r="Y269" s="21">
        <v>202301</v>
      </c>
      <c r="Z269" s="21">
        <v>202312</v>
      </c>
      <c r="AA269" s="21">
        <v>10.7</v>
      </c>
      <c r="AB269" s="21">
        <v>10.7</v>
      </c>
      <c r="AC269" s="22"/>
      <c r="AD269" s="22"/>
      <c r="AE269" s="21"/>
      <c r="AF269" s="21">
        <v>135</v>
      </c>
      <c r="AG269" s="21">
        <v>43</v>
      </c>
      <c r="AH269" s="21" t="s">
        <v>79</v>
      </c>
      <c r="AI269" s="21" t="s">
        <v>79</v>
      </c>
      <c r="AJ269" s="21" t="s">
        <v>79</v>
      </c>
      <c r="AK269" s="21" t="s">
        <v>78</v>
      </c>
      <c r="AL269" s="21" t="s">
        <v>78</v>
      </c>
      <c r="AM269" s="21" t="s">
        <v>79</v>
      </c>
      <c r="AN269" s="21" t="s">
        <v>72</v>
      </c>
      <c r="AO269" s="21" t="s">
        <v>79</v>
      </c>
      <c r="AP269" s="21" t="s">
        <v>72</v>
      </c>
      <c r="AQ269" s="21" t="s">
        <v>1888</v>
      </c>
      <c r="AR269" s="21">
        <v>19908360008</v>
      </c>
      <c r="AS269" s="133"/>
      <c r="AT269" s="133"/>
      <c r="AU269" s="133"/>
      <c r="AV269" s="133"/>
      <c r="AX269" s="138"/>
      <c r="AY269" s="138"/>
      <c r="AZ269" s="138"/>
    </row>
    <row r="270" s="100" customFormat="1" ht="115" customHeight="1" spans="1:52">
      <c r="A270" s="127">
        <v>263</v>
      </c>
      <c r="B270" s="33" t="s">
        <v>61</v>
      </c>
      <c r="C270" s="21" t="s">
        <v>1889</v>
      </c>
      <c r="D270" s="21" t="s">
        <v>61</v>
      </c>
      <c r="E270" s="21" t="s">
        <v>62</v>
      </c>
      <c r="F270" s="21" t="s">
        <v>1714</v>
      </c>
      <c r="G270" s="21" t="s">
        <v>1723</v>
      </c>
      <c r="H270" s="21" t="s">
        <v>93</v>
      </c>
      <c r="I270" s="21" t="s">
        <v>66</v>
      </c>
      <c r="J270" s="21" t="s">
        <v>1890</v>
      </c>
      <c r="K270" s="21" t="s">
        <v>1891</v>
      </c>
      <c r="L270" s="21" t="s">
        <v>1892</v>
      </c>
      <c r="M270" s="21" t="s">
        <v>1723</v>
      </c>
      <c r="N270" s="21" t="s">
        <v>69</v>
      </c>
      <c r="O270" s="22" t="s">
        <v>1375</v>
      </c>
      <c r="P270" s="21" t="s">
        <v>1719</v>
      </c>
      <c r="Q270" s="22" t="s">
        <v>72</v>
      </c>
      <c r="R270" s="21" t="s">
        <v>219</v>
      </c>
      <c r="S270" s="21" t="s">
        <v>595</v>
      </c>
      <c r="T270" s="35" t="s">
        <v>1721</v>
      </c>
      <c r="U270" s="21" t="s">
        <v>531</v>
      </c>
      <c r="V270" s="21" t="s">
        <v>77</v>
      </c>
      <c r="W270" s="21">
        <v>2023</v>
      </c>
      <c r="X270" s="21" t="s">
        <v>78</v>
      </c>
      <c r="Y270" s="21">
        <v>202301</v>
      </c>
      <c r="Z270" s="21">
        <v>202312</v>
      </c>
      <c r="AA270" s="21">
        <v>10.25</v>
      </c>
      <c r="AB270" s="21">
        <v>10.25</v>
      </c>
      <c r="AC270" s="22"/>
      <c r="AD270" s="22"/>
      <c r="AE270" s="21"/>
      <c r="AF270" s="21">
        <v>150</v>
      </c>
      <c r="AG270" s="21">
        <v>10</v>
      </c>
      <c r="AH270" s="21" t="s">
        <v>79</v>
      </c>
      <c r="AI270" s="21" t="s">
        <v>79</v>
      </c>
      <c r="AJ270" s="21" t="s">
        <v>79</v>
      </c>
      <c r="AK270" s="21" t="s">
        <v>78</v>
      </c>
      <c r="AL270" s="21" t="s">
        <v>78</v>
      </c>
      <c r="AM270" s="21" t="s">
        <v>79</v>
      </c>
      <c r="AN270" s="21" t="s">
        <v>72</v>
      </c>
      <c r="AO270" s="21" t="s">
        <v>79</v>
      </c>
      <c r="AP270" s="21" t="s">
        <v>72</v>
      </c>
      <c r="AQ270" s="21" t="s">
        <v>1893</v>
      </c>
      <c r="AR270" s="21" t="s">
        <v>1894</v>
      </c>
      <c r="AS270" s="133"/>
      <c r="AT270" s="133"/>
      <c r="AU270" s="133"/>
      <c r="AV270" s="133"/>
      <c r="AX270" s="138"/>
      <c r="AY270" s="138"/>
      <c r="AZ270" s="138"/>
    </row>
    <row r="271" s="100" customFormat="1" ht="115" customHeight="1" spans="1:52">
      <c r="A271" s="127">
        <v>264</v>
      </c>
      <c r="B271" s="33" t="s">
        <v>61</v>
      </c>
      <c r="C271" s="21" t="s">
        <v>1895</v>
      </c>
      <c r="D271" s="21" t="s">
        <v>61</v>
      </c>
      <c r="E271" s="21" t="s">
        <v>62</v>
      </c>
      <c r="F271" s="21" t="s">
        <v>1714</v>
      </c>
      <c r="G271" s="21" t="s">
        <v>1859</v>
      </c>
      <c r="H271" s="21" t="s">
        <v>93</v>
      </c>
      <c r="I271" s="21" t="s">
        <v>114</v>
      </c>
      <c r="J271" s="21" t="s">
        <v>1896</v>
      </c>
      <c r="K271" s="21" t="s">
        <v>1897</v>
      </c>
      <c r="L271" s="21" t="s">
        <v>1898</v>
      </c>
      <c r="M271" s="21" t="s">
        <v>1859</v>
      </c>
      <c r="N271" s="22" t="s">
        <v>69</v>
      </c>
      <c r="O271" s="22" t="s">
        <v>1375</v>
      </c>
      <c r="P271" s="21" t="s">
        <v>1719</v>
      </c>
      <c r="Q271" s="22" t="s">
        <v>72</v>
      </c>
      <c r="R271" s="21" t="s">
        <v>604</v>
      </c>
      <c r="S271" s="21" t="s">
        <v>595</v>
      </c>
      <c r="T271" s="35" t="s">
        <v>1721</v>
      </c>
      <c r="U271" s="21" t="s">
        <v>531</v>
      </c>
      <c r="V271" s="21" t="s">
        <v>120</v>
      </c>
      <c r="W271" s="21">
        <v>2023</v>
      </c>
      <c r="X271" s="21" t="s">
        <v>78</v>
      </c>
      <c r="Y271" s="21">
        <v>202301</v>
      </c>
      <c r="Z271" s="21">
        <v>202312</v>
      </c>
      <c r="AA271" s="21">
        <v>21.8</v>
      </c>
      <c r="AB271" s="21">
        <v>21.8</v>
      </c>
      <c r="AC271" s="22"/>
      <c r="AD271" s="22"/>
      <c r="AE271" s="21"/>
      <c r="AF271" s="21">
        <v>330</v>
      </c>
      <c r="AG271" s="21">
        <v>60</v>
      </c>
      <c r="AH271" s="21" t="s">
        <v>79</v>
      </c>
      <c r="AI271" s="21" t="s">
        <v>79</v>
      </c>
      <c r="AJ271" s="21" t="s">
        <v>79</v>
      </c>
      <c r="AK271" s="21" t="s">
        <v>78</v>
      </c>
      <c r="AL271" s="21" t="s">
        <v>78</v>
      </c>
      <c r="AM271" s="21" t="s">
        <v>79</v>
      </c>
      <c r="AN271" s="21" t="s">
        <v>72</v>
      </c>
      <c r="AO271" s="21" t="s">
        <v>79</v>
      </c>
      <c r="AP271" s="21" t="s">
        <v>72</v>
      </c>
      <c r="AQ271" s="21" t="s">
        <v>1899</v>
      </c>
      <c r="AR271" s="21" t="s">
        <v>1900</v>
      </c>
      <c r="AS271" s="133"/>
      <c r="AT271" s="133"/>
      <c r="AU271" s="133"/>
      <c r="AV271" s="133"/>
      <c r="AX271" s="138"/>
      <c r="AY271" s="138"/>
      <c r="AZ271" s="138"/>
    </row>
    <row r="272" s="100" customFormat="1" ht="115" customHeight="1" spans="1:52">
      <c r="A272" s="127">
        <v>265</v>
      </c>
      <c r="B272" s="33" t="s">
        <v>61</v>
      </c>
      <c r="C272" s="21" t="s">
        <v>1901</v>
      </c>
      <c r="D272" s="21" t="s">
        <v>61</v>
      </c>
      <c r="E272" s="21" t="s">
        <v>62</v>
      </c>
      <c r="F272" s="21" t="s">
        <v>1714</v>
      </c>
      <c r="G272" s="21" t="s">
        <v>1902</v>
      </c>
      <c r="H272" s="21" t="s">
        <v>93</v>
      </c>
      <c r="I272" s="21" t="s">
        <v>163</v>
      </c>
      <c r="J272" s="21" t="s">
        <v>1903</v>
      </c>
      <c r="K272" s="21" t="s">
        <v>1904</v>
      </c>
      <c r="L272" s="21" t="s">
        <v>1905</v>
      </c>
      <c r="M272" s="21" t="s">
        <v>1902</v>
      </c>
      <c r="N272" s="21" t="s">
        <v>69</v>
      </c>
      <c r="O272" s="21" t="s">
        <v>1109</v>
      </c>
      <c r="P272" s="21" t="s">
        <v>1719</v>
      </c>
      <c r="Q272" s="22" t="s">
        <v>72</v>
      </c>
      <c r="R272" s="21" t="s">
        <v>264</v>
      </c>
      <c r="S272" s="21" t="s">
        <v>595</v>
      </c>
      <c r="T272" s="35" t="s">
        <v>1721</v>
      </c>
      <c r="U272" s="21" t="s">
        <v>531</v>
      </c>
      <c r="V272" s="21" t="s">
        <v>169</v>
      </c>
      <c r="W272" s="21">
        <v>2023</v>
      </c>
      <c r="X272" s="21" t="s">
        <v>78</v>
      </c>
      <c r="Y272" s="21">
        <v>202301</v>
      </c>
      <c r="Z272" s="21">
        <v>202312</v>
      </c>
      <c r="AA272" s="21">
        <v>2.5</v>
      </c>
      <c r="AB272" s="21">
        <v>2.5</v>
      </c>
      <c r="AC272" s="22"/>
      <c r="AD272" s="22"/>
      <c r="AE272" s="21"/>
      <c r="AF272" s="21">
        <v>43</v>
      </c>
      <c r="AG272" s="21">
        <v>20</v>
      </c>
      <c r="AH272" s="21" t="s">
        <v>79</v>
      </c>
      <c r="AI272" s="21" t="s">
        <v>79</v>
      </c>
      <c r="AJ272" s="21" t="s">
        <v>79</v>
      </c>
      <c r="AK272" s="21" t="s">
        <v>78</v>
      </c>
      <c r="AL272" s="21" t="s">
        <v>78</v>
      </c>
      <c r="AM272" s="21" t="s">
        <v>79</v>
      </c>
      <c r="AN272" s="21" t="s">
        <v>72</v>
      </c>
      <c r="AO272" s="21" t="s">
        <v>79</v>
      </c>
      <c r="AP272" s="21" t="s">
        <v>72</v>
      </c>
      <c r="AQ272" s="21" t="s">
        <v>1906</v>
      </c>
      <c r="AR272" s="21" t="s">
        <v>1907</v>
      </c>
      <c r="AS272" s="133"/>
      <c r="AT272" s="133"/>
      <c r="AU272" s="133"/>
      <c r="AV272" s="133"/>
      <c r="AX272" s="138"/>
      <c r="AY272" s="138"/>
      <c r="AZ272" s="138"/>
    </row>
    <row r="273" s="100" customFormat="1" ht="115" customHeight="1" spans="1:52">
      <c r="A273" s="127">
        <v>266</v>
      </c>
      <c r="B273" s="33" t="s">
        <v>61</v>
      </c>
      <c r="C273" s="21" t="s">
        <v>1908</v>
      </c>
      <c r="D273" s="21" t="s">
        <v>61</v>
      </c>
      <c r="E273" s="21" t="s">
        <v>62</v>
      </c>
      <c r="F273" s="21" t="s">
        <v>1714</v>
      </c>
      <c r="G273" s="21" t="s">
        <v>1909</v>
      </c>
      <c r="H273" s="21" t="s">
        <v>93</v>
      </c>
      <c r="I273" s="21" t="s">
        <v>174</v>
      </c>
      <c r="J273" s="21" t="s">
        <v>1910</v>
      </c>
      <c r="K273" s="21" t="s">
        <v>1911</v>
      </c>
      <c r="L273" s="21" t="s">
        <v>1910</v>
      </c>
      <c r="M273" s="21" t="s">
        <v>1909</v>
      </c>
      <c r="N273" s="21" t="s">
        <v>69</v>
      </c>
      <c r="O273" s="21" t="s">
        <v>1109</v>
      </c>
      <c r="P273" s="21" t="s">
        <v>1794</v>
      </c>
      <c r="Q273" s="22" t="s">
        <v>72</v>
      </c>
      <c r="R273" s="21" t="s">
        <v>1912</v>
      </c>
      <c r="S273" s="21" t="s">
        <v>339</v>
      </c>
      <c r="T273" s="21" t="s">
        <v>530</v>
      </c>
      <c r="U273" s="21" t="s">
        <v>531</v>
      </c>
      <c r="V273" s="21" t="s">
        <v>180</v>
      </c>
      <c r="W273" s="21">
        <v>2023</v>
      </c>
      <c r="X273" s="21" t="s">
        <v>1913</v>
      </c>
      <c r="Y273" s="21">
        <v>202301</v>
      </c>
      <c r="Z273" s="21">
        <v>202312</v>
      </c>
      <c r="AA273" s="21">
        <v>14.7</v>
      </c>
      <c r="AB273" s="21">
        <v>14.7</v>
      </c>
      <c r="AC273" s="22"/>
      <c r="AD273" s="22"/>
      <c r="AE273" s="21"/>
      <c r="AF273" s="21">
        <v>183</v>
      </c>
      <c r="AG273" s="21">
        <v>72</v>
      </c>
      <c r="AH273" s="21" t="s">
        <v>79</v>
      </c>
      <c r="AI273" s="21" t="s">
        <v>79</v>
      </c>
      <c r="AJ273" s="21" t="s">
        <v>79</v>
      </c>
      <c r="AK273" s="21" t="s">
        <v>78</v>
      </c>
      <c r="AL273" s="21" t="s">
        <v>78</v>
      </c>
      <c r="AM273" s="21" t="s">
        <v>79</v>
      </c>
      <c r="AN273" s="21" t="s">
        <v>72</v>
      </c>
      <c r="AO273" s="21" t="s">
        <v>79</v>
      </c>
      <c r="AP273" s="21" t="s">
        <v>72</v>
      </c>
      <c r="AQ273" s="21" t="s">
        <v>1712</v>
      </c>
      <c r="AR273" s="23" t="s">
        <v>1914</v>
      </c>
      <c r="AS273" s="133"/>
      <c r="AT273" s="133"/>
      <c r="AU273" s="133"/>
      <c r="AV273" s="133"/>
      <c r="AX273" s="138"/>
      <c r="AY273" s="138"/>
      <c r="AZ273" s="138"/>
    </row>
    <row r="274" s="109" customFormat="1" ht="106" customHeight="1" spans="1:52">
      <c r="A274" s="127">
        <v>267</v>
      </c>
      <c r="B274" s="33" t="s">
        <v>61</v>
      </c>
      <c r="C274" s="22" t="s">
        <v>1915</v>
      </c>
      <c r="D274" s="22" t="s">
        <v>61</v>
      </c>
      <c r="E274" s="22" t="s">
        <v>62</v>
      </c>
      <c r="F274" s="21" t="s">
        <v>578</v>
      </c>
      <c r="G274" s="23" t="s">
        <v>1916</v>
      </c>
      <c r="H274" s="23" t="s">
        <v>93</v>
      </c>
      <c r="I274" s="23" t="s">
        <v>1917</v>
      </c>
      <c r="J274" s="23" t="s">
        <v>1918</v>
      </c>
      <c r="K274" s="23" t="s">
        <v>1919</v>
      </c>
      <c r="L274" s="23" t="s">
        <v>1918</v>
      </c>
      <c r="M274" s="23" t="s">
        <v>1920</v>
      </c>
      <c r="N274" s="22" t="s">
        <v>69</v>
      </c>
      <c r="O274" s="22" t="s">
        <v>668</v>
      </c>
      <c r="P274" s="23" t="s">
        <v>1921</v>
      </c>
      <c r="Q274" s="22" t="s">
        <v>72</v>
      </c>
      <c r="R274" s="23" t="s">
        <v>1377</v>
      </c>
      <c r="S274" s="22" t="s">
        <v>1638</v>
      </c>
      <c r="T274" s="22" t="s">
        <v>1922</v>
      </c>
      <c r="U274" s="21" t="s">
        <v>531</v>
      </c>
      <c r="V274" s="23" t="s">
        <v>180</v>
      </c>
      <c r="W274" s="22">
        <v>2023</v>
      </c>
      <c r="X274" s="23" t="s">
        <v>78</v>
      </c>
      <c r="Y274" s="21">
        <v>202301</v>
      </c>
      <c r="Z274" s="21">
        <v>202312</v>
      </c>
      <c r="AA274" s="130">
        <v>200</v>
      </c>
      <c r="AB274" s="130">
        <v>200</v>
      </c>
      <c r="AC274" s="22"/>
      <c r="AD274" s="22"/>
      <c r="AE274" s="21"/>
      <c r="AF274" s="22">
        <v>136</v>
      </c>
      <c r="AG274" s="22">
        <v>32</v>
      </c>
      <c r="AH274" s="23" t="s">
        <v>79</v>
      </c>
      <c r="AI274" s="23" t="s">
        <v>79</v>
      </c>
      <c r="AJ274" s="23" t="s">
        <v>79</v>
      </c>
      <c r="AK274" s="23" t="s">
        <v>78</v>
      </c>
      <c r="AL274" s="23" t="s">
        <v>79</v>
      </c>
      <c r="AM274" s="23" t="s">
        <v>79</v>
      </c>
      <c r="AN274" s="21" t="s">
        <v>72</v>
      </c>
      <c r="AO274" s="23" t="s">
        <v>79</v>
      </c>
      <c r="AP274" s="22" t="s">
        <v>72</v>
      </c>
      <c r="AQ274" s="23" t="s">
        <v>1923</v>
      </c>
      <c r="AR274" s="23">
        <v>18423278987</v>
      </c>
      <c r="AS274" s="149"/>
      <c r="AT274" s="149"/>
      <c r="AU274" s="149"/>
      <c r="AV274" s="149"/>
      <c r="AX274" s="138"/>
      <c r="AY274" s="138"/>
      <c r="AZ274" s="138"/>
    </row>
    <row r="275" s="109" customFormat="1" ht="117" customHeight="1" spans="1:52">
      <c r="A275" s="127">
        <v>268</v>
      </c>
      <c r="B275" s="33" t="s">
        <v>61</v>
      </c>
      <c r="C275" s="22" t="s">
        <v>1924</v>
      </c>
      <c r="D275" s="22" t="s">
        <v>61</v>
      </c>
      <c r="E275" s="22" t="s">
        <v>62</v>
      </c>
      <c r="F275" s="21" t="s">
        <v>578</v>
      </c>
      <c r="G275" s="23" t="s">
        <v>1925</v>
      </c>
      <c r="H275" s="21" t="s">
        <v>93</v>
      </c>
      <c r="I275" s="23" t="s">
        <v>1926</v>
      </c>
      <c r="J275" s="22" t="s">
        <v>1927</v>
      </c>
      <c r="K275" s="23" t="s">
        <v>1928</v>
      </c>
      <c r="L275" s="22" t="s">
        <v>1927</v>
      </c>
      <c r="M275" s="23" t="s">
        <v>1929</v>
      </c>
      <c r="N275" s="21" t="s">
        <v>69</v>
      </c>
      <c r="O275" s="21" t="s">
        <v>70</v>
      </c>
      <c r="P275" s="22" t="s">
        <v>1930</v>
      </c>
      <c r="Q275" s="22" t="s">
        <v>72</v>
      </c>
      <c r="R275" s="22" t="s">
        <v>1519</v>
      </c>
      <c r="S275" s="22" t="s">
        <v>698</v>
      </c>
      <c r="T275" s="22" t="s">
        <v>1922</v>
      </c>
      <c r="U275" s="21" t="s">
        <v>531</v>
      </c>
      <c r="V275" s="23" t="s">
        <v>494</v>
      </c>
      <c r="W275" s="22">
        <v>2023</v>
      </c>
      <c r="X275" s="23" t="s">
        <v>78</v>
      </c>
      <c r="Y275" s="21">
        <v>202301</v>
      </c>
      <c r="Z275" s="21">
        <v>202312</v>
      </c>
      <c r="AA275" s="130">
        <v>200</v>
      </c>
      <c r="AB275" s="130">
        <v>200</v>
      </c>
      <c r="AC275" s="22"/>
      <c r="AD275" s="22"/>
      <c r="AE275" s="21"/>
      <c r="AF275" s="22">
        <v>360</v>
      </c>
      <c r="AG275" s="22">
        <v>112</v>
      </c>
      <c r="AH275" s="23" t="s">
        <v>79</v>
      </c>
      <c r="AI275" s="23" t="s">
        <v>79</v>
      </c>
      <c r="AJ275" s="23" t="s">
        <v>79</v>
      </c>
      <c r="AK275" s="23" t="s">
        <v>78</v>
      </c>
      <c r="AL275" s="23" t="s">
        <v>79</v>
      </c>
      <c r="AM275" s="23" t="s">
        <v>79</v>
      </c>
      <c r="AN275" s="21" t="s">
        <v>72</v>
      </c>
      <c r="AO275" s="23" t="s">
        <v>79</v>
      </c>
      <c r="AP275" s="22" t="s">
        <v>72</v>
      </c>
      <c r="AQ275" s="23" t="s">
        <v>1931</v>
      </c>
      <c r="AR275" s="23" t="s">
        <v>1932</v>
      </c>
      <c r="AS275" s="149"/>
      <c r="AT275" s="149"/>
      <c r="AU275" s="149"/>
      <c r="AV275" s="149"/>
      <c r="AX275" s="138"/>
      <c r="AY275" s="138"/>
      <c r="AZ275" s="138"/>
    </row>
    <row r="276" s="109" customFormat="1" ht="96" customHeight="1" spans="1:52">
      <c r="A276" s="127">
        <v>269</v>
      </c>
      <c r="B276" s="33" t="s">
        <v>61</v>
      </c>
      <c r="C276" s="22" t="s">
        <v>1933</v>
      </c>
      <c r="D276" s="22" t="s">
        <v>61</v>
      </c>
      <c r="E276" s="22" t="s">
        <v>62</v>
      </c>
      <c r="F276" s="22" t="s">
        <v>578</v>
      </c>
      <c r="G276" s="22" t="s">
        <v>1934</v>
      </c>
      <c r="H276" s="22" t="s">
        <v>93</v>
      </c>
      <c r="I276" s="22" t="s">
        <v>1935</v>
      </c>
      <c r="J276" s="22" t="s">
        <v>1936</v>
      </c>
      <c r="K276" s="22" t="s">
        <v>1937</v>
      </c>
      <c r="L276" s="22" t="s">
        <v>1936</v>
      </c>
      <c r="M276" s="22" t="s">
        <v>1938</v>
      </c>
      <c r="N276" s="22" t="s">
        <v>69</v>
      </c>
      <c r="O276" s="22" t="s">
        <v>70</v>
      </c>
      <c r="P276" s="22" t="s">
        <v>1939</v>
      </c>
      <c r="Q276" s="22" t="s">
        <v>72</v>
      </c>
      <c r="R276" s="22" t="s">
        <v>1744</v>
      </c>
      <c r="S276" s="22" t="s">
        <v>1638</v>
      </c>
      <c r="T276" s="22" t="s">
        <v>1940</v>
      </c>
      <c r="U276" s="21" t="s">
        <v>531</v>
      </c>
      <c r="V276" s="22" t="s">
        <v>265</v>
      </c>
      <c r="W276" s="22">
        <v>2023</v>
      </c>
      <c r="X276" s="22" t="s">
        <v>78</v>
      </c>
      <c r="Y276" s="21">
        <v>202301</v>
      </c>
      <c r="Z276" s="21">
        <v>202312</v>
      </c>
      <c r="AA276" s="22">
        <v>200</v>
      </c>
      <c r="AB276" s="22">
        <v>200</v>
      </c>
      <c r="AC276" s="22"/>
      <c r="AD276" s="22"/>
      <c r="AE276" s="21"/>
      <c r="AF276" s="22">
        <v>128</v>
      </c>
      <c r="AG276" s="22">
        <v>37</v>
      </c>
      <c r="AH276" s="22" t="s">
        <v>79</v>
      </c>
      <c r="AI276" s="22" t="s">
        <v>79</v>
      </c>
      <c r="AJ276" s="22" t="s">
        <v>79</v>
      </c>
      <c r="AK276" s="22" t="s">
        <v>78</v>
      </c>
      <c r="AL276" s="22" t="s">
        <v>78</v>
      </c>
      <c r="AM276" s="22" t="s">
        <v>79</v>
      </c>
      <c r="AN276" s="21" t="s">
        <v>72</v>
      </c>
      <c r="AO276" s="22" t="s">
        <v>79</v>
      </c>
      <c r="AP276" s="22" t="s">
        <v>72</v>
      </c>
      <c r="AQ276" s="22" t="s">
        <v>1759</v>
      </c>
      <c r="AR276" s="22">
        <v>17749962810</v>
      </c>
      <c r="AS276" s="149"/>
      <c r="AT276" s="149"/>
      <c r="AU276" s="149"/>
      <c r="AV276" s="149"/>
      <c r="AX276" s="138"/>
      <c r="AY276" s="138"/>
      <c r="AZ276" s="138"/>
    </row>
    <row r="277" s="105" customFormat="1" ht="135" customHeight="1" spans="1:52">
      <c r="A277" s="127">
        <v>270</v>
      </c>
      <c r="B277" s="33" t="s">
        <v>61</v>
      </c>
      <c r="C277" s="22" t="s">
        <v>1941</v>
      </c>
      <c r="D277" s="22" t="s">
        <v>61</v>
      </c>
      <c r="E277" s="22" t="s">
        <v>62</v>
      </c>
      <c r="F277" s="22" t="s">
        <v>578</v>
      </c>
      <c r="G277" s="22" t="s">
        <v>1942</v>
      </c>
      <c r="H277" s="22" t="s">
        <v>93</v>
      </c>
      <c r="I277" s="22" t="s">
        <v>1943</v>
      </c>
      <c r="J277" s="22" t="s">
        <v>1944</v>
      </c>
      <c r="K277" s="23" t="s">
        <v>1945</v>
      </c>
      <c r="L277" s="22" t="s">
        <v>1944</v>
      </c>
      <c r="M277" s="22" t="s">
        <v>1946</v>
      </c>
      <c r="N277" s="22" t="s">
        <v>69</v>
      </c>
      <c r="O277" s="22" t="s">
        <v>668</v>
      </c>
      <c r="P277" s="22" t="s">
        <v>1947</v>
      </c>
      <c r="Q277" s="22" t="s">
        <v>72</v>
      </c>
      <c r="R277" s="22" t="s">
        <v>1083</v>
      </c>
      <c r="S277" s="22" t="s">
        <v>1638</v>
      </c>
      <c r="T277" s="22" t="s">
        <v>340</v>
      </c>
      <c r="U277" s="21" t="s">
        <v>531</v>
      </c>
      <c r="V277" s="22" t="s">
        <v>139</v>
      </c>
      <c r="W277" s="22">
        <v>2023</v>
      </c>
      <c r="X277" s="22" t="s">
        <v>78</v>
      </c>
      <c r="Y277" s="21">
        <v>202301</v>
      </c>
      <c r="Z277" s="21">
        <v>202312</v>
      </c>
      <c r="AA277" s="22">
        <v>200</v>
      </c>
      <c r="AB277" s="22">
        <v>200</v>
      </c>
      <c r="AC277" s="22"/>
      <c r="AD277" s="22"/>
      <c r="AE277" s="21"/>
      <c r="AF277" s="22">
        <v>1500</v>
      </c>
      <c r="AG277" s="22">
        <v>400</v>
      </c>
      <c r="AH277" s="22" t="s">
        <v>79</v>
      </c>
      <c r="AI277" s="22" t="s">
        <v>79</v>
      </c>
      <c r="AJ277" s="22" t="s">
        <v>79</v>
      </c>
      <c r="AK277" s="22" t="s">
        <v>78</v>
      </c>
      <c r="AL277" s="22" t="s">
        <v>79</v>
      </c>
      <c r="AM277" s="22" t="s">
        <v>79</v>
      </c>
      <c r="AN277" s="21" t="s">
        <v>72</v>
      </c>
      <c r="AO277" s="22" t="s">
        <v>79</v>
      </c>
      <c r="AP277" s="22" t="s">
        <v>72</v>
      </c>
      <c r="AQ277" s="22" t="s">
        <v>1948</v>
      </c>
      <c r="AR277" s="22">
        <v>17782206689</v>
      </c>
      <c r="AS277" s="142"/>
      <c r="AT277" s="142"/>
      <c r="AU277" s="142"/>
      <c r="AV277" s="142"/>
      <c r="AX277" s="138"/>
      <c r="AY277" s="138"/>
      <c r="AZ277" s="138"/>
    </row>
    <row r="278" s="105" customFormat="1" ht="102" customHeight="1" spans="1:52">
      <c r="A278" s="127">
        <v>271</v>
      </c>
      <c r="B278" s="33" t="s">
        <v>61</v>
      </c>
      <c r="C278" s="22" t="s">
        <v>1949</v>
      </c>
      <c r="D278" s="22" t="s">
        <v>61</v>
      </c>
      <c r="E278" s="22" t="s">
        <v>62</v>
      </c>
      <c r="F278" s="21" t="s">
        <v>578</v>
      </c>
      <c r="G278" s="34" t="s">
        <v>1950</v>
      </c>
      <c r="H278" s="21" t="s">
        <v>93</v>
      </c>
      <c r="I278" s="22" t="s">
        <v>1951</v>
      </c>
      <c r="J278" s="22" t="s">
        <v>1952</v>
      </c>
      <c r="K278" s="23" t="s">
        <v>1953</v>
      </c>
      <c r="L278" s="22" t="s">
        <v>1952</v>
      </c>
      <c r="M278" s="22" t="s">
        <v>1954</v>
      </c>
      <c r="N278" s="21" t="s">
        <v>69</v>
      </c>
      <c r="O278" s="21" t="s">
        <v>70</v>
      </c>
      <c r="P278" s="22" t="s">
        <v>1955</v>
      </c>
      <c r="Q278" s="22" t="s">
        <v>72</v>
      </c>
      <c r="R278" s="21" t="s">
        <v>1956</v>
      </c>
      <c r="S278" s="21" t="s">
        <v>595</v>
      </c>
      <c r="T278" s="35" t="s">
        <v>340</v>
      </c>
      <c r="U278" s="21" t="s">
        <v>531</v>
      </c>
      <c r="V278" s="22" t="s">
        <v>273</v>
      </c>
      <c r="W278" s="22">
        <v>2023</v>
      </c>
      <c r="X278" s="23" t="s">
        <v>78</v>
      </c>
      <c r="Y278" s="21">
        <v>202301</v>
      </c>
      <c r="Z278" s="21">
        <v>202312</v>
      </c>
      <c r="AA278" s="22">
        <v>100</v>
      </c>
      <c r="AB278" s="22">
        <v>100</v>
      </c>
      <c r="AC278" s="22"/>
      <c r="AD278" s="22"/>
      <c r="AE278" s="21"/>
      <c r="AF278" s="34">
        <v>1954</v>
      </c>
      <c r="AG278" s="34">
        <v>526</v>
      </c>
      <c r="AH278" s="23" t="s">
        <v>79</v>
      </c>
      <c r="AI278" s="23" t="s">
        <v>79</v>
      </c>
      <c r="AJ278" s="23" t="s">
        <v>79</v>
      </c>
      <c r="AK278" s="23" t="s">
        <v>78</v>
      </c>
      <c r="AL278" s="23" t="s">
        <v>79</v>
      </c>
      <c r="AM278" s="23" t="s">
        <v>79</v>
      </c>
      <c r="AN278" s="21" t="s">
        <v>72</v>
      </c>
      <c r="AO278" s="23" t="s">
        <v>79</v>
      </c>
      <c r="AP278" s="22" t="s">
        <v>72</v>
      </c>
      <c r="AQ278" s="23" t="s">
        <v>1931</v>
      </c>
      <c r="AR278" s="23" t="s">
        <v>1932</v>
      </c>
      <c r="AS278" s="142"/>
      <c r="AT278" s="142"/>
      <c r="AU278" s="142"/>
      <c r="AV278" s="142"/>
      <c r="AX278" s="138"/>
      <c r="AY278" s="138"/>
      <c r="AZ278" s="138"/>
    </row>
    <row r="279" s="109" customFormat="1" ht="127" customHeight="1" spans="1:52">
      <c r="A279" s="127">
        <v>272</v>
      </c>
      <c r="B279" s="33" t="s">
        <v>61</v>
      </c>
      <c r="C279" s="22" t="s">
        <v>1957</v>
      </c>
      <c r="D279" s="22" t="s">
        <v>61</v>
      </c>
      <c r="E279" s="22" t="s">
        <v>62</v>
      </c>
      <c r="F279" s="22" t="s">
        <v>578</v>
      </c>
      <c r="G279" s="22" t="s">
        <v>1958</v>
      </c>
      <c r="H279" s="22" t="s">
        <v>93</v>
      </c>
      <c r="I279" s="22" t="s">
        <v>1487</v>
      </c>
      <c r="J279" s="22" t="s">
        <v>1959</v>
      </c>
      <c r="K279" s="22" t="s">
        <v>1960</v>
      </c>
      <c r="L279" s="22" t="s">
        <v>1959</v>
      </c>
      <c r="M279" s="22" t="s">
        <v>1961</v>
      </c>
      <c r="N279" s="22" t="s">
        <v>69</v>
      </c>
      <c r="O279" s="22" t="s">
        <v>668</v>
      </c>
      <c r="P279" s="22" t="s">
        <v>1962</v>
      </c>
      <c r="Q279" s="22" t="s">
        <v>72</v>
      </c>
      <c r="R279" s="21" t="s">
        <v>1963</v>
      </c>
      <c r="S279" s="22" t="s">
        <v>1638</v>
      </c>
      <c r="T279" s="22" t="s">
        <v>1940</v>
      </c>
      <c r="U279" s="21" t="s">
        <v>531</v>
      </c>
      <c r="V279" s="22" t="s">
        <v>299</v>
      </c>
      <c r="W279" s="22">
        <v>2023</v>
      </c>
      <c r="X279" s="22" t="s">
        <v>78</v>
      </c>
      <c r="Y279" s="21">
        <v>202301</v>
      </c>
      <c r="Z279" s="21">
        <v>202312</v>
      </c>
      <c r="AA279" s="22">
        <v>100</v>
      </c>
      <c r="AB279" s="22">
        <v>100</v>
      </c>
      <c r="AC279" s="22"/>
      <c r="AD279" s="22"/>
      <c r="AE279" s="21"/>
      <c r="AF279" s="22">
        <v>358</v>
      </c>
      <c r="AG279" s="22">
        <v>60</v>
      </c>
      <c r="AH279" s="22" t="s">
        <v>79</v>
      </c>
      <c r="AI279" s="22" t="s">
        <v>79</v>
      </c>
      <c r="AJ279" s="22" t="s">
        <v>79</v>
      </c>
      <c r="AK279" s="22" t="s">
        <v>78</v>
      </c>
      <c r="AL279" s="22" t="s">
        <v>78</v>
      </c>
      <c r="AM279" s="22" t="s">
        <v>79</v>
      </c>
      <c r="AN279" s="21" t="s">
        <v>72</v>
      </c>
      <c r="AO279" s="22" t="s">
        <v>79</v>
      </c>
      <c r="AP279" s="22" t="s">
        <v>72</v>
      </c>
      <c r="AQ279" s="22" t="s">
        <v>1745</v>
      </c>
      <c r="AR279" s="22">
        <v>15870466966</v>
      </c>
      <c r="AS279" s="149"/>
      <c r="AT279" s="149"/>
      <c r="AU279" s="149"/>
      <c r="AV279" s="149"/>
      <c r="AX279" s="138"/>
      <c r="AY279" s="138"/>
      <c r="AZ279" s="138"/>
    </row>
    <row r="280" s="109" customFormat="1" ht="102" customHeight="1" spans="1:52">
      <c r="A280" s="127">
        <v>273</v>
      </c>
      <c r="B280" s="33" t="s">
        <v>61</v>
      </c>
      <c r="C280" s="22" t="s">
        <v>1964</v>
      </c>
      <c r="D280" s="22" t="s">
        <v>61</v>
      </c>
      <c r="E280" s="22" t="s">
        <v>62</v>
      </c>
      <c r="F280" s="22" t="s">
        <v>578</v>
      </c>
      <c r="G280" s="22" t="s">
        <v>1965</v>
      </c>
      <c r="H280" s="22" t="s">
        <v>93</v>
      </c>
      <c r="I280" s="22" t="s">
        <v>1966</v>
      </c>
      <c r="J280" s="22" t="s">
        <v>1967</v>
      </c>
      <c r="K280" s="22" t="s">
        <v>1968</v>
      </c>
      <c r="L280" s="22" t="s">
        <v>1967</v>
      </c>
      <c r="M280" s="22" t="s">
        <v>1969</v>
      </c>
      <c r="N280" s="22" t="s">
        <v>69</v>
      </c>
      <c r="O280" s="22" t="s">
        <v>668</v>
      </c>
      <c r="P280" s="22" t="s">
        <v>1970</v>
      </c>
      <c r="Q280" s="22" t="s">
        <v>72</v>
      </c>
      <c r="R280" s="22" t="s">
        <v>604</v>
      </c>
      <c r="S280" s="22" t="s">
        <v>1638</v>
      </c>
      <c r="T280" s="22" t="s">
        <v>1940</v>
      </c>
      <c r="U280" s="21" t="s">
        <v>531</v>
      </c>
      <c r="V280" s="22" t="s">
        <v>319</v>
      </c>
      <c r="W280" s="22">
        <v>2023</v>
      </c>
      <c r="X280" s="22" t="s">
        <v>78</v>
      </c>
      <c r="Y280" s="21">
        <v>202301</v>
      </c>
      <c r="Z280" s="21">
        <v>202312</v>
      </c>
      <c r="AA280" s="22">
        <v>200</v>
      </c>
      <c r="AB280" s="22">
        <v>200</v>
      </c>
      <c r="AC280" s="22"/>
      <c r="AD280" s="22"/>
      <c r="AE280" s="21"/>
      <c r="AF280" s="22">
        <v>800</v>
      </c>
      <c r="AG280" s="22">
        <v>60</v>
      </c>
      <c r="AH280" s="22" t="s">
        <v>79</v>
      </c>
      <c r="AI280" s="22" t="s">
        <v>79</v>
      </c>
      <c r="AJ280" s="22" t="s">
        <v>79</v>
      </c>
      <c r="AK280" s="22" t="s">
        <v>78</v>
      </c>
      <c r="AL280" s="21" t="s">
        <v>78</v>
      </c>
      <c r="AM280" s="22" t="s">
        <v>79</v>
      </c>
      <c r="AN280" s="21" t="s">
        <v>72</v>
      </c>
      <c r="AO280" s="22" t="s">
        <v>79</v>
      </c>
      <c r="AP280" s="22" t="s">
        <v>72</v>
      </c>
      <c r="AQ280" s="22" t="s">
        <v>1971</v>
      </c>
      <c r="AR280" s="22">
        <v>18290217866</v>
      </c>
      <c r="AS280" s="149"/>
      <c r="AT280" s="149"/>
      <c r="AU280" s="149"/>
      <c r="AV280" s="149"/>
      <c r="AX280" s="138"/>
      <c r="AY280" s="138"/>
      <c r="AZ280" s="138"/>
    </row>
    <row r="281" s="109" customFormat="1" ht="88" customHeight="1" spans="1:52">
      <c r="A281" s="127">
        <v>274</v>
      </c>
      <c r="B281" s="33" t="s">
        <v>61</v>
      </c>
      <c r="C281" s="22" t="s">
        <v>1972</v>
      </c>
      <c r="D281" s="22" t="s">
        <v>61</v>
      </c>
      <c r="E281" s="22" t="s">
        <v>62</v>
      </c>
      <c r="F281" s="21" t="s">
        <v>578</v>
      </c>
      <c r="G281" s="34" t="s">
        <v>1973</v>
      </c>
      <c r="H281" s="34" t="s">
        <v>93</v>
      </c>
      <c r="I281" s="34" t="s">
        <v>1974</v>
      </c>
      <c r="J281" s="34" t="s">
        <v>1975</v>
      </c>
      <c r="K281" s="34" t="s">
        <v>1976</v>
      </c>
      <c r="L281" s="34" t="s">
        <v>1975</v>
      </c>
      <c r="M281" s="34" t="s">
        <v>1977</v>
      </c>
      <c r="N281" s="34" t="s">
        <v>69</v>
      </c>
      <c r="O281" s="34" t="s">
        <v>1375</v>
      </c>
      <c r="P281" s="34" t="s">
        <v>1978</v>
      </c>
      <c r="Q281" s="22" t="s">
        <v>72</v>
      </c>
      <c r="R281" s="21" t="s">
        <v>1979</v>
      </c>
      <c r="S281" s="140" t="s">
        <v>698</v>
      </c>
      <c r="T281" s="34" t="s">
        <v>340</v>
      </c>
      <c r="U281" s="21" t="s">
        <v>531</v>
      </c>
      <c r="V281" s="22" t="s">
        <v>291</v>
      </c>
      <c r="W281" s="22">
        <v>2023</v>
      </c>
      <c r="X281" s="23" t="s">
        <v>78</v>
      </c>
      <c r="Y281" s="21">
        <v>202301</v>
      </c>
      <c r="Z281" s="21">
        <v>202312</v>
      </c>
      <c r="AA281" s="22">
        <v>200</v>
      </c>
      <c r="AB281" s="22">
        <v>200</v>
      </c>
      <c r="AC281" s="22"/>
      <c r="AD281" s="22"/>
      <c r="AE281" s="21"/>
      <c r="AF281" s="34">
        <v>450</v>
      </c>
      <c r="AG281" s="34">
        <v>50</v>
      </c>
      <c r="AH281" s="23" t="s">
        <v>79</v>
      </c>
      <c r="AI281" s="23" t="s">
        <v>79</v>
      </c>
      <c r="AJ281" s="23" t="s">
        <v>79</v>
      </c>
      <c r="AK281" s="23" t="s">
        <v>78</v>
      </c>
      <c r="AL281" s="23" t="s">
        <v>78</v>
      </c>
      <c r="AM281" s="23" t="s">
        <v>79</v>
      </c>
      <c r="AN281" s="21" t="s">
        <v>72</v>
      </c>
      <c r="AO281" s="23" t="s">
        <v>79</v>
      </c>
      <c r="AP281" s="22" t="s">
        <v>72</v>
      </c>
      <c r="AQ281" s="23" t="s">
        <v>1931</v>
      </c>
      <c r="AR281" s="23" t="s">
        <v>1932</v>
      </c>
      <c r="AS281" s="149"/>
      <c r="AT281" s="149"/>
      <c r="AU281" s="149"/>
      <c r="AV281" s="149"/>
      <c r="AX281" s="138"/>
      <c r="AY281" s="138"/>
      <c r="AZ281" s="138"/>
    </row>
    <row r="282" s="109" customFormat="1" ht="104" customHeight="1" spans="1:52">
      <c r="A282" s="127">
        <v>275</v>
      </c>
      <c r="B282" s="33" t="s">
        <v>61</v>
      </c>
      <c r="C282" s="22" t="s">
        <v>1980</v>
      </c>
      <c r="D282" s="22" t="s">
        <v>61</v>
      </c>
      <c r="E282" s="22" t="s">
        <v>62</v>
      </c>
      <c r="F282" s="21" t="s">
        <v>578</v>
      </c>
      <c r="G282" s="34" t="s">
        <v>1981</v>
      </c>
      <c r="H282" s="21" t="s">
        <v>93</v>
      </c>
      <c r="I282" s="22" t="s">
        <v>94</v>
      </c>
      <c r="J282" s="34" t="s">
        <v>1982</v>
      </c>
      <c r="K282" s="22" t="s">
        <v>1983</v>
      </c>
      <c r="L282" s="34" t="s">
        <v>1982</v>
      </c>
      <c r="M282" s="22" t="s">
        <v>1984</v>
      </c>
      <c r="N282" s="34" t="s">
        <v>69</v>
      </c>
      <c r="O282" s="34" t="s">
        <v>1375</v>
      </c>
      <c r="P282" s="22" t="s">
        <v>1985</v>
      </c>
      <c r="Q282" s="22" t="s">
        <v>72</v>
      </c>
      <c r="R282" s="22" t="s">
        <v>1986</v>
      </c>
      <c r="S282" s="140" t="s">
        <v>698</v>
      </c>
      <c r="T282" s="22" t="s">
        <v>340</v>
      </c>
      <c r="U282" s="21" t="s">
        <v>531</v>
      </c>
      <c r="V282" s="22" t="s">
        <v>100</v>
      </c>
      <c r="W282" s="22">
        <v>2023</v>
      </c>
      <c r="X282" s="23" t="s">
        <v>78</v>
      </c>
      <c r="Y282" s="21">
        <v>202301</v>
      </c>
      <c r="Z282" s="21">
        <v>202312</v>
      </c>
      <c r="AA282" s="22">
        <v>200</v>
      </c>
      <c r="AB282" s="22">
        <v>200</v>
      </c>
      <c r="AC282" s="22"/>
      <c r="AD282" s="22"/>
      <c r="AE282" s="21"/>
      <c r="AF282" s="22">
        <v>380</v>
      </c>
      <c r="AG282" s="22">
        <v>62</v>
      </c>
      <c r="AH282" s="23" t="s">
        <v>79</v>
      </c>
      <c r="AI282" s="23" t="s">
        <v>79</v>
      </c>
      <c r="AJ282" s="23" t="s">
        <v>79</v>
      </c>
      <c r="AK282" s="23" t="s">
        <v>78</v>
      </c>
      <c r="AL282" s="23" t="s">
        <v>79</v>
      </c>
      <c r="AM282" s="23" t="s">
        <v>79</v>
      </c>
      <c r="AN282" s="21" t="s">
        <v>72</v>
      </c>
      <c r="AO282" s="23" t="s">
        <v>79</v>
      </c>
      <c r="AP282" s="22" t="s">
        <v>72</v>
      </c>
      <c r="AQ282" s="23" t="s">
        <v>1931</v>
      </c>
      <c r="AR282" s="23" t="s">
        <v>1932</v>
      </c>
      <c r="AS282" s="149"/>
      <c r="AT282" s="149"/>
      <c r="AU282" s="149"/>
      <c r="AV282" s="149"/>
      <c r="AX282" s="138"/>
      <c r="AY282" s="138"/>
      <c r="AZ282" s="138"/>
    </row>
    <row r="283" s="109" customFormat="1" ht="129" customHeight="1" spans="1:52">
      <c r="A283" s="127">
        <v>276</v>
      </c>
      <c r="B283" s="33" t="s">
        <v>61</v>
      </c>
      <c r="C283" s="22" t="s">
        <v>1987</v>
      </c>
      <c r="D283" s="22" t="s">
        <v>61</v>
      </c>
      <c r="E283" s="22" t="s">
        <v>62</v>
      </c>
      <c r="F283" s="22" t="s">
        <v>578</v>
      </c>
      <c r="G283" s="21" t="s">
        <v>1988</v>
      </c>
      <c r="H283" s="22" t="s">
        <v>93</v>
      </c>
      <c r="I283" s="22" t="s">
        <v>1989</v>
      </c>
      <c r="J283" s="22" t="s">
        <v>1990</v>
      </c>
      <c r="K283" s="22" t="s">
        <v>1991</v>
      </c>
      <c r="L283" s="22" t="s">
        <v>1990</v>
      </c>
      <c r="M283" s="22" t="s">
        <v>1992</v>
      </c>
      <c r="N283" s="22" t="s">
        <v>69</v>
      </c>
      <c r="O283" s="22" t="s">
        <v>668</v>
      </c>
      <c r="P283" s="22" t="s">
        <v>1993</v>
      </c>
      <c r="Q283" s="22" t="s">
        <v>72</v>
      </c>
      <c r="R283" s="22" t="s">
        <v>1994</v>
      </c>
      <c r="S283" s="22" t="s">
        <v>1638</v>
      </c>
      <c r="T283" s="22" t="s">
        <v>1940</v>
      </c>
      <c r="U283" s="21" t="s">
        <v>531</v>
      </c>
      <c r="V283" s="22" t="s">
        <v>169</v>
      </c>
      <c r="W283" s="22">
        <v>2023</v>
      </c>
      <c r="X283" s="22" t="s">
        <v>78</v>
      </c>
      <c r="Y283" s="21">
        <v>202301</v>
      </c>
      <c r="Z283" s="21">
        <v>202312</v>
      </c>
      <c r="AA283" s="22">
        <v>100</v>
      </c>
      <c r="AB283" s="22">
        <v>100</v>
      </c>
      <c r="AC283" s="22"/>
      <c r="AD283" s="22"/>
      <c r="AE283" s="21"/>
      <c r="AF283" s="22">
        <v>368</v>
      </c>
      <c r="AG283" s="22">
        <v>87</v>
      </c>
      <c r="AH283" s="22" t="s">
        <v>79</v>
      </c>
      <c r="AI283" s="22" t="s">
        <v>79</v>
      </c>
      <c r="AJ283" s="22" t="s">
        <v>79</v>
      </c>
      <c r="AK283" s="22" t="s">
        <v>78</v>
      </c>
      <c r="AL283" s="22" t="s">
        <v>78</v>
      </c>
      <c r="AM283" s="22" t="s">
        <v>79</v>
      </c>
      <c r="AN283" s="21" t="s">
        <v>72</v>
      </c>
      <c r="AO283" s="21" t="s">
        <v>79</v>
      </c>
      <c r="AP283" s="21" t="s">
        <v>72</v>
      </c>
      <c r="AQ283" s="22" t="s">
        <v>1906</v>
      </c>
      <c r="AR283" s="22">
        <v>13509437280</v>
      </c>
      <c r="AS283" s="149"/>
      <c r="AT283" s="149"/>
      <c r="AU283" s="149"/>
      <c r="AV283" s="149"/>
      <c r="AX283" s="138"/>
      <c r="AY283" s="138"/>
      <c r="AZ283" s="138"/>
    </row>
    <row r="284" s="109" customFormat="1" ht="127" customHeight="1" spans="1:52">
      <c r="A284" s="127">
        <v>277</v>
      </c>
      <c r="B284" s="33" t="s">
        <v>61</v>
      </c>
      <c r="C284" s="22" t="s">
        <v>1995</v>
      </c>
      <c r="D284" s="22" t="s">
        <v>61</v>
      </c>
      <c r="E284" s="22" t="s">
        <v>62</v>
      </c>
      <c r="F284" s="22" t="s">
        <v>578</v>
      </c>
      <c r="G284" s="21" t="s">
        <v>1996</v>
      </c>
      <c r="H284" s="22" t="s">
        <v>93</v>
      </c>
      <c r="I284" s="22" t="s">
        <v>1677</v>
      </c>
      <c r="J284" s="22" t="s">
        <v>1997</v>
      </c>
      <c r="K284" s="22" t="s">
        <v>1998</v>
      </c>
      <c r="L284" s="22" t="s">
        <v>1997</v>
      </c>
      <c r="M284" s="22" t="s">
        <v>1999</v>
      </c>
      <c r="N284" s="22" t="s">
        <v>69</v>
      </c>
      <c r="O284" s="22" t="s">
        <v>668</v>
      </c>
      <c r="P284" s="22" t="s">
        <v>2000</v>
      </c>
      <c r="Q284" s="22" t="s">
        <v>72</v>
      </c>
      <c r="R284" s="48" t="s">
        <v>2001</v>
      </c>
      <c r="S284" s="22" t="s">
        <v>1638</v>
      </c>
      <c r="T284" s="22" t="s">
        <v>1940</v>
      </c>
      <c r="U284" s="21" t="s">
        <v>531</v>
      </c>
      <c r="V284" s="22" t="s">
        <v>149</v>
      </c>
      <c r="W284" s="22">
        <v>2023</v>
      </c>
      <c r="X284" s="22" t="s">
        <v>78</v>
      </c>
      <c r="Y284" s="21">
        <v>202301</v>
      </c>
      <c r="Z284" s="21">
        <v>202312</v>
      </c>
      <c r="AA284" s="22">
        <v>100</v>
      </c>
      <c r="AB284" s="22">
        <v>100</v>
      </c>
      <c r="AC284" s="22"/>
      <c r="AD284" s="22"/>
      <c r="AE284" s="21"/>
      <c r="AF284" s="22">
        <v>173</v>
      </c>
      <c r="AG284" s="22">
        <v>25</v>
      </c>
      <c r="AH284" s="22" t="s">
        <v>79</v>
      </c>
      <c r="AI284" s="22" t="s">
        <v>79</v>
      </c>
      <c r="AJ284" s="22" t="s">
        <v>79</v>
      </c>
      <c r="AK284" s="22" t="s">
        <v>78</v>
      </c>
      <c r="AL284" s="22" t="s">
        <v>79</v>
      </c>
      <c r="AM284" s="22" t="s">
        <v>79</v>
      </c>
      <c r="AN284" s="21" t="s">
        <v>72</v>
      </c>
      <c r="AO284" s="22" t="s">
        <v>79</v>
      </c>
      <c r="AP284" s="22" t="s">
        <v>72</v>
      </c>
      <c r="AQ284" s="22" t="s">
        <v>1680</v>
      </c>
      <c r="AR284" s="22">
        <v>15823710996</v>
      </c>
      <c r="AS284" s="149"/>
      <c r="AT284" s="149"/>
      <c r="AU284" s="149"/>
      <c r="AV284" s="149"/>
      <c r="AX284" s="138"/>
      <c r="AY284" s="138"/>
      <c r="AZ284" s="138"/>
    </row>
    <row r="285" s="109" customFormat="1" ht="123" customHeight="1" spans="1:52">
      <c r="A285" s="127">
        <v>278</v>
      </c>
      <c r="B285" s="33" t="s">
        <v>61</v>
      </c>
      <c r="C285" s="21" t="s">
        <v>2002</v>
      </c>
      <c r="D285" s="22" t="s">
        <v>61</v>
      </c>
      <c r="E285" s="22" t="s">
        <v>62</v>
      </c>
      <c r="F285" s="22" t="s">
        <v>578</v>
      </c>
      <c r="G285" s="21" t="s">
        <v>2003</v>
      </c>
      <c r="H285" s="21" t="s">
        <v>93</v>
      </c>
      <c r="I285" s="21" t="s">
        <v>2004</v>
      </c>
      <c r="J285" s="21" t="s">
        <v>2005</v>
      </c>
      <c r="K285" s="21" t="s">
        <v>2006</v>
      </c>
      <c r="L285" s="21" t="s">
        <v>2005</v>
      </c>
      <c r="M285" s="21" t="s">
        <v>2007</v>
      </c>
      <c r="N285" s="22" t="s">
        <v>69</v>
      </c>
      <c r="O285" s="22" t="s">
        <v>668</v>
      </c>
      <c r="P285" s="21" t="s">
        <v>2008</v>
      </c>
      <c r="Q285" s="22" t="s">
        <v>72</v>
      </c>
      <c r="R285" s="21" t="s">
        <v>99</v>
      </c>
      <c r="S285" s="22" t="s">
        <v>1638</v>
      </c>
      <c r="T285" s="22" t="s">
        <v>1940</v>
      </c>
      <c r="U285" s="21" t="s">
        <v>531</v>
      </c>
      <c r="V285" s="21" t="s">
        <v>220</v>
      </c>
      <c r="W285" s="21">
        <v>2023</v>
      </c>
      <c r="X285" s="21" t="s">
        <v>78</v>
      </c>
      <c r="Y285" s="21">
        <v>202301</v>
      </c>
      <c r="Z285" s="21">
        <v>202312</v>
      </c>
      <c r="AA285" s="21">
        <v>1000</v>
      </c>
      <c r="AB285" s="21">
        <v>1000</v>
      </c>
      <c r="AC285" s="22"/>
      <c r="AD285" s="22"/>
      <c r="AE285" s="21"/>
      <c r="AF285" s="21">
        <v>840</v>
      </c>
      <c r="AG285" s="21">
        <v>150</v>
      </c>
      <c r="AH285" s="21" t="s">
        <v>79</v>
      </c>
      <c r="AI285" s="21" t="s">
        <v>79</v>
      </c>
      <c r="AJ285" s="21" t="s">
        <v>79</v>
      </c>
      <c r="AK285" s="21" t="s">
        <v>78</v>
      </c>
      <c r="AL285" s="21" t="s">
        <v>78</v>
      </c>
      <c r="AM285" s="21" t="s">
        <v>79</v>
      </c>
      <c r="AN285" s="21" t="s">
        <v>72</v>
      </c>
      <c r="AO285" s="21" t="s">
        <v>79</v>
      </c>
      <c r="AP285" s="22" t="s">
        <v>72</v>
      </c>
      <c r="AQ285" s="21" t="s">
        <v>671</v>
      </c>
      <c r="AR285" s="21">
        <v>18883235345</v>
      </c>
      <c r="AS285" s="149"/>
      <c r="AT285" s="149"/>
      <c r="AU285" s="149"/>
      <c r="AV285" s="149"/>
      <c r="AX285" s="138"/>
      <c r="AY285" s="138"/>
      <c r="AZ285" s="138"/>
    </row>
    <row r="286" s="105" customFormat="1" ht="150" customHeight="1" spans="1:52">
      <c r="A286" s="127">
        <v>279</v>
      </c>
      <c r="B286" s="33" t="s">
        <v>61</v>
      </c>
      <c r="C286" s="22" t="s">
        <v>2009</v>
      </c>
      <c r="D286" s="21" t="s">
        <v>61</v>
      </c>
      <c r="E286" s="21" t="s">
        <v>62</v>
      </c>
      <c r="F286" s="21" t="s">
        <v>578</v>
      </c>
      <c r="G286" s="21" t="s">
        <v>2010</v>
      </c>
      <c r="H286" s="21" t="s">
        <v>93</v>
      </c>
      <c r="I286" s="21" t="s">
        <v>625</v>
      </c>
      <c r="J286" s="21" t="s">
        <v>2011</v>
      </c>
      <c r="K286" s="21" t="s">
        <v>2012</v>
      </c>
      <c r="L286" s="21" t="s">
        <v>2011</v>
      </c>
      <c r="M286" s="21" t="s">
        <v>2013</v>
      </c>
      <c r="N286" s="21" t="s">
        <v>2014</v>
      </c>
      <c r="O286" s="22" t="s">
        <v>668</v>
      </c>
      <c r="P286" s="21" t="s">
        <v>2015</v>
      </c>
      <c r="Q286" s="22" t="s">
        <v>72</v>
      </c>
      <c r="R286" s="21" t="s">
        <v>1029</v>
      </c>
      <c r="S286" s="21" t="s">
        <v>1388</v>
      </c>
      <c r="T286" s="21" t="s">
        <v>2016</v>
      </c>
      <c r="U286" s="21" t="s">
        <v>2017</v>
      </c>
      <c r="V286" s="21" t="s">
        <v>494</v>
      </c>
      <c r="W286" s="21">
        <v>2023</v>
      </c>
      <c r="X286" s="21" t="s">
        <v>78</v>
      </c>
      <c r="Y286" s="21">
        <v>202301</v>
      </c>
      <c r="Z286" s="21">
        <v>202312</v>
      </c>
      <c r="AA286" s="21">
        <v>500</v>
      </c>
      <c r="AB286" s="21">
        <v>500</v>
      </c>
      <c r="AC286" s="21"/>
      <c r="AD286" s="21"/>
      <c r="AE286" s="21"/>
      <c r="AF286" s="21">
        <v>8000</v>
      </c>
      <c r="AG286" s="21">
        <v>850</v>
      </c>
      <c r="AH286" s="21" t="s">
        <v>78</v>
      </c>
      <c r="AI286" s="21" t="s">
        <v>78</v>
      </c>
      <c r="AJ286" s="22" t="s">
        <v>79</v>
      </c>
      <c r="AK286" s="22" t="s">
        <v>78</v>
      </c>
      <c r="AL286" s="21" t="s">
        <v>79</v>
      </c>
      <c r="AM286" s="21" t="s">
        <v>79</v>
      </c>
      <c r="AN286" s="21" t="s">
        <v>72</v>
      </c>
      <c r="AO286" s="21" t="s">
        <v>79</v>
      </c>
      <c r="AP286" s="21" t="s">
        <v>72</v>
      </c>
      <c r="AQ286" s="21" t="s">
        <v>2018</v>
      </c>
      <c r="AR286" s="21">
        <v>18223618591</v>
      </c>
      <c r="AS286" s="142"/>
      <c r="AT286" s="142"/>
      <c r="AU286" s="142"/>
      <c r="AV286" s="142"/>
      <c r="AX286" s="138"/>
      <c r="AY286" s="138"/>
      <c r="AZ286" s="138"/>
    </row>
    <row r="287" s="110" customFormat="1" ht="108" customHeight="1" spans="1:52">
      <c r="A287" s="127">
        <v>280</v>
      </c>
      <c r="B287" s="21" t="s">
        <v>61</v>
      </c>
      <c r="C287" s="21" t="s">
        <v>2019</v>
      </c>
      <c r="D287" s="21" t="s">
        <v>61</v>
      </c>
      <c r="E287" s="21" t="s">
        <v>62</v>
      </c>
      <c r="F287" s="21" t="s">
        <v>2020</v>
      </c>
      <c r="G287" s="21" t="s">
        <v>2021</v>
      </c>
      <c r="H287" s="21" t="s">
        <v>65</v>
      </c>
      <c r="I287" s="21" t="s">
        <v>2022</v>
      </c>
      <c r="J287" s="21" t="s">
        <v>2023</v>
      </c>
      <c r="K287" s="21" t="s">
        <v>2024</v>
      </c>
      <c r="L287" s="21" t="s">
        <v>2023</v>
      </c>
      <c r="M287" s="21" t="s">
        <v>2025</v>
      </c>
      <c r="N287" s="21" t="s">
        <v>2014</v>
      </c>
      <c r="O287" s="22" t="s">
        <v>668</v>
      </c>
      <c r="P287" s="21" t="s">
        <v>2026</v>
      </c>
      <c r="Q287" s="22" t="s">
        <v>72</v>
      </c>
      <c r="R287" s="21" t="s">
        <v>2027</v>
      </c>
      <c r="S287" s="21" t="s">
        <v>2028</v>
      </c>
      <c r="T287" s="21" t="s">
        <v>340</v>
      </c>
      <c r="U287" s="21" t="s">
        <v>2029</v>
      </c>
      <c r="V287" s="21" t="s">
        <v>2029</v>
      </c>
      <c r="W287" s="21">
        <v>2023</v>
      </c>
      <c r="X287" s="21" t="s">
        <v>78</v>
      </c>
      <c r="Y287" s="21">
        <v>202301</v>
      </c>
      <c r="Z287" s="21">
        <v>202312</v>
      </c>
      <c r="AA287" s="21">
        <v>90</v>
      </c>
      <c r="AB287" s="21">
        <v>90</v>
      </c>
      <c r="AC287" s="29"/>
      <c r="AD287" s="29"/>
      <c r="AE287" s="21"/>
      <c r="AF287" s="21">
        <v>5000</v>
      </c>
      <c r="AG287" s="21">
        <v>1200</v>
      </c>
      <c r="AH287" s="21" t="s">
        <v>79</v>
      </c>
      <c r="AI287" s="21" t="s">
        <v>79</v>
      </c>
      <c r="AJ287" s="22" t="s">
        <v>79</v>
      </c>
      <c r="AK287" s="22" t="s">
        <v>78</v>
      </c>
      <c r="AL287" s="21" t="s">
        <v>79</v>
      </c>
      <c r="AM287" s="51" t="s">
        <v>79</v>
      </c>
      <c r="AN287" s="21" t="s">
        <v>72</v>
      </c>
      <c r="AO287" s="51" t="s">
        <v>79</v>
      </c>
      <c r="AP287" s="22" t="s">
        <v>72</v>
      </c>
      <c r="AQ287" s="21" t="s">
        <v>2030</v>
      </c>
      <c r="AR287" s="21">
        <v>13896255775</v>
      </c>
      <c r="AS287" s="150"/>
      <c r="AT287" s="150"/>
      <c r="AU287" s="150"/>
      <c r="AV287" s="150"/>
      <c r="AX287" s="138"/>
      <c r="AY287" s="138"/>
      <c r="AZ287" s="138"/>
    </row>
    <row r="288" s="110" customFormat="1" ht="134" customHeight="1" spans="1:52">
      <c r="A288" s="127">
        <v>281</v>
      </c>
      <c r="B288" s="21" t="s">
        <v>61</v>
      </c>
      <c r="C288" s="21" t="s">
        <v>2031</v>
      </c>
      <c r="D288" s="21" t="s">
        <v>61</v>
      </c>
      <c r="E288" s="33" t="s">
        <v>1368</v>
      </c>
      <c r="F288" s="33" t="s">
        <v>1619</v>
      </c>
      <c r="G288" s="21" t="s">
        <v>2032</v>
      </c>
      <c r="H288" s="21" t="s">
        <v>65</v>
      </c>
      <c r="I288" s="21" t="s">
        <v>2033</v>
      </c>
      <c r="J288" s="21" t="s">
        <v>2034</v>
      </c>
      <c r="K288" s="21" t="s">
        <v>2035</v>
      </c>
      <c r="L288" s="21" t="s">
        <v>2034</v>
      </c>
      <c r="M288" s="21" t="s">
        <v>2036</v>
      </c>
      <c r="N288" s="21" t="s">
        <v>2014</v>
      </c>
      <c r="O288" s="22" t="s">
        <v>668</v>
      </c>
      <c r="P288" s="21" t="s">
        <v>2037</v>
      </c>
      <c r="Q288" s="22" t="s">
        <v>72</v>
      </c>
      <c r="R288" s="21" t="s">
        <v>2038</v>
      </c>
      <c r="S288" s="21" t="s">
        <v>74</v>
      </c>
      <c r="T288" s="21" t="s">
        <v>340</v>
      </c>
      <c r="U288" s="21" t="s">
        <v>2029</v>
      </c>
      <c r="V288" s="21" t="s">
        <v>2029</v>
      </c>
      <c r="W288" s="21">
        <v>2023</v>
      </c>
      <c r="X288" s="21" t="s">
        <v>78</v>
      </c>
      <c r="Y288" s="21">
        <v>202301</v>
      </c>
      <c r="Z288" s="21">
        <v>202312</v>
      </c>
      <c r="AA288" s="21">
        <v>30</v>
      </c>
      <c r="AB288" s="21">
        <v>30</v>
      </c>
      <c r="AC288" s="29"/>
      <c r="AD288" s="29"/>
      <c r="AE288" s="21"/>
      <c r="AF288" s="21">
        <v>1000</v>
      </c>
      <c r="AG288" s="21">
        <v>392</v>
      </c>
      <c r="AH288" s="21" t="s">
        <v>79</v>
      </c>
      <c r="AI288" s="21" t="s">
        <v>79</v>
      </c>
      <c r="AJ288" s="22" t="s">
        <v>79</v>
      </c>
      <c r="AK288" s="22" t="s">
        <v>78</v>
      </c>
      <c r="AL288" s="21" t="s">
        <v>79</v>
      </c>
      <c r="AM288" s="51" t="s">
        <v>79</v>
      </c>
      <c r="AN288" s="21" t="s">
        <v>72</v>
      </c>
      <c r="AO288" s="51" t="s">
        <v>79</v>
      </c>
      <c r="AP288" s="22" t="s">
        <v>72</v>
      </c>
      <c r="AQ288" s="21" t="s">
        <v>2030</v>
      </c>
      <c r="AR288" s="21">
        <v>13896255775</v>
      </c>
      <c r="AS288" s="150"/>
      <c r="AT288" s="150"/>
      <c r="AU288" s="150"/>
      <c r="AV288" s="150"/>
      <c r="AX288" s="138"/>
      <c r="AY288" s="138"/>
      <c r="AZ288" s="138"/>
    </row>
    <row r="289" s="110" customFormat="1" ht="111" customHeight="1" spans="1:52">
      <c r="A289" s="127">
        <v>282</v>
      </c>
      <c r="B289" s="21" t="s">
        <v>61</v>
      </c>
      <c r="C289" s="21" t="s">
        <v>2039</v>
      </c>
      <c r="D289" s="21" t="s">
        <v>61</v>
      </c>
      <c r="E289" s="21" t="s">
        <v>62</v>
      </c>
      <c r="F289" s="21" t="s">
        <v>2020</v>
      </c>
      <c r="G289" s="21" t="s">
        <v>2040</v>
      </c>
      <c r="H289" s="21" t="s">
        <v>93</v>
      </c>
      <c r="I289" s="21" t="s">
        <v>2041</v>
      </c>
      <c r="J289" s="21" t="s">
        <v>2042</v>
      </c>
      <c r="K289" s="21" t="s">
        <v>2043</v>
      </c>
      <c r="L289" s="21" t="s">
        <v>2042</v>
      </c>
      <c r="M289" s="21" t="s">
        <v>2044</v>
      </c>
      <c r="N289" s="21" t="s">
        <v>2014</v>
      </c>
      <c r="O289" s="22" t="s">
        <v>668</v>
      </c>
      <c r="P289" s="21" t="s">
        <v>2045</v>
      </c>
      <c r="Q289" s="22" t="s">
        <v>72</v>
      </c>
      <c r="R289" s="21" t="s">
        <v>2046</v>
      </c>
      <c r="S289" s="21" t="s">
        <v>74</v>
      </c>
      <c r="T289" s="21" t="s">
        <v>340</v>
      </c>
      <c r="U289" s="21" t="s">
        <v>2029</v>
      </c>
      <c r="V289" s="21" t="s">
        <v>2029</v>
      </c>
      <c r="W289" s="22">
        <v>2023</v>
      </c>
      <c r="X289" s="21" t="s">
        <v>78</v>
      </c>
      <c r="Y289" s="21">
        <v>202301</v>
      </c>
      <c r="Z289" s="21">
        <v>202312</v>
      </c>
      <c r="AA289" s="21">
        <v>50</v>
      </c>
      <c r="AB289" s="21">
        <v>50</v>
      </c>
      <c r="AC289" s="29"/>
      <c r="AD289" s="29"/>
      <c r="AE289" s="21"/>
      <c r="AF289" s="21">
        <v>6000</v>
      </c>
      <c r="AG289" s="21">
        <v>1652</v>
      </c>
      <c r="AH289" s="21" t="s">
        <v>79</v>
      </c>
      <c r="AI289" s="21" t="s">
        <v>79</v>
      </c>
      <c r="AJ289" s="22" t="s">
        <v>79</v>
      </c>
      <c r="AK289" s="22" t="s">
        <v>78</v>
      </c>
      <c r="AL289" s="21" t="s">
        <v>78</v>
      </c>
      <c r="AM289" s="51" t="s">
        <v>79</v>
      </c>
      <c r="AN289" s="21" t="s">
        <v>72</v>
      </c>
      <c r="AO289" s="51" t="s">
        <v>79</v>
      </c>
      <c r="AP289" s="22" t="s">
        <v>72</v>
      </c>
      <c r="AQ289" s="21" t="s">
        <v>2030</v>
      </c>
      <c r="AR289" s="21">
        <v>13896255775</v>
      </c>
      <c r="AS289" s="150"/>
      <c r="AT289" s="150"/>
      <c r="AU289" s="150"/>
      <c r="AV289" s="150"/>
      <c r="AX289" s="138"/>
      <c r="AY289" s="138"/>
      <c r="AZ289" s="138"/>
    </row>
    <row r="290" s="110" customFormat="1" ht="123" customHeight="1" spans="1:52">
      <c r="A290" s="127">
        <v>283</v>
      </c>
      <c r="B290" s="21" t="s">
        <v>61</v>
      </c>
      <c r="C290" s="21" t="s">
        <v>2047</v>
      </c>
      <c r="D290" s="21" t="s">
        <v>61</v>
      </c>
      <c r="E290" s="21" t="s">
        <v>62</v>
      </c>
      <c r="F290" s="21" t="s">
        <v>2020</v>
      </c>
      <c r="G290" s="21" t="s">
        <v>2048</v>
      </c>
      <c r="H290" s="21" t="s">
        <v>93</v>
      </c>
      <c r="I290" s="21" t="s">
        <v>2041</v>
      </c>
      <c r="J290" s="21" t="s">
        <v>2049</v>
      </c>
      <c r="K290" s="21" t="s">
        <v>2050</v>
      </c>
      <c r="L290" s="21" t="s">
        <v>2049</v>
      </c>
      <c r="M290" s="21" t="s">
        <v>2051</v>
      </c>
      <c r="N290" s="21" t="s">
        <v>2014</v>
      </c>
      <c r="O290" s="21" t="s">
        <v>2052</v>
      </c>
      <c r="P290" s="21" t="s">
        <v>2053</v>
      </c>
      <c r="Q290" s="22" t="s">
        <v>72</v>
      </c>
      <c r="R290" s="21" t="s">
        <v>2054</v>
      </c>
      <c r="S290" s="21" t="s">
        <v>74</v>
      </c>
      <c r="T290" s="21" t="s">
        <v>340</v>
      </c>
      <c r="U290" s="21" t="s">
        <v>2029</v>
      </c>
      <c r="V290" s="21" t="s">
        <v>2029</v>
      </c>
      <c r="W290" s="22">
        <v>2023</v>
      </c>
      <c r="X290" s="21" t="s">
        <v>78</v>
      </c>
      <c r="Y290" s="21">
        <v>202301</v>
      </c>
      <c r="Z290" s="21">
        <v>202312</v>
      </c>
      <c r="AA290" s="21">
        <v>200</v>
      </c>
      <c r="AB290" s="21">
        <v>200</v>
      </c>
      <c r="AC290" s="29"/>
      <c r="AD290" s="29"/>
      <c r="AE290" s="21"/>
      <c r="AF290" s="21">
        <v>10000</v>
      </c>
      <c r="AG290" s="21">
        <v>1685</v>
      </c>
      <c r="AH290" s="21" t="s">
        <v>79</v>
      </c>
      <c r="AI290" s="21" t="s">
        <v>79</v>
      </c>
      <c r="AJ290" s="22" t="s">
        <v>79</v>
      </c>
      <c r="AK290" s="22" t="s">
        <v>78</v>
      </c>
      <c r="AL290" s="21" t="s">
        <v>78</v>
      </c>
      <c r="AM290" s="51" t="s">
        <v>79</v>
      </c>
      <c r="AN290" s="21" t="s">
        <v>72</v>
      </c>
      <c r="AO290" s="51" t="s">
        <v>79</v>
      </c>
      <c r="AP290" s="22" t="s">
        <v>72</v>
      </c>
      <c r="AQ290" s="21" t="s">
        <v>2030</v>
      </c>
      <c r="AR290" s="21">
        <v>13896255775</v>
      </c>
      <c r="AS290" s="150"/>
      <c r="AT290" s="150"/>
      <c r="AU290" s="150"/>
      <c r="AV290" s="150"/>
      <c r="AX290" s="138"/>
      <c r="AY290" s="138"/>
      <c r="AZ290" s="138"/>
    </row>
    <row r="291" s="110" customFormat="1" ht="130" customHeight="1" spans="1:52">
      <c r="A291" s="127">
        <v>284</v>
      </c>
      <c r="B291" s="21" t="s">
        <v>61</v>
      </c>
      <c r="C291" s="21" t="s">
        <v>2055</v>
      </c>
      <c r="D291" s="21" t="s">
        <v>61</v>
      </c>
      <c r="E291" s="21" t="s">
        <v>62</v>
      </c>
      <c r="F291" s="21" t="s">
        <v>2020</v>
      </c>
      <c r="G291" s="21" t="s">
        <v>2056</v>
      </c>
      <c r="H291" s="21" t="s">
        <v>93</v>
      </c>
      <c r="I291" s="21" t="s">
        <v>2057</v>
      </c>
      <c r="J291" s="21" t="s">
        <v>2058</v>
      </c>
      <c r="K291" s="21" t="s">
        <v>2059</v>
      </c>
      <c r="L291" s="21" t="s">
        <v>2058</v>
      </c>
      <c r="M291" s="21" t="s">
        <v>2060</v>
      </c>
      <c r="N291" s="21" t="s">
        <v>2014</v>
      </c>
      <c r="O291" s="21" t="s">
        <v>2052</v>
      </c>
      <c r="P291" s="21" t="s">
        <v>2061</v>
      </c>
      <c r="Q291" s="22" t="s">
        <v>72</v>
      </c>
      <c r="R291" s="21" t="s">
        <v>1519</v>
      </c>
      <c r="S291" s="21" t="s">
        <v>74</v>
      </c>
      <c r="T291" s="21" t="s">
        <v>340</v>
      </c>
      <c r="U291" s="21" t="s">
        <v>2029</v>
      </c>
      <c r="V291" s="21" t="s">
        <v>2029</v>
      </c>
      <c r="W291" s="22">
        <v>2023</v>
      </c>
      <c r="X291" s="21" t="s">
        <v>78</v>
      </c>
      <c r="Y291" s="21">
        <v>202301</v>
      </c>
      <c r="Z291" s="21">
        <v>202312</v>
      </c>
      <c r="AA291" s="21">
        <v>30</v>
      </c>
      <c r="AB291" s="21">
        <v>30</v>
      </c>
      <c r="AC291" s="29"/>
      <c r="AD291" s="29"/>
      <c r="AE291" s="21"/>
      <c r="AF291" s="21">
        <v>300</v>
      </c>
      <c r="AG291" s="21">
        <v>112</v>
      </c>
      <c r="AH291" s="21" t="s">
        <v>79</v>
      </c>
      <c r="AI291" s="21" t="s">
        <v>79</v>
      </c>
      <c r="AJ291" s="22" t="s">
        <v>79</v>
      </c>
      <c r="AK291" s="22" t="s">
        <v>78</v>
      </c>
      <c r="AL291" s="21" t="s">
        <v>78</v>
      </c>
      <c r="AM291" s="51" t="s">
        <v>79</v>
      </c>
      <c r="AN291" s="21" t="s">
        <v>72</v>
      </c>
      <c r="AO291" s="51" t="s">
        <v>79</v>
      </c>
      <c r="AP291" s="22" t="s">
        <v>72</v>
      </c>
      <c r="AQ291" s="21" t="s">
        <v>2030</v>
      </c>
      <c r="AR291" s="21">
        <v>13896255775</v>
      </c>
      <c r="AS291" s="150"/>
      <c r="AT291" s="150"/>
      <c r="AU291" s="150"/>
      <c r="AV291" s="150"/>
      <c r="AX291" s="138"/>
      <c r="AY291" s="138"/>
      <c r="AZ291" s="138"/>
    </row>
    <row r="292" s="105" customFormat="1" ht="124" customHeight="1" spans="1:52">
      <c r="A292" s="127">
        <v>285</v>
      </c>
      <c r="B292" s="21" t="s">
        <v>61</v>
      </c>
      <c r="C292" s="21" t="s">
        <v>2062</v>
      </c>
      <c r="D292" s="21" t="s">
        <v>61</v>
      </c>
      <c r="E292" s="21" t="s">
        <v>1368</v>
      </c>
      <c r="F292" s="21" t="s">
        <v>2063</v>
      </c>
      <c r="G292" s="21" t="s">
        <v>2064</v>
      </c>
      <c r="H292" s="21" t="s">
        <v>93</v>
      </c>
      <c r="I292" s="21" t="s">
        <v>2065</v>
      </c>
      <c r="J292" s="21" t="s">
        <v>2066</v>
      </c>
      <c r="K292" s="21" t="s">
        <v>2067</v>
      </c>
      <c r="L292" s="21" t="s">
        <v>2066</v>
      </c>
      <c r="M292" s="21" t="s">
        <v>2068</v>
      </c>
      <c r="N292" s="22" t="s">
        <v>69</v>
      </c>
      <c r="O292" s="21" t="s">
        <v>1375</v>
      </c>
      <c r="P292" s="21" t="s">
        <v>2069</v>
      </c>
      <c r="Q292" s="21" t="s">
        <v>72</v>
      </c>
      <c r="R292" s="21" t="s">
        <v>2070</v>
      </c>
      <c r="S292" s="21" t="s">
        <v>2071</v>
      </c>
      <c r="T292" s="21" t="s">
        <v>2016</v>
      </c>
      <c r="U292" s="21" t="s">
        <v>2017</v>
      </c>
      <c r="V292" s="21" t="s">
        <v>110</v>
      </c>
      <c r="W292" s="21">
        <v>2023</v>
      </c>
      <c r="X292" s="21" t="s">
        <v>78</v>
      </c>
      <c r="Y292" s="21">
        <v>202301</v>
      </c>
      <c r="Z292" s="21">
        <v>202312</v>
      </c>
      <c r="AA292" s="21">
        <v>500</v>
      </c>
      <c r="AB292" s="21">
        <v>500</v>
      </c>
      <c r="AC292" s="21"/>
      <c r="AD292" s="21"/>
      <c r="AE292" s="21"/>
      <c r="AF292" s="21">
        <v>871</v>
      </c>
      <c r="AG292" s="21">
        <v>247</v>
      </c>
      <c r="AH292" s="21" t="s">
        <v>78</v>
      </c>
      <c r="AI292" s="21" t="s">
        <v>79</v>
      </c>
      <c r="AJ292" s="22" t="s">
        <v>79</v>
      </c>
      <c r="AK292" s="22" t="s">
        <v>78</v>
      </c>
      <c r="AL292" s="21" t="s">
        <v>79</v>
      </c>
      <c r="AM292" s="21" t="s">
        <v>79</v>
      </c>
      <c r="AN292" s="21" t="s">
        <v>72</v>
      </c>
      <c r="AO292" s="21" t="s">
        <v>79</v>
      </c>
      <c r="AP292" s="22" t="s">
        <v>72</v>
      </c>
      <c r="AQ292" s="21" t="s">
        <v>622</v>
      </c>
      <c r="AR292" s="23">
        <v>15823807292</v>
      </c>
      <c r="AS292" s="142"/>
      <c r="AT292" s="142"/>
      <c r="AU292" s="142"/>
      <c r="AV292" s="142"/>
      <c r="AX292" s="138"/>
      <c r="AY292" s="138"/>
      <c r="AZ292" s="138"/>
    </row>
    <row r="293" s="105" customFormat="1" ht="123" customHeight="1" spans="1:52">
      <c r="A293" s="127">
        <v>286</v>
      </c>
      <c r="B293" s="21" t="s">
        <v>61</v>
      </c>
      <c r="C293" s="21" t="s">
        <v>2072</v>
      </c>
      <c r="D293" s="21" t="s">
        <v>61</v>
      </c>
      <c r="E293" s="21" t="s">
        <v>1368</v>
      </c>
      <c r="F293" s="21" t="s">
        <v>2063</v>
      </c>
      <c r="G293" s="21" t="s">
        <v>2073</v>
      </c>
      <c r="H293" s="21" t="s">
        <v>65</v>
      </c>
      <c r="I293" s="21" t="s">
        <v>1943</v>
      </c>
      <c r="J293" s="21" t="s">
        <v>2074</v>
      </c>
      <c r="K293" s="21" t="s">
        <v>2075</v>
      </c>
      <c r="L293" s="21" t="s">
        <v>2074</v>
      </c>
      <c r="M293" s="21" t="s">
        <v>2076</v>
      </c>
      <c r="N293" s="22" t="s">
        <v>69</v>
      </c>
      <c r="O293" s="33" t="s">
        <v>1375</v>
      </c>
      <c r="P293" s="21" t="s">
        <v>2077</v>
      </c>
      <c r="Q293" s="21" t="s">
        <v>72</v>
      </c>
      <c r="R293" s="21" t="s">
        <v>2078</v>
      </c>
      <c r="S293" s="21" t="s">
        <v>339</v>
      </c>
      <c r="T293" s="21" t="s">
        <v>2016</v>
      </c>
      <c r="U293" s="21" t="s">
        <v>2017</v>
      </c>
      <c r="V293" s="21" t="s">
        <v>139</v>
      </c>
      <c r="W293" s="21">
        <v>2023</v>
      </c>
      <c r="X293" s="21" t="s">
        <v>78</v>
      </c>
      <c r="Y293" s="21">
        <v>202301</v>
      </c>
      <c r="Z293" s="21">
        <v>202312</v>
      </c>
      <c r="AA293" s="21">
        <v>400</v>
      </c>
      <c r="AB293" s="21">
        <v>400</v>
      </c>
      <c r="AC293" s="21"/>
      <c r="AD293" s="21"/>
      <c r="AE293" s="21"/>
      <c r="AF293" s="21">
        <v>200</v>
      </c>
      <c r="AG293" s="21">
        <v>40</v>
      </c>
      <c r="AH293" s="21" t="s">
        <v>78</v>
      </c>
      <c r="AI293" s="21" t="s">
        <v>79</v>
      </c>
      <c r="AJ293" s="22" t="s">
        <v>79</v>
      </c>
      <c r="AK293" s="22" t="s">
        <v>78</v>
      </c>
      <c r="AL293" s="21" t="s">
        <v>79</v>
      </c>
      <c r="AM293" s="21" t="s">
        <v>79</v>
      </c>
      <c r="AN293" s="21" t="s">
        <v>72</v>
      </c>
      <c r="AO293" s="21" t="s">
        <v>79</v>
      </c>
      <c r="AP293" s="22" t="s">
        <v>72</v>
      </c>
      <c r="AQ293" s="21" t="s">
        <v>2079</v>
      </c>
      <c r="AR293" s="21">
        <v>13452699982</v>
      </c>
      <c r="AS293" s="142"/>
      <c r="AT293" s="142"/>
      <c r="AU293" s="142"/>
      <c r="AV293" s="142"/>
      <c r="AX293" s="138"/>
      <c r="AY293" s="138"/>
      <c r="AZ293" s="138"/>
    </row>
    <row r="294" s="105" customFormat="1" ht="109" customHeight="1" spans="1:52">
      <c r="A294" s="127">
        <v>287</v>
      </c>
      <c r="B294" s="37" t="s">
        <v>61</v>
      </c>
      <c r="C294" s="21" t="s">
        <v>2080</v>
      </c>
      <c r="D294" s="21" t="s">
        <v>61</v>
      </c>
      <c r="E294" s="21" t="s">
        <v>1368</v>
      </c>
      <c r="F294" s="21" t="s">
        <v>1369</v>
      </c>
      <c r="G294" s="21" t="s">
        <v>2081</v>
      </c>
      <c r="H294" s="21" t="s">
        <v>93</v>
      </c>
      <c r="I294" s="21" t="s">
        <v>2082</v>
      </c>
      <c r="J294" s="21" t="s">
        <v>2083</v>
      </c>
      <c r="K294" s="21" t="s">
        <v>2084</v>
      </c>
      <c r="L294" s="21" t="s">
        <v>2083</v>
      </c>
      <c r="M294" s="21" t="s">
        <v>2085</v>
      </c>
      <c r="N294" s="21" t="s">
        <v>2086</v>
      </c>
      <c r="O294" s="21" t="s">
        <v>1612</v>
      </c>
      <c r="P294" s="21" t="s">
        <v>2087</v>
      </c>
      <c r="Q294" s="33" t="s">
        <v>72</v>
      </c>
      <c r="R294" s="21" t="s">
        <v>2088</v>
      </c>
      <c r="S294" s="22" t="s">
        <v>339</v>
      </c>
      <c r="T294" s="35" t="s">
        <v>1100</v>
      </c>
      <c r="U294" s="21" t="s">
        <v>1614</v>
      </c>
      <c r="V294" s="21" t="s">
        <v>2089</v>
      </c>
      <c r="W294" s="21">
        <v>2023</v>
      </c>
      <c r="X294" s="33" t="s">
        <v>78</v>
      </c>
      <c r="Y294" s="21">
        <v>202301</v>
      </c>
      <c r="Z294" s="21">
        <v>202312</v>
      </c>
      <c r="AA294" s="21">
        <v>250</v>
      </c>
      <c r="AB294" s="21">
        <v>250</v>
      </c>
      <c r="AC294" s="21"/>
      <c r="AD294" s="21"/>
      <c r="AE294" s="21"/>
      <c r="AF294" s="21">
        <v>100</v>
      </c>
      <c r="AG294" s="21">
        <v>5</v>
      </c>
      <c r="AH294" s="21" t="s">
        <v>79</v>
      </c>
      <c r="AI294" s="21" t="s">
        <v>79</v>
      </c>
      <c r="AJ294" s="21" t="s">
        <v>79</v>
      </c>
      <c r="AK294" s="21" t="s">
        <v>78</v>
      </c>
      <c r="AL294" s="21" t="s">
        <v>79</v>
      </c>
      <c r="AM294" s="22" t="s">
        <v>79</v>
      </c>
      <c r="AN294" s="21" t="s">
        <v>72</v>
      </c>
      <c r="AO294" s="21" t="s">
        <v>79</v>
      </c>
      <c r="AP294" s="22" t="s">
        <v>72</v>
      </c>
      <c r="AQ294" s="21" t="s">
        <v>2090</v>
      </c>
      <c r="AR294" s="23">
        <v>1778407998</v>
      </c>
      <c r="AS294" s="142"/>
      <c r="AT294" s="142"/>
      <c r="AU294" s="142"/>
      <c r="AV294" s="142"/>
      <c r="AX294" s="138"/>
      <c r="AY294" s="138"/>
      <c r="AZ294" s="138"/>
    </row>
    <row r="295" s="105" customFormat="1" ht="126" customHeight="1" spans="1:52">
      <c r="A295" s="127">
        <v>288</v>
      </c>
      <c r="B295" s="37" t="s">
        <v>61</v>
      </c>
      <c r="C295" s="23" t="s">
        <v>2091</v>
      </c>
      <c r="D295" s="23" t="s">
        <v>61</v>
      </c>
      <c r="E295" s="23" t="s">
        <v>2092</v>
      </c>
      <c r="F295" s="23" t="s">
        <v>1619</v>
      </c>
      <c r="G295" s="23" t="s">
        <v>2093</v>
      </c>
      <c r="H295" s="23" t="s">
        <v>65</v>
      </c>
      <c r="I295" s="23" t="s">
        <v>690</v>
      </c>
      <c r="J295" s="23" t="s">
        <v>2094</v>
      </c>
      <c r="K295" s="23" t="s">
        <v>2095</v>
      </c>
      <c r="L295" s="23" t="s">
        <v>2094</v>
      </c>
      <c r="M295" s="23" t="s">
        <v>2096</v>
      </c>
      <c r="N295" s="23" t="s">
        <v>2097</v>
      </c>
      <c r="O295" s="23" t="s">
        <v>2098</v>
      </c>
      <c r="P295" s="23" t="s">
        <v>2099</v>
      </c>
      <c r="Q295" s="23" t="s">
        <v>72</v>
      </c>
      <c r="R295" s="23" t="s">
        <v>2100</v>
      </c>
      <c r="S295" s="23" t="s">
        <v>2101</v>
      </c>
      <c r="T295" s="23" t="s">
        <v>340</v>
      </c>
      <c r="U295" s="23" t="s">
        <v>2102</v>
      </c>
      <c r="V295" s="23" t="s">
        <v>2102</v>
      </c>
      <c r="W295" s="22">
        <v>2023</v>
      </c>
      <c r="X295" s="38" t="s">
        <v>78</v>
      </c>
      <c r="Y295" s="21">
        <v>202301</v>
      </c>
      <c r="Z295" s="21">
        <v>202312</v>
      </c>
      <c r="AA295" s="22">
        <v>1000</v>
      </c>
      <c r="AB295" s="22">
        <v>1000</v>
      </c>
      <c r="AC295" s="23"/>
      <c r="AD295" s="23"/>
      <c r="AE295" s="21"/>
      <c r="AF295" s="22">
        <v>8000</v>
      </c>
      <c r="AG295" s="22">
        <v>1800</v>
      </c>
      <c r="AH295" s="23" t="s">
        <v>78</v>
      </c>
      <c r="AI295" s="23" t="s">
        <v>79</v>
      </c>
      <c r="AJ295" s="23" t="s">
        <v>79</v>
      </c>
      <c r="AK295" s="22" t="s">
        <v>78</v>
      </c>
      <c r="AL295" s="23" t="s">
        <v>78</v>
      </c>
      <c r="AM295" s="22" t="s">
        <v>79</v>
      </c>
      <c r="AN295" s="21" t="s">
        <v>72</v>
      </c>
      <c r="AO295" s="22" t="s">
        <v>79</v>
      </c>
      <c r="AP295" s="22" t="s">
        <v>72</v>
      </c>
      <c r="AQ295" s="23" t="s">
        <v>1113</v>
      </c>
      <c r="AR295" s="23">
        <v>13996676222</v>
      </c>
      <c r="AS295" s="141"/>
      <c r="AT295" s="142"/>
      <c r="AU295" s="142"/>
      <c r="AV295" s="142"/>
      <c r="AX295" s="138"/>
      <c r="AY295" s="138"/>
      <c r="AZ295" s="138"/>
    </row>
    <row r="296" s="105" customFormat="1" ht="123" customHeight="1" spans="1:52">
      <c r="A296" s="127">
        <v>289</v>
      </c>
      <c r="B296" s="37" t="s">
        <v>61</v>
      </c>
      <c r="C296" s="23" t="s">
        <v>2103</v>
      </c>
      <c r="D296" s="23" t="s">
        <v>61</v>
      </c>
      <c r="E296" s="23" t="s">
        <v>2092</v>
      </c>
      <c r="F296" s="23" t="s">
        <v>1369</v>
      </c>
      <c r="G296" s="23" t="s">
        <v>2104</v>
      </c>
      <c r="H296" s="23" t="s">
        <v>65</v>
      </c>
      <c r="I296" s="23" t="s">
        <v>690</v>
      </c>
      <c r="J296" s="23" t="s">
        <v>2105</v>
      </c>
      <c r="K296" s="23" t="s">
        <v>2106</v>
      </c>
      <c r="L296" s="23" t="s">
        <v>2105</v>
      </c>
      <c r="M296" s="23" t="s">
        <v>2107</v>
      </c>
      <c r="N296" s="23" t="s">
        <v>2097</v>
      </c>
      <c r="O296" s="23" t="s">
        <v>2098</v>
      </c>
      <c r="P296" s="23" t="s">
        <v>2108</v>
      </c>
      <c r="Q296" s="23" t="s">
        <v>72</v>
      </c>
      <c r="R296" s="23" t="s">
        <v>2109</v>
      </c>
      <c r="S296" s="23" t="s">
        <v>2101</v>
      </c>
      <c r="T296" s="23" t="s">
        <v>340</v>
      </c>
      <c r="U296" s="23" t="s">
        <v>2102</v>
      </c>
      <c r="V296" s="23" t="s">
        <v>2102</v>
      </c>
      <c r="W296" s="22">
        <v>2023</v>
      </c>
      <c r="X296" s="38" t="s">
        <v>78</v>
      </c>
      <c r="Y296" s="21">
        <v>202301</v>
      </c>
      <c r="Z296" s="21">
        <v>202312</v>
      </c>
      <c r="AA296" s="22">
        <v>500</v>
      </c>
      <c r="AB296" s="22">
        <v>500</v>
      </c>
      <c r="AC296" s="23"/>
      <c r="AD296" s="23"/>
      <c r="AE296" s="21"/>
      <c r="AF296" s="22">
        <v>100000</v>
      </c>
      <c r="AG296" s="22">
        <v>5000</v>
      </c>
      <c r="AH296" s="23" t="s">
        <v>78</v>
      </c>
      <c r="AI296" s="23" t="s">
        <v>79</v>
      </c>
      <c r="AJ296" s="23" t="s">
        <v>79</v>
      </c>
      <c r="AK296" s="22" t="s">
        <v>78</v>
      </c>
      <c r="AL296" s="23" t="s">
        <v>78</v>
      </c>
      <c r="AM296" s="22" t="s">
        <v>79</v>
      </c>
      <c r="AN296" s="21" t="s">
        <v>72</v>
      </c>
      <c r="AO296" s="22" t="s">
        <v>79</v>
      </c>
      <c r="AP296" s="22" t="s">
        <v>72</v>
      </c>
      <c r="AQ296" s="23" t="s">
        <v>1113</v>
      </c>
      <c r="AR296" s="23">
        <v>13996676222</v>
      </c>
      <c r="AS296" s="141"/>
      <c r="AT296" s="142"/>
      <c r="AU296" s="142"/>
      <c r="AV296" s="142"/>
      <c r="AX296" s="138"/>
      <c r="AY296" s="138"/>
      <c r="AZ296" s="138"/>
    </row>
    <row r="297" s="100" customFormat="1" ht="132" customHeight="1" spans="1:52">
      <c r="A297" s="127">
        <v>290</v>
      </c>
      <c r="B297" s="47" t="s">
        <v>61</v>
      </c>
      <c r="C297" s="38" t="s">
        <v>2110</v>
      </c>
      <c r="D297" s="38" t="s">
        <v>673</v>
      </c>
      <c r="E297" s="38" t="s">
        <v>674</v>
      </c>
      <c r="F297" s="38" t="s">
        <v>2111</v>
      </c>
      <c r="G297" s="38" t="s">
        <v>2112</v>
      </c>
      <c r="H297" s="38" t="s">
        <v>2113</v>
      </c>
      <c r="I297" s="38" t="s">
        <v>690</v>
      </c>
      <c r="J297" s="38" t="s">
        <v>2114</v>
      </c>
      <c r="K297" s="38" t="s">
        <v>2115</v>
      </c>
      <c r="L297" s="38" t="s">
        <v>2114</v>
      </c>
      <c r="M297" s="38" t="s">
        <v>2116</v>
      </c>
      <c r="N297" s="38" t="s">
        <v>2097</v>
      </c>
      <c r="O297" s="38" t="s">
        <v>2098</v>
      </c>
      <c r="P297" s="38" t="s">
        <v>2117</v>
      </c>
      <c r="Q297" s="38" t="s">
        <v>2118</v>
      </c>
      <c r="R297" s="38" t="s">
        <v>2119</v>
      </c>
      <c r="S297" s="38" t="s">
        <v>2101</v>
      </c>
      <c r="T297" s="38" t="s">
        <v>340</v>
      </c>
      <c r="U297" s="38" t="s">
        <v>2102</v>
      </c>
      <c r="V297" s="38" t="s">
        <v>2102</v>
      </c>
      <c r="W297" s="38" t="s">
        <v>1346</v>
      </c>
      <c r="X297" s="38" t="s">
        <v>78</v>
      </c>
      <c r="Y297" s="21">
        <v>202301</v>
      </c>
      <c r="Z297" s="21">
        <v>202312</v>
      </c>
      <c r="AA297" s="34">
        <v>500</v>
      </c>
      <c r="AB297" s="34">
        <v>500</v>
      </c>
      <c r="AC297" s="38"/>
      <c r="AD297" s="38"/>
      <c r="AE297" s="21"/>
      <c r="AF297" s="34">
        <v>80000</v>
      </c>
      <c r="AG297" s="34">
        <v>3000</v>
      </c>
      <c r="AH297" s="38" t="s">
        <v>79</v>
      </c>
      <c r="AI297" s="38" t="s">
        <v>79</v>
      </c>
      <c r="AJ297" s="38" t="s">
        <v>79</v>
      </c>
      <c r="AK297" s="38" t="s">
        <v>78</v>
      </c>
      <c r="AL297" s="38" t="s">
        <v>78</v>
      </c>
      <c r="AM297" s="38" t="s">
        <v>79</v>
      </c>
      <c r="AN297" s="21" t="s">
        <v>72</v>
      </c>
      <c r="AO297" s="38" t="s">
        <v>79</v>
      </c>
      <c r="AP297" s="38" t="s">
        <v>72</v>
      </c>
      <c r="AQ297" s="38" t="s">
        <v>1113</v>
      </c>
      <c r="AR297" s="38">
        <v>13996676222</v>
      </c>
      <c r="AS297" s="133"/>
      <c r="AT297" s="133"/>
      <c r="AU297" s="133"/>
      <c r="AV297" s="133"/>
      <c r="AX297" s="138"/>
      <c r="AY297" s="138"/>
      <c r="AZ297" s="138"/>
    </row>
    <row r="298" s="111" customFormat="1" ht="98" customHeight="1" spans="1:52">
      <c r="A298" s="127">
        <v>291</v>
      </c>
      <c r="B298" s="37" t="s">
        <v>61</v>
      </c>
      <c r="C298" s="47" t="s">
        <v>2120</v>
      </c>
      <c r="D298" s="47" t="s">
        <v>61</v>
      </c>
      <c r="E298" s="47" t="s">
        <v>1368</v>
      </c>
      <c r="F298" s="47" t="s">
        <v>1619</v>
      </c>
      <c r="G298" s="47" t="s">
        <v>2121</v>
      </c>
      <c r="H298" s="47" t="s">
        <v>2122</v>
      </c>
      <c r="I298" s="47" t="s">
        <v>2123</v>
      </c>
      <c r="J298" s="33" t="s">
        <v>2124</v>
      </c>
      <c r="K298" s="21" t="s">
        <v>2125</v>
      </c>
      <c r="L298" s="33" t="s">
        <v>2124</v>
      </c>
      <c r="M298" s="33" t="s">
        <v>2126</v>
      </c>
      <c r="N298" s="33" t="s">
        <v>69</v>
      </c>
      <c r="O298" s="33" t="s">
        <v>1375</v>
      </c>
      <c r="P298" s="49" t="s">
        <v>2127</v>
      </c>
      <c r="Q298" s="33" t="s">
        <v>72</v>
      </c>
      <c r="R298" s="33" t="s">
        <v>1526</v>
      </c>
      <c r="S298" s="140" t="s">
        <v>595</v>
      </c>
      <c r="T298" s="35" t="s">
        <v>1100</v>
      </c>
      <c r="U298" s="33" t="s">
        <v>1627</v>
      </c>
      <c r="V298" s="33" t="s">
        <v>1627</v>
      </c>
      <c r="W298" s="49">
        <v>2023</v>
      </c>
      <c r="X298" s="49" t="s">
        <v>78</v>
      </c>
      <c r="Y298" s="21">
        <v>202301</v>
      </c>
      <c r="Z298" s="21">
        <v>202312</v>
      </c>
      <c r="AA298" s="33">
        <v>500</v>
      </c>
      <c r="AB298" s="33"/>
      <c r="AC298" s="33">
        <v>500</v>
      </c>
      <c r="AD298" s="49"/>
      <c r="AE298" s="21"/>
      <c r="AF298" s="49">
        <v>800</v>
      </c>
      <c r="AG298" s="49">
        <v>200</v>
      </c>
      <c r="AH298" s="49" t="s">
        <v>79</v>
      </c>
      <c r="AI298" s="49" t="s">
        <v>79</v>
      </c>
      <c r="AJ298" s="49" t="s">
        <v>79</v>
      </c>
      <c r="AK298" s="49" t="s">
        <v>78</v>
      </c>
      <c r="AL298" s="49" t="s">
        <v>79</v>
      </c>
      <c r="AM298" s="49" t="s">
        <v>79</v>
      </c>
      <c r="AN298" s="21" t="s">
        <v>72</v>
      </c>
      <c r="AO298" s="49" t="s">
        <v>79</v>
      </c>
      <c r="AP298" s="51" t="s">
        <v>72</v>
      </c>
      <c r="AQ298" s="49" t="s">
        <v>2128</v>
      </c>
      <c r="AR298" s="49">
        <v>19923231856</v>
      </c>
      <c r="AS298" s="151"/>
      <c r="AT298" s="151"/>
      <c r="AU298" s="151"/>
      <c r="AV298" s="151"/>
      <c r="AX298" s="138"/>
      <c r="AY298" s="138"/>
      <c r="AZ298" s="138"/>
    </row>
    <row r="299" s="111" customFormat="1" ht="87" customHeight="1" spans="1:52">
      <c r="A299" s="127">
        <v>292</v>
      </c>
      <c r="B299" s="37" t="s">
        <v>61</v>
      </c>
      <c r="C299" s="33" t="s">
        <v>2129</v>
      </c>
      <c r="D299" s="33" t="s">
        <v>61</v>
      </c>
      <c r="E299" s="33" t="s">
        <v>1368</v>
      </c>
      <c r="F299" s="33" t="s">
        <v>1619</v>
      </c>
      <c r="G299" s="33" t="s">
        <v>2130</v>
      </c>
      <c r="H299" s="47" t="s">
        <v>65</v>
      </c>
      <c r="I299" s="47" t="s">
        <v>563</v>
      </c>
      <c r="J299" s="47" t="s">
        <v>2131</v>
      </c>
      <c r="K299" s="21" t="s">
        <v>2132</v>
      </c>
      <c r="L299" s="47" t="s">
        <v>2131</v>
      </c>
      <c r="M299" s="47" t="s">
        <v>2133</v>
      </c>
      <c r="N299" s="47" t="s">
        <v>69</v>
      </c>
      <c r="O299" s="33" t="s">
        <v>1375</v>
      </c>
      <c r="P299" s="47" t="s">
        <v>2134</v>
      </c>
      <c r="Q299" s="33" t="s">
        <v>72</v>
      </c>
      <c r="R299" s="33" t="s">
        <v>561</v>
      </c>
      <c r="S299" s="140" t="s">
        <v>595</v>
      </c>
      <c r="T299" s="35" t="s">
        <v>1100</v>
      </c>
      <c r="U299" s="47" t="s">
        <v>1627</v>
      </c>
      <c r="V299" s="47" t="s">
        <v>1627</v>
      </c>
      <c r="W299" s="49">
        <v>2023</v>
      </c>
      <c r="X299" s="49" t="s">
        <v>78</v>
      </c>
      <c r="Y299" s="21">
        <v>202301</v>
      </c>
      <c r="Z299" s="21">
        <v>202312</v>
      </c>
      <c r="AA299" s="33">
        <v>200</v>
      </c>
      <c r="AB299" s="33"/>
      <c r="AC299" s="33">
        <v>200</v>
      </c>
      <c r="AD299" s="49"/>
      <c r="AE299" s="21"/>
      <c r="AF299" s="49">
        <v>838</v>
      </c>
      <c r="AG299" s="49">
        <v>223</v>
      </c>
      <c r="AH299" s="49" t="s">
        <v>79</v>
      </c>
      <c r="AI299" s="49" t="s">
        <v>79</v>
      </c>
      <c r="AJ299" s="49" t="s">
        <v>79</v>
      </c>
      <c r="AK299" s="49" t="s">
        <v>78</v>
      </c>
      <c r="AL299" s="49" t="s">
        <v>78</v>
      </c>
      <c r="AM299" s="49" t="s">
        <v>79</v>
      </c>
      <c r="AN299" s="21" t="s">
        <v>72</v>
      </c>
      <c r="AO299" s="49" t="s">
        <v>79</v>
      </c>
      <c r="AP299" s="51" t="s">
        <v>72</v>
      </c>
      <c r="AQ299" s="49" t="s">
        <v>2128</v>
      </c>
      <c r="AR299" s="49">
        <v>19923231856</v>
      </c>
      <c r="AS299" s="151"/>
      <c r="AT299" s="151"/>
      <c r="AU299" s="151"/>
      <c r="AV299" s="151"/>
      <c r="AX299" s="138"/>
      <c r="AY299" s="138"/>
      <c r="AZ299" s="138"/>
    </row>
    <row r="300" s="111" customFormat="1" ht="92" customHeight="1" spans="1:52">
      <c r="A300" s="127">
        <v>293</v>
      </c>
      <c r="B300" s="37" t="s">
        <v>61</v>
      </c>
      <c r="C300" s="33" t="s">
        <v>2135</v>
      </c>
      <c r="D300" s="33" t="s">
        <v>61</v>
      </c>
      <c r="E300" s="33" t="s">
        <v>1368</v>
      </c>
      <c r="F300" s="33" t="s">
        <v>1619</v>
      </c>
      <c r="G300" s="33" t="s">
        <v>2136</v>
      </c>
      <c r="H300" s="47" t="s">
        <v>2122</v>
      </c>
      <c r="I300" s="47" t="s">
        <v>2137</v>
      </c>
      <c r="J300" s="47" t="s">
        <v>2138</v>
      </c>
      <c r="K300" s="21" t="s">
        <v>2139</v>
      </c>
      <c r="L300" s="47" t="s">
        <v>2138</v>
      </c>
      <c r="M300" s="47" t="s">
        <v>2140</v>
      </c>
      <c r="N300" s="47" t="s">
        <v>69</v>
      </c>
      <c r="O300" s="33" t="s">
        <v>1375</v>
      </c>
      <c r="P300" s="47" t="s">
        <v>2141</v>
      </c>
      <c r="Q300" s="33" t="s">
        <v>72</v>
      </c>
      <c r="R300" s="33" t="s">
        <v>542</v>
      </c>
      <c r="S300" s="140" t="s">
        <v>595</v>
      </c>
      <c r="T300" s="50" t="s">
        <v>1100</v>
      </c>
      <c r="U300" s="47" t="s">
        <v>1627</v>
      </c>
      <c r="V300" s="47" t="s">
        <v>220</v>
      </c>
      <c r="W300" s="49">
        <v>2023</v>
      </c>
      <c r="X300" s="49" t="s">
        <v>78</v>
      </c>
      <c r="Y300" s="21">
        <v>202301</v>
      </c>
      <c r="Z300" s="21">
        <v>202312</v>
      </c>
      <c r="AA300" s="33">
        <v>210</v>
      </c>
      <c r="AB300" s="33"/>
      <c r="AC300" s="33">
        <v>210</v>
      </c>
      <c r="AD300" s="49"/>
      <c r="AE300" s="21"/>
      <c r="AF300" s="49">
        <v>1022</v>
      </c>
      <c r="AG300" s="49">
        <v>254</v>
      </c>
      <c r="AH300" s="49" t="s">
        <v>79</v>
      </c>
      <c r="AI300" s="49" t="s">
        <v>79</v>
      </c>
      <c r="AJ300" s="49" t="s">
        <v>79</v>
      </c>
      <c r="AK300" s="49" t="s">
        <v>78</v>
      </c>
      <c r="AL300" s="49" t="s">
        <v>78</v>
      </c>
      <c r="AM300" s="49" t="s">
        <v>79</v>
      </c>
      <c r="AN300" s="21" t="s">
        <v>72</v>
      </c>
      <c r="AO300" s="49" t="s">
        <v>79</v>
      </c>
      <c r="AP300" s="51" t="s">
        <v>72</v>
      </c>
      <c r="AQ300" s="49" t="s">
        <v>2128</v>
      </c>
      <c r="AR300" s="49">
        <v>19923231856</v>
      </c>
      <c r="AS300" s="151"/>
      <c r="AT300" s="151"/>
      <c r="AU300" s="151"/>
      <c r="AV300" s="151"/>
      <c r="AX300" s="138"/>
      <c r="AY300" s="138"/>
      <c r="AZ300" s="138"/>
    </row>
    <row r="301" s="112" customFormat="1" ht="93" customHeight="1" spans="1:52">
      <c r="A301" s="127">
        <v>295</v>
      </c>
      <c r="B301" s="37" t="s">
        <v>61</v>
      </c>
      <c r="C301" s="33" t="s">
        <v>2142</v>
      </c>
      <c r="D301" s="33" t="s">
        <v>61</v>
      </c>
      <c r="E301" s="33" t="s">
        <v>1368</v>
      </c>
      <c r="F301" s="33" t="s">
        <v>1619</v>
      </c>
      <c r="G301" s="33" t="s">
        <v>2143</v>
      </c>
      <c r="H301" s="47" t="s">
        <v>93</v>
      </c>
      <c r="I301" s="47" t="s">
        <v>195</v>
      </c>
      <c r="J301" s="47" t="s">
        <v>2144</v>
      </c>
      <c r="K301" s="47" t="s">
        <v>2145</v>
      </c>
      <c r="L301" s="47" t="s">
        <v>2144</v>
      </c>
      <c r="M301" s="47" t="s">
        <v>2146</v>
      </c>
      <c r="N301" s="47" t="s">
        <v>69</v>
      </c>
      <c r="O301" s="47" t="s">
        <v>70</v>
      </c>
      <c r="P301" s="47" t="s">
        <v>2147</v>
      </c>
      <c r="Q301" s="33" t="s">
        <v>72</v>
      </c>
      <c r="R301" s="47" t="s">
        <v>2148</v>
      </c>
      <c r="S301" s="47" t="s">
        <v>2149</v>
      </c>
      <c r="T301" s="50" t="s">
        <v>1100</v>
      </c>
      <c r="U301" s="47" t="s">
        <v>1627</v>
      </c>
      <c r="V301" s="47" t="s">
        <v>2150</v>
      </c>
      <c r="W301" s="49">
        <v>2023</v>
      </c>
      <c r="X301" s="49" t="s">
        <v>78</v>
      </c>
      <c r="Y301" s="21">
        <v>202301</v>
      </c>
      <c r="Z301" s="21">
        <v>202312</v>
      </c>
      <c r="AA301" s="33">
        <v>150</v>
      </c>
      <c r="AB301" s="33"/>
      <c r="AC301" s="33">
        <v>150</v>
      </c>
      <c r="AD301" s="49"/>
      <c r="AE301" s="21"/>
      <c r="AF301" s="49">
        <v>4585</v>
      </c>
      <c r="AG301" s="49">
        <v>212</v>
      </c>
      <c r="AH301" s="49" t="s">
        <v>79</v>
      </c>
      <c r="AI301" s="49" t="s">
        <v>79</v>
      </c>
      <c r="AJ301" s="49" t="s">
        <v>79</v>
      </c>
      <c r="AK301" s="49" t="s">
        <v>78</v>
      </c>
      <c r="AL301" s="22" t="s">
        <v>79</v>
      </c>
      <c r="AM301" s="49" t="s">
        <v>79</v>
      </c>
      <c r="AN301" s="21" t="s">
        <v>72</v>
      </c>
      <c r="AO301" s="49" t="s">
        <v>79</v>
      </c>
      <c r="AP301" s="49" t="s">
        <v>72</v>
      </c>
      <c r="AQ301" s="49" t="s">
        <v>1628</v>
      </c>
      <c r="AR301" s="49">
        <v>13594059670</v>
      </c>
      <c r="AS301" s="152"/>
      <c r="AT301" s="152"/>
      <c r="AU301" s="152"/>
      <c r="AV301" s="152"/>
      <c r="AX301" s="138"/>
      <c r="AY301" s="138"/>
      <c r="AZ301" s="138"/>
    </row>
    <row r="302" s="112" customFormat="1" ht="99" customHeight="1" spans="1:52">
      <c r="A302" s="127">
        <v>296</v>
      </c>
      <c r="B302" s="37" t="s">
        <v>61</v>
      </c>
      <c r="C302" s="33" t="s">
        <v>2151</v>
      </c>
      <c r="D302" s="33" t="s">
        <v>61</v>
      </c>
      <c r="E302" s="33" t="s">
        <v>1368</v>
      </c>
      <c r="F302" s="33" t="s">
        <v>1619</v>
      </c>
      <c r="G302" s="33" t="s">
        <v>2152</v>
      </c>
      <c r="H302" s="47" t="s">
        <v>65</v>
      </c>
      <c r="I302" s="47" t="s">
        <v>2153</v>
      </c>
      <c r="J302" s="47" t="s">
        <v>2154</v>
      </c>
      <c r="K302" s="47" t="s">
        <v>2155</v>
      </c>
      <c r="L302" s="47" t="s">
        <v>2154</v>
      </c>
      <c r="M302" s="47" t="s">
        <v>2156</v>
      </c>
      <c r="N302" s="47" t="s">
        <v>69</v>
      </c>
      <c r="O302" s="47" t="s">
        <v>70</v>
      </c>
      <c r="P302" s="47" t="s">
        <v>2157</v>
      </c>
      <c r="Q302" s="33" t="s">
        <v>72</v>
      </c>
      <c r="R302" s="47" t="s">
        <v>2158</v>
      </c>
      <c r="S302" s="47" t="s">
        <v>2149</v>
      </c>
      <c r="T302" s="50" t="s">
        <v>1100</v>
      </c>
      <c r="U302" s="47" t="s">
        <v>1627</v>
      </c>
      <c r="V302" s="47" t="s">
        <v>130</v>
      </c>
      <c r="W302" s="49">
        <v>2023</v>
      </c>
      <c r="X302" s="49" t="s">
        <v>78</v>
      </c>
      <c r="Y302" s="21">
        <v>202301</v>
      </c>
      <c r="Z302" s="21">
        <v>202312</v>
      </c>
      <c r="AA302" s="33">
        <v>300</v>
      </c>
      <c r="AB302" s="33"/>
      <c r="AC302" s="33">
        <v>300</v>
      </c>
      <c r="AD302" s="49"/>
      <c r="AE302" s="21"/>
      <c r="AF302" s="49">
        <v>2100</v>
      </c>
      <c r="AG302" s="49">
        <v>55</v>
      </c>
      <c r="AH302" s="49" t="s">
        <v>79</v>
      </c>
      <c r="AI302" s="49" t="s">
        <v>79</v>
      </c>
      <c r="AJ302" s="49" t="s">
        <v>79</v>
      </c>
      <c r="AK302" s="49" t="s">
        <v>78</v>
      </c>
      <c r="AL302" s="49" t="s">
        <v>79</v>
      </c>
      <c r="AM302" s="49" t="s">
        <v>79</v>
      </c>
      <c r="AN302" s="21" t="s">
        <v>72</v>
      </c>
      <c r="AO302" s="49" t="s">
        <v>79</v>
      </c>
      <c r="AP302" s="49" t="s">
        <v>72</v>
      </c>
      <c r="AQ302" s="49" t="s">
        <v>1628</v>
      </c>
      <c r="AR302" s="49">
        <v>13594059670</v>
      </c>
      <c r="AS302" s="152"/>
      <c r="AT302" s="152"/>
      <c r="AU302" s="152"/>
      <c r="AV302" s="152"/>
      <c r="AX302" s="138"/>
      <c r="AY302" s="138"/>
      <c r="AZ302" s="138"/>
    </row>
    <row r="303" s="112" customFormat="1" ht="98" customHeight="1" spans="1:52">
      <c r="A303" s="127">
        <v>297</v>
      </c>
      <c r="B303" s="37" t="s">
        <v>61</v>
      </c>
      <c r="C303" s="33" t="s">
        <v>2159</v>
      </c>
      <c r="D303" s="33" t="s">
        <v>61</v>
      </c>
      <c r="E303" s="33" t="s">
        <v>1368</v>
      </c>
      <c r="F303" s="33" t="s">
        <v>1619</v>
      </c>
      <c r="G303" s="33" t="s">
        <v>2160</v>
      </c>
      <c r="H303" s="47" t="s">
        <v>65</v>
      </c>
      <c r="I303" s="47" t="s">
        <v>2161</v>
      </c>
      <c r="J303" s="47" t="s">
        <v>2162</v>
      </c>
      <c r="K303" s="47" t="s">
        <v>2163</v>
      </c>
      <c r="L303" s="47" t="s">
        <v>2162</v>
      </c>
      <c r="M303" s="47" t="s">
        <v>2160</v>
      </c>
      <c r="N303" s="47" t="s">
        <v>69</v>
      </c>
      <c r="O303" s="47" t="s">
        <v>70</v>
      </c>
      <c r="P303" s="47" t="s">
        <v>2157</v>
      </c>
      <c r="Q303" s="33" t="s">
        <v>72</v>
      </c>
      <c r="R303" s="47" t="s">
        <v>2164</v>
      </c>
      <c r="S303" s="47" t="s">
        <v>2149</v>
      </c>
      <c r="T303" s="50" t="s">
        <v>1100</v>
      </c>
      <c r="U303" s="47" t="s">
        <v>1627</v>
      </c>
      <c r="V303" s="47" t="s">
        <v>130</v>
      </c>
      <c r="W303" s="49">
        <v>2023</v>
      </c>
      <c r="X303" s="49" t="s">
        <v>78</v>
      </c>
      <c r="Y303" s="21">
        <v>202301</v>
      </c>
      <c r="Z303" s="21">
        <v>202312</v>
      </c>
      <c r="AA303" s="33">
        <v>300</v>
      </c>
      <c r="AB303" s="33"/>
      <c r="AC303" s="33">
        <v>300</v>
      </c>
      <c r="AD303" s="49"/>
      <c r="AE303" s="21"/>
      <c r="AF303" s="49">
        <v>2100</v>
      </c>
      <c r="AG303" s="49">
        <v>384</v>
      </c>
      <c r="AH303" s="49" t="s">
        <v>79</v>
      </c>
      <c r="AI303" s="49" t="s">
        <v>79</v>
      </c>
      <c r="AJ303" s="49" t="s">
        <v>79</v>
      </c>
      <c r="AK303" s="49" t="s">
        <v>78</v>
      </c>
      <c r="AL303" s="49" t="s">
        <v>78</v>
      </c>
      <c r="AM303" s="49" t="s">
        <v>79</v>
      </c>
      <c r="AN303" s="21" t="s">
        <v>72</v>
      </c>
      <c r="AO303" s="49" t="s">
        <v>79</v>
      </c>
      <c r="AP303" s="49" t="s">
        <v>72</v>
      </c>
      <c r="AQ303" s="49" t="s">
        <v>1628</v>
      </c>
      <c r="AR303" s="49">
        <v>13594059670</v>
      </c>
      <c r="AS303" s="152"/>
      <c r="AT303" s="152"/>
      <c r="AU303" s="152"/>
      <c r="AV303" s="152"/>
      <c r="AX303" s="138"/>
      <c r="AY303" s="138"/>
      <c r="AZ303" s="138"/>
    </row>
    <row r="304" s="112" customFormat="1" ht="96" customHeight="1" spans="1:52">
      <c r="A304" s="127">
        <v>298</v>
      </c>
      <c r="B304" s="37" t="s">
        <v>61</v>
      </c>
      <c r="C304" s="33" t="s">
        <v>2165</v>
      </c>
      <c r="D304" s="33" t="s">
        <v>61</v>
      </c>
      <c r="E304" s="33" t="s">
        <v>1368</v>
      </c>
      <c r="F304" s="33" t="s">
        <v>1619</v>
      </c>
      <c r="G304" s="33" t="s">
        <v>2166</v>
      </c>
      <c r="H304" s="47" t="s">
        <v>65</v>
      </c>
      <c r="I304" s="47" t="s">
        <v>268</v>
      </c>
      <c r="J304" s="47" t="s">
        <v>2167</v>
      </c>
      <c r="K304" s="47" t="s">
        <v>2168</v>
      </c>
      <c r="L304" s="47" t="s">
        <v>2167</v>
      </c>
      <c r="M304" s="47" t="s">
        <v>2166</v>
      </c>
      <c r="N304" s="47" t="s">
        <v>69</v>
      </c>
      <c r="O304" s="47" t="s">
        <v>70</v>
      </c>
      <c r="P304" s="47" t="s">
        <v>2157</v>
      </c>
      <c r="Q304" s="33" t="s">
        <v>72</v>
      </c>
      <c r="R304" s="47" t="s">
        <v>2169</v>
      </c>
      <c r="S304" s="47" t="s">
        <v>2149</v>
      </c>
      <c r="T304" s="50" t="s">
        <v>1100</v>
      </c>
      <c r="U304" s="47" t="s">
        <v>1627</v>
      </c>
      <c r="V304" s="47" t="s">
        <v>273</v>
      </c>
      <c r="W304" s="49">
        <v>2023</v>
      </c>
      <c r="X304" s="49" t="s">
        <v>78</v>
      </c>
      <c r="Y304" s="21">
        <v>202301</v>
      </c>
      <c r="Z304" s="21">
        <v>202312</v>
      </c>
      <c r="AA304" s="33">
        <v>500</v>
      </c>
      <c r="AB304" s="33">
        <v>400</v>
      </c>
      <c r="AC304" s="33">
        <v>100</v>
      </c>
      <c r="AD304" s="49"/>
      <c r="AE304" s="21"/>
      <c r="AF304" s="49">
        <v>7157</v>
      </c>
      <c r="AG304" s="49">
        <v>543</v>
      </c>
      <c r="AH304" s="49" t="s">
        <v>79</v>
      </c>
      <c r="AI304" s="49" t="s">
        <v>79</v>
      </c>
      <c r="AJ304" s="49" t="s">
        <v>79</v>
      </c>
      <c r="AK304" s="49" t="s">
        <v>78</v>
      </c>
      <c r="AL304" s="49" t="s">
        <v>79</v>
      </c>
      <c r="AM304" s="49" t="s">
        <v>79</v>
      </c>
      <c r="AN304" s="21" t="s">
        <v>72</v>
      </c>
      <c r="AO304" s="49" t="s">
        <v>79</v>
      </c>
      <c r="AP304" s="49" t="s">
        <v>72</v>
      </c>
      <c r="AQ304" s="49" t="s">
        <v>1628</v>
      </c>
      <c r="AR304" s="49">
        <v>13594059670</v>
      </c>
      <c r="AS304" s="152"/>
      <c r="AT304" s="152"/>
      <c r="AU304" s="152"/>
      <c r="AV304" s="152"/>
      <c r="AX304" s="138"/>
      <c r="AY304" s="138"/>
      <c r="AZ304" s="138"/>
    </row>
    <row r="305" s="112" customFormat="1" ht="106" customHeight="1" spans="1:52">
      <c r="A305" s="127">
        <v>299</v>
      </c>
      <c r="B305" s="37" t="s">
        <v>61</v>
      </c>
      <c r="C305" s="33" t="s">
        <v>2170</v>
      </c>
      <c r="D305" s="33" t="s">
        <v>61</v>
      </c>
      <c r="E305" s="33" t="s">
        <v>1368</v>
      </c>
      <c r="F305" s="33" t="s">
        <v>1619</v>
      </c>
      <c r="G305" s="33" t="s">
        <v>2171</v>
      </c>
      <c r="H305" s="47" t="s">
        <v>65</v>
      </c>
      <c r="I305" s="47" t="s">
        <v>2172</v>
      </c>
      <c r="J305" s="47" t="s">
        <v>2173</v>
      </c>
      <c r="K305" s="47" t="s">
        <v>2174</v>
      </c>
      <c r="L305" s="47" t="s">
        <v>2173</v>
      </c>
      <c r="M305" s="47" t="s">
        <v>2175</v>
      </c>
      <c r="N305" s="47" t="s">
        <v>69</v>
      </c>
      <c r="O305" s="47" t="s">
        <v>70</v>
      </c>
      <c r="P305" s="47" t="s">
        <v>2157</v>
      </c>
      <c r="Q305" s="33" t="s">
        <v>72</v>
      </c>
      <c r="R305" s="47" t="s">
        <v>2176</v>
      </c>
      <c r="S305" s="47" t="s">
        <v>2149</v>
      </c>
      <c r="T305" s="50" t="s">
        <v>1100</v>
      </c>
      <c r="U305" s="47" t="s">
        <v>1627</v>
      </c>
      <c r="V305" s="47" t="s">
        <v>319</v>
      </c>
      <c r="W305" s="49">
        <v>2023</v>
      </c>
      <c r="X305" s="49" t="s">
        <v>78</v>
      </c>
      <c r="Y305" s="21">
        <v>202301</v>
      </c>
      <c r="Z305" s="21">
        <v>202312</v>
      </c>
      <c r="AA305" s="33">
        <v>100</v>
      </c>
      <c r="AB305" s="33"/>
      <c r="AC305" s="33">
        <v>100</v>
      </c>
      <c r="AD305" s="49"/>
      <c r="AE305" s="21"/>
      <c r="AF305" s="49">
        <v>11200</v>
      </c>
      <c r="AG305" s="49">
        <v>654</v>
      </c>
      <c r="AH305" s="49" t="s">
        <v>79</v>
      </c>
      <c r="AI305" s="49" t="s">
        <v>79</v>
      </c>
      <c r="AJ305" s="49" t="s">
        <v>79</v>
      </c>
      <c r="AK305" s="49" t="s">
        <v>78</v>
      </c>
      <c r="AL305" s="49" t="s">
        <v>79</v>
      </c>
      <c r="AM305" s="49" t="s">
        <v>79</v>
      </c>
      <c r="AN305" s="21" t="s">
        <v>72</v>
      </c>
      <c r="AO305" s="49" t="s">
        <v>79</v>
      </c>
      <c r="AP305" s="49" t="s">
        <v>72</v>
      </c>
      <c r="AQ305" s="49" t="s">
        <v>1628</v>
      </c>
      <c r="AR305" s="49">
        <v>13594059670</v>
      </c>
      <c r="AS305" s="152"/>
      <c r="AT305" s="152"/>
      <c r="AU305" s="152"/>
      <c r="AV305" s="152"/>
      <c r="AX305" s="138"/>
      <c r="AY305" s="138"/>
      <c r="AZ305" s="138"/>
    </row>
    <row r="306" s="112" customFormat="1" ht="99" customHeight="1" spans="1:52">
      <c r="A306" s="127">
        <v>300</v>
      </c>
      <c r="B306" s="37" t="s">
        <v>61</v>
      </c>
      <c r="C306" s="33" t="s">
        <v>2177</v>
      </c>
      <c r="D306" s="33" t="s">
        <v>61</v>
      </c>
      <c r="E306" s="33" t="s">
        <v>1368</v>
      </c>
      <c r="F306" s="33" t="s">
        <v>1619</v>
      </c>
      <c r="G306" s="33" t="s">
        <v>2178</v>
      </c>
      <c r="H306" s="47" t="s">
        <v>65</v>
      </c>
      <c r="I306" s="47" t="s">
        <v>2179</v>
      </c>
      <c r="J306" s="47" t="s">
        <v>2180</v>
      </c>
      <c r="K306" s="47" t="s">
        <v>2181</v>
      </c>
      <c r="L306" s="47" t="s">
        <v>2180</v>
      </c>
      <c r="M306" s="47" t="s">
        <v>2178</v>
      </c>
      <c r="N306" s="47" t="s">
        <v>69</v>
      </c>
      <c r="O306" s="47" t="s">
        <v>70</v>
      </c>
      <c r="P306" s="47" t="s">
        <v>2182</v>
      </c>
      <c r="Q306" s="33" t="s">
        <v>72</v>
      </c>
      <c r="R306" s="47" t="s">
        <v>2183</v>
      </c>
      <c r="S306" s="47" t="s">
        <v>2149</v>
      </c>
      <c r="T306" s="50" t="s">
        <v>1100</v>
      </c>
      <c r="U306" s="47" t="s">
        <v>1627</v>
      </c>
      <c r="V306" s="47" t="s">
        <v>191</v>
      </c>
      <c r="W306" s="49">
        <v>2023</v>
      </c>
      <c r="X306" s="49" t="s">
        <v>78</v>
      </c>
      <c r="Y306" s="21">
        <v>202301</v>
      </c>
      <c r="Z306" s="21">
        <v>202312</v>
      </c>
      <c r="AA306" s="33">
        <v>550</v>
      </c>
      <c r="AB306" s="33"/>
      <c r="AC306" s="33">
        <v>550</v>
      </c>
      <c r="AD306" s="49"/>
      <c r="AE306" s="21"/>
      <c r="AF306" s="49">
        <v>1124</v>
      </c>
      <c r="AG306" s="49">
        <v>187</v>
      </c>
      <c r="AH306" s="49" t="s">
        <v>79</v>
      </c>
      <c r="AI306" s="49" t="s">
        <v>79</v>
      </c>
      <c r="AJ306" s="49" t="s">
        <v>79</v>
      </c>
      <c r="AK306" s="49" t="s">
        <v>78</v>
      </c>
      <c r="AL306" s="49" t="s">
        <v>79</v>
      </c>
      <c r="AM306" s="49" t="s">
        <v>79</v>
      </c>
      <c r="AN306" s="21" t="s">
        <v>72</v>
      </c>
      <c r="AO306" s="49" t="s">
        <v>79</v>
      </c>
      <c r="AP306" s="49" t="s">
        <v>72</v>
      </c>
      <c r="AQ306" s="49" t="s">
        <v>1628</v>
      </c>
      <c r="AR306" s="49">
        <v>13594059670</v>
      </c>
      <c r="AS306" s="152"/>
      <c r="AT306" s="152"/>
      <c r="AU306" s="152"/>
      <c r="AV306" s="152"/>
      <c r="AX306" s="138"/>
      <c r="AY306" s="138"/>
      <c r="AZ306" s="138"/>
    </row>
    <row r="307" s="112" customFormat="1" ht="94" customHeight="1" spans="1:52">
      <c r="A307" s="127">
        <v>301</v>
      </c>
      <c r="B307" s="37" t="s">
        <v>61</v>
      </c>
      <c r="C307" s="33" t="s">
        <v>2184</v>
      </c>
      <c r="D307" s="33" t="s">
        <v>61</v>
      </c>
      <c r="E307" s="33" t="s">
        <v>1368</v>
      </c>
      <c r="F307" s="33" t="s">
        <v>1619</v>
      </c>
      <c r="G307" s="33" t="s">
        <v>2185</v>
      </c>
      <c r="H307" s="47" t="s">
        <v>65</v>
      </c>
      <c r="I307" s="47" t="s">
        <v>2179</v>
      </c>
      <c r="J307" s="47" t="s">
        <v>2186</v>
      </c>
      <c r="K307" s="47" t="s">
        <v>2187</v>
      </c>
      <c r="L307" s="47" t="s">
        <v>2186</v>
      </c>
      <c r="M307" s="47" t="s">
        <v>2188</v>
      </c>
      <c r="N307" s="47" t="s">
        <v>69</v>
      </c>
      <c r="O307" s="47" t="s">
        <v>70</v>
      </c>
      <c r="P307" s="47" t="s">
        <v>2157</v>
      </c>
      <c r="Q307" s="33" t="s">
        <v>72</v>
      </c>
      <c r="R307" s="47" t="s">
        <v>2189</v>
      </c>
      <c r="S307" s="47" t="s">
        <v>2149</v>
      </c>
      <c r="T307" s="50" t="s">
        <v>1100</v>
      </c>
      <c r="U307" s="47" t="s">
        <v>1627</v>
      </c>
      <c r="V307" s="47" t="s">
        <v>191</v>
      </c>
      <c r="W307" s="49">
        <v>2023</v>
      </c>
      <c r="X307" s="49" t="s">
        <v>78</v>
      </c>
      <c r="Y307" s="21">
        <v>202301</v>
      </c>
      <c r="Z307" s="21">
        <v>202312</v>
      </c>
      <c r="AA307" s="33">
        <v>290</v>
      </c>
      <c r="AB307" s="33"/>
      <c r="AC307" s="33">
        <v>290</v>
      </c>
      <c r="AD307" s="49"/>
      <c r="AE307" s="21"/>
      <c r="AF307" s="49">
        <v>164</v>
      </c>
      <c r="AG307" s="49">
        <v>11</v>
      </c>
      <c r="AH307" s="49" t="s">
        <v>79</v>
      </c>
      <c r="AI307" s="49" t="s">
        <v>79</v>
      </c>
      <c r="AJ307" s="49" t="s">
        <v>79</v>
      </c>
      <c r="AK307" s="49" t="s">
        <v>78</v>
      </c>
      <c r="AL307" s="49" t="s">
        <v>79</v>
      </c>
      <c r="AM307" s="49" t="s">
        <v>79</v>
      </c>
      <c r="AN307" s="21" t="s">
        <v>72</v>
      </c>
      <c r="AO307" s="49" t="s">
        <v>79</v>
      </c>
      <c r="AP307" s="49" t="s">
        <v>72</v>
      </c>
      <c r="AQ307" s="49" t="s">
        <v>1628</v>
      </c>
      <c r="AR307" s="49">
        <v>13594059670</v>
      </c>
      <c r="AS307" s="152"/>
      <c r="AT307" s="152"/>
      <c r="AU307" s="152"/>
      <c r="AV307" s="152"/>
      <c r="AX307" s="138"/>
      <c r="AY307" s="138"/>
      <c r="AZ307" s="138"/>
    </row>
    <row r="308" s="107" customFormat="1" ht="103" customHeight="1" spans="1:52">
      <c r="A308" s="127">
        <v>302</v>
      </c>
      <c r="B308" s="21" t="s">
        <v>519</v>
      </c>
      <c r="C308" s="22" t="s">
        <v>2190</v>
      </c>
      <c r="D308" s="130" t="s">
        <v>519</v>
      </c>
      <c r="E308" s="130" t="s">
        <v>520</v>
      </c>
      <c r="F308" s="22" t="s">
        <v>2191</v>
      </c>
      <c r="G308" s="21" t="s">
        <v>2192</v>
      </c>
      <c r="H308" s="22" t="s">
        <v>93</v>
      </c>
      <c r="I308" s="22" t="s">
        <v>408</v>
      </c>
      <c r="J308" s="21" t="s">
        <v>2193</v>
      </c>
      <c r="K308" s="22" t="s">
        <v>2194</v>
      </c>
      <c r="L308" s="22" t="s">
        <v>2195</v>
      </c>
      <c r="M308" s="22" t="s">
        <v>2196</v>
      </c>
      <c r="N308" s="22" t="s">
        <v>69</v>
      </c>
      <c r="O308" s="22" t="s">
        <v>1375</v>
      </c>
      <c r="P308" s="22" t="s">
        <v>2197</v>
      </c>
      <c r="Q308" s="22" t="s">
        <v>72</v>
      </c>
      <c r="R308" s="22" t="s">
        <v>1005</v>
      </c>
      <c r="S308" s="22" t="s">
        <v>713</v>
      </c>
      <c r="T308" s="22" t="s">
        <v>530</v>
      </c>
      <c r="U308" s="22" t="s">
        <v>531</v>
      </c>
      <c r="V308" s="22" t="s">
        <v>412</v>
      </c>
      <c r="W308" s="22">
        <v>2023</v>
      </c>
      <c r="X308" s="22" t="s">
        <v>1913</v>
      </c>
      <c r="Y308" s="21">
        <v>202301</v>
      </c>
      <c r="Z308" s="21">
        <v>202312</v>
      </c>
      <c r="AA308" s="22">
        <v>5</v>
      </c>
      <c r="AB308" s="22">
        <v>5</v>
      </c>
      <c r="AC308" s="130"/>
      <c r="AD308" s="130"/>
      <c r="AE308" s="21"/>
      <c r="AF308" s="22">
        <v>58665</v>
      </c>
      <c r="AG308" s="22">
        <v>575</v>
      </c>
      <c r="AH308" s="22" t="s">
        <v>79</v>
      </c>
      <c r="AI308" s="22" t="s">
        <v>79</v>
      </c>
      <c r="AJ308" s="22" t="s">
        <v>79</v>
      </c>
      <c r="AK308" s="22" t="s">
        <v>78</v>
      </c>
      <c r="AL308" s="22" t="s">
        <v>79</v>
      </c>
      <c r="AM308" s="22" t="s">
        <v>79</v>
      </c>
      <c r="AN308" s="21" t="s">
        <v>72</v>
      </c>
      <c r="AO308" s="22" t="s">
        <v>79</v>
      </c>
      <c r="AP308" s="22" t="s">
        <v>72</v>
      </c>
      <c r="AQ308" s="22" t="s">
        <v>2198</v>
      </c>
      <c r="AR308" s="22">
        <v>15023892435</v>
      </c>
      <c r="AS308" s="141"/>
      <c r="AT308" s="141"/>
      <c r="AU308" s="141"/>
      <c r="AV308" s="141"/>
      <c r="AX308" s="138"/>
      <c r="AY308" s="138"/>
      <c r="AZ308" s="138"/>
    </row>
    <row r="309" s="107" customFormat="1" ht="119" customHeight="1" spans="1:52">
      <c r="A309" s="127">
        <v>303</v>
      </c>
      <c r="B309" s="21" t="s">
        <v>519</v>
      </c>
      <c r="C309" s="22" t="s">
        <v>2199</v>
      </c>
      <c r="D309" s="130" t="s">
        <v>519</v>
      </c>
      <c r="E309" s="130" t="s">
        <v>520</v>
      </c>
      <c r="F309" s="22" t="s">
        <v>2191</v>
      </c>
      <c r="G309" s="21" t="s">
        <v>2200</v>
      </c>
      <c r="H309" s="22" t="s">
        <v>93</v>
      </c>
      <c r="I309" s="22" t="s">
        <v>718</v>
      </c>
      <c r="J309" s="21" t="s">
        <v>2201</v>
      </c>
      <c r="K309" s="23" t="s">
        <v>2202</v>
      </c>
      <c r="L309" s="22" t="s">
        <v>2203</v>
      </c>
      <c r="M309" s="22" t="s">
        <v>2204</v>
      </c>
      <c r="N309" s="22" t="s">
        <v>69</v>
      </c>
      <c r="O309" s="22" t="s">
        <v>1375</v>
      </c>
      <c r="P309" s="22" t="s">
        <v>2197</v>
      </c>
      <c r="Q309" s="22" t="s">
        <v>72</v>
      </c>
      <c r="R309" s="23" t="s">
        <v>2205</v>
      </c>
      <c r="S309" s="22" t="s">
        <v>713</v>
      </c>
      <c r="T309" s="22" t="s">
        <v>530</v>
      </c>
      <c r="U309" s="23" t="s">
        <v>531</v>
      </c>
      <c r="V309" s="23" t="s">
        <v>722</v>
      </c>
      <c r="W309" s="23" t="s">
        <v>1346</v>
      </c>
      <c r="X309" s="23" t="s">
        <v>78</v>
      </c>
      <c r="Y309" s="21">
        <v>202301</v>
      </c>
      <c r="Z309" s="21">
        <v>202312</v>
      </c>
      <c r="AA309" s="22">
        <v>6</v>
      </c>
      <c r="AB309" s="22">
        <v>6</v>
      </c>
      <c r="AC309" s="130"/>
      <c r="AD309" s="130"/>
      <c r="AE309" s="21"/>
      <c r="AF309" s="22">
        <v>41366</v>
      </c>
      <c r="AG309" s="22">
        <v>133</v>
      </c>
      <c r="AH309" s="23" t="s">
        <v>79</v>
      </c>
      <c r="AI309" s="23" t="s">
        <v>79</v>
      </c>
      <c r="AJ309" s="23" t="s">
        <v>79</v>
      </c>
      <c r="AK309" s="23" t="s">
        <v>78</v>
      </c>
      <c r="AL309" s="22" t="s">
        <v>79</v>
      </c>
      <c r="AM309" s="23" t="s">
        <v>79</v>
      </c>
      <c r="AN309" s="21" t="s">
        <v>72</v>
      </c>
      <c r="AO309" s="23" t="s">
        <v>79</v>
      </c>
      <c r="AP309" s="23" t="s">
        <v>72</v>
      </c>
      <c r="AQ309" s="23" t="s">
        <v>2206</v>
      </c>
      <c r="AR309" s="23" t="s">
        <v>2207</v>
      </c>
      <c r="AS309" s="141"/>
      <c r="AT309" s="141"/>
      <c r="AU309" s="141"/>
      <c r="AV309" s="141"/>
      <c r="AX309" s="138"/>
      <c r="AY309" s="138"/>
      <c r="AZ309" s="138"/>
    </row>
    <row r="310" s="107" customFormat="1" ht="124" customHeight="1" spans="1:52">
      <c r="A310" s="127">
        <v>304</v>
      </c>
      <c r="B310" s="21" t="s">
        <v>519</v>
      </c>
      <c r="C310" s="22" t="s">
        <v>2208</v>
      </c>
      <c r="D310" s="130" t="s">
        <v>519</v>
      </c>
      <c r="E310" s="130" t="s">
        <v>520</v>
      </c>
      <c r="F310" s="22" t="s">
        <v>2191</v>
      </c>
      <c r="G310" s="21" t="s">
        <v>2209</v>
      </c>
      <c r="H310" s="22" t="s">
        <v>93</v>
      </c>
      <c r="I310" s="22" t="s">
        <v>124</v>
      </c>
      <c r="J310" s="21" t="s">
        <v>2210</v>
      </c>
      <c r="K310" s="22" t="s">
        <v>2211</v>
      </c>
      <c r="L310" s="22" t="s">
        <v>2212</v>
      </c>
      <c r="M310" s="22" t="s">
        <v>2213</v>
      </c>
      <c r="N310" s="22" t="s">
        <v>69</v>
      </c>
      <c r="O310" s="22" t="s">
        <v>1375</v>
      </c>
      <c r="P310" s="22" t="s">
        <v>2197</v>
      </c>
      <c r="Q310" s="22" t="s">
        <v>72</v>
      </c>
      <c r="R310" s="22" t="s">
        <v>2214</v>
      </c>
      <c r="S310" s="22" t="s">
        <v>713</v>
      </c>
      <c r="T310" s="22" t="s">
        <v>530</v>
      </c>
      <c r="U310" s="22" t="s">
        <v>531</v>
      </c>
      <c r="V310" s="22" t="s">
        <v>130</v>
      </c>
      <c r="W310" s="22">
        <v>2023</v>
      </c>
      <c r="X310" s="22" t="s">
        <v>78</v>
      </c>
      <c r="Y310" s="21">
        <v>202301</v>
      </c>
      <c r="Z310" s="21">
        <v>202312</v>
      </c>
      <c r="AA310" s="22">
        <v>45</v>
      </c>
      <c r="AB310" s="22">
        <v>45</v>
      </c>
      <c r="AC310" s="130"/>
      <c r="AD310" s="130"/>
      <c r="AE310" s="21"/>
      <c r="AF310" s="22">
        <v>12369</v>
      </c>
      <c r="AG310" s="22">
        <v>3912</v>
      </c>
      <c r="AH310" s="22" t="s">
        <v>79</v>
      </c>
      <c r="AI310" s="22" t="s">
        <v>79</v>
      </c>
      <c r="AJ310" s="22" t="s">
        <v>79</v>
      </c>
      <c r="AK310" s="22" t="s">
        <v>78</v>
      </c>
      <c r="AL310" s="22" t="s">
        <v>78</v>
      </c>
      <c r="AM310" s="22" t="s">
        <v>79</v>
      </c>
      <c r="AN310" s="21" t="s">
        <v>72</v>
      </c>
      <c r="AO310" s="22" t="s">
        <v>79</v>
      </c>
      <c r="AP310" s="22" t="s">
        <v>72</v>
      </c>
      <c r="AQ310" s="22" t="s">
        <v>2215</v>
      </c>
      <c r="AR310" s="22">
        <v>18801624413</v>
      </c>
      <c r="AS310" s="141"/>
      <c r="AT310" s="141"/>
      <c r="AU310" s="141"/>
      <c r="AV310" s="141"/>
      <c r="AX310" s="138"/>
      <c r="AY310" s="138"/>
      <c r="AZ310" s="138"/>
    </row>
    <row r="311" s="107" customFormat="1" ht="150" customHeight="1" spans="1:52">
      <c r="A311" s="127">
        <v>305</v>
      </c>
      <c r="B311" s="21" t="s">
        <v>519</v>
      </c>
      <c r="C311" s="22" t="s">
        <v>2216</v>
      </c>
      <c r="D311" s="130" t="s">
        <v>519</v>
      </c>
      <c r="E311" s="130" t="s">
        <v>520</v>
      </c>
      <c r="F311" s="22" t="s">
        <v>2191</v>
      </c>
      <c r="G311" s="21" t="s">
        <v>2217</v>
      </c>
      <c r="H311" s="22" t="s">
        <v>93</v>
      </c>
      <c r="I311" s="22" t="s">
        <v>205</v>
      </c>
      <c r="J311" s="21" t="s">
        <v>2218</v>
      </c>
      <c r="K311" s="22" t="s">
        <v>2219</v>
      </c>
      <c r="L311" s="22" t="s">
        <v>2220</v>
      </c>
      <c r="M311" s="22" t="s">
        <v>2221</v>
      </c>
      <c r="N311" s="22" t="s">
        <v>69</v>
      </c>
      <c r="O311" s="22" t="s">
        <v>1375</v>
      </c>
      <c r="P311" s="22" t="s">
        <v>2197</v>
      </c>
      <c r="Q311" s="22" t="s">
        <v>72</v>
      </c>
      <c r="R311" s="22" t="s">
        <v>2222</v>
      </c>
      <c r="S311" s="22" t="s">
        <v>713</v>
      </c>
      <c r="T311" s="22" t="s">
        <v>530</v>
      </c>
      <c r="U311" s="22" t="s">
        <v>531</v>
      </c>
      <c r="V311" s="22" t="s">
        <v>210</v>
      </c>
      <c r="W311" s="22">
        <v>2023</v>
      </c>
      <c r="X311" s="22" t="s">
        <v>78</v>
      </c>
      <c r="Y311" s="21">
        <v>202301</v>
      </c>
      <c r="Z311" s="21">
        <v>202312</v>
      </c>
      <c r="AA311" s="22">
        <v>45</v>
      </c>
      <c r="AB311" s="22">
        <v>45</v>
      </c>
      <c r="AC311" s="130"/>
      <c r="AD311" s="130"/>
      <c r="AE311" s="21"/>
      <c r="AF311" s="22">
        <v>18314</v>
      </c>
      <c r="AG311" s="22">
        <v>1810</v>
      </c>
      <c r="AH311" s="22" t="s">
        <v>79</v>
      </c>
      <c r="AI311" s="22" t="s">
        <v>79</v>
      </c>
      <c r="AJ311" s="22" t="s">
        <v>79</v>
      </c>
      <c r="AK311" s="22" t="s">
        <v>78</v>
      </c>
      <c r="AL311" s="23" t="s">
        <v>78</v>
      </c>
      <c r="AM311" s="22" t="s">
        <v>79</v>
      </c>
      <c r="AN311" s="21" t="s">
        <v>72</v>
      </c>
      <c r="AO311" s="22" t="s">
        <v>79</v>
      </c>
      <c r="AP311" s="22" t="s">
        <v>72</v>
      </c>
      <c r="AQ311" s="22" t="s">
        <v>1728</v>
      </c>
      <c r="AR311" s="22">
        <v>13883106221</v>
      </c>
      <c r="AS311" s="141"/>
      <c r="AT311" s="141"/>
      <c r="AU311" s="141"/>
      <c r="AV311" s="141"/>
      <c r="AX311" s="138"/>
      <c r="AY311" s="138"/>
      <c r="AZ311" s="138"/>
    </row>
    <row r="312" s="107" customFormat="1" ht="137" customHeight="1" spans="1:52">
      <c r="A312" s="127">
        <v>306</v>
      </c>
      <c r="B312" s="21" t="s">
        <v>519</v>
      </c>
      <c r="C312" s="22" t="s">
        <v>2223</v>
      </c>
      <c r="D312" s="130" t="s">
        <v>519</v>
      </c>
      <c r="E312" s="130" t="s">
        <v>520</v>
      </c>
      <c r="F312" s="22" t="s">
        <v>2191</v>
      </c>
      <c r="G312" s="21" t="s">
        <v>2224</v>
      </c>
      <c r="H312" s="22" t="s">
        <v>93</v>
      </c>
      <c r="I312" s="22" t="s">
        <v>268</v>
      </c>
      <c r="J312" s="21" t="s">
        <v>2225</v>
      </c>
      <c r="K312" s="22" t="s">
        <v>2226</v>
      </c>
      <c r="L312" s="22" t="s">
        <v>2227</v>
      </c>
      <c r="M312" s="22" t="s">
        <v>2228</v>
      </c>
      <c r="N312" s="22" t="s">
        <v>69</v>
      </c>
      <c r="O312" s="22" t="s">
        <v>1375</v>
      </c>
      <c r="P312" s="22" t="s">
        <v>2197</v>
      </c>
      <c r="Q312" s="22" t="s">
        <v>72</v>
      </c>
      <c r="R312" s="22" t="s">
        <v>2229</v>
      </c>
      <c r="S312" s="22" t="s">
        <v>713</v>
      </c>
      <c r="T312" s="22" t="s">
        <v>530</v>
      </c>
      <c r="U312" s="22" t="s">
        <v>531</v>
      </c>
      <c r="V312" s="22" t="s">
        <v>273</v>
      </c>
      <c r="W312" s="22">
        <v>2023</v>
      </c>
      <c r="X312" s="22" t="s">
        <v>78</v>
      </c>
      <c r="Y312" s="21">
        <v>202301</v>
      </c>
      <c r="Z312" s="21">
        <v>202312</v>
      </c>
      <c r="AA312" s="22">
        <v>30</v>
      </c>
      <c r="AB312" s="22">
        <v>30</v>
      </c>
      <c r="AC312" s="130"/>
      <c r="AD312" s="130"/>
      <c r="AE312" s="21"/>
      <c r="AF312" s="22">
        <v>12680</v>
      </c>
      <c r="AG312" s="22">
        <v>3890</v>
      </c>
      <c r="AH312" s="22" t="s">
        <v>79</v>
      </c>
      <c r="AI312" s="22" t="s">
        <v>79</v>
      </c>
      <c r="AJ312" s="22" t="s">
        <v>79</v>
      </c>
      <c r="AK312" s="22" t="s">
        <v>78</v>
      </c>
      <c r="AL312" s="23" t="s">
        <v>78</v>
      </c>
      <c r="AM312" s="22" t="s">
        <v>79</v>
      </c>
      <c r="AN312" s="21" t="s">
        <v>72</v>
      </c>
      <c r="AO312" s="22" t="s">
        <v>79</v>
      </c>
      <c r="AP312" s="22" t="s">
        <v>72</v>
      </c>
      <c r="AQ312" s="22" t="s">
        <v>1737</v>
      </c>
      <c r="AR312" s="22">
        <v>15023827889</v>
      </c>
      <c r="AS312" s="141"/>
      <c r="AT312" s="141"/>
      <c r="AU312" s="141"/>
      <c r="AV312" s="141"/>
      <c r="AX312" s="138"/>
      <c r="AY312" s="138"/>
      <c r="AZ312" s="138"/>
    </row>
    <row r="313" s="107" customFormat="1" ht="137" customHeight="1" spans="1:52">
      <c r="A313" s="127">
        <v>307</v>
      </c>
      <c r="B313" s="21" t="s">
        <v>519</v>
      </c>
      <c r="C313" s="22" t="s">
        <v>2230</v>
      </c>
      <c r="D313" s="130" t="s">
        <v>519</v>
      </c>
      <c r="E313" s="130" t="s">
        <v>520</v>
      </c>
      <c r="F313" s="22" t="s">
        <v>2191</v>
      </c>
      <c r="G313" s="21" t="s">
        <v>2231</v>
      </c>
      <c r="H313" s="22" t="s">
        <v>93</v>
      </c>
      <c r="I313" s="22" t="s">
        <v>294</v>
      </c>
      <c r="J313" s="21" t="s">
        <v>2232</v>
      </c>
      <c r="K313" s="22" t="s">
        <v>2233</v>
      </c>
      <c r="L313" s="22" t="s">
        <v>2234</v>
      </c>
      <c r="M313" s="22" t="s">
        <v>2235</v>
      </c>
      <c r="N313" s="22" t="s">
        <v>69</v>
      </c>
      <c r="O313" s="22" t="s">
        <v>1375</v>
      </c>
      <c r="P313" s="22" t="s">
        <v>2197</v>
      </c>
      <c r="Q313" s="22" t="s">
        <v>72</v>
      </c>
      <c r="R313" s="22" t="s">
        <v>2236</v>
      </c>
      <c r="S313" s="22" t="s">
        <v>713</v>
      </c>
      <c r="T313" s="22" t="s">
        <v>530</v>
      </c>
      <c r="U313" s="22" t="s">
        <v>531</v>
      </c>
      <c r="V313" s="22" t="s">
        <v>299</v>
      </c>
      <c r="W313" s="22">
        <v>2023</v>
      </c>
      <c r="X313" s="22" t="s">
        <v>78</v>
      </c>
      <c r="Y313" s="21">
        <v>202301</v>
      </c>
      <c r="Z313" s="21">
        <v>202312</v>
      </c>
      <c r="AA313" s="22">
        <v>15</v>
      </c>
      <c r="AB313" s="22">
        <v>15</v>
      </c>
      <c r="AC313" s="130"/>
      <c r="AD313" s="130"/>
      <c r="AE313" s="21"/>
      <c r="AF313" s="22">
        <v>6176</v>
      </c>
      <c r="AG313" s="22">
        <v>2481</v>
      </c>
      <c r="AH313" s="22" t="s">
        <v>79</v>
      </c>
      <c r="AI313" s="22" t="s">
        <v>79</v>
      </c>
      <c r="AJ313" s="22" t="s">
        <v>79</v>
      </c>
      <c r="AK313" s="22" t="s">
        <v>78</v>
      </c>
      <c r="AL313" s="22" t="s">
        <v>78</v>
      </c>
      <c r="AM313" s="22" t="s">
        <v>79</v>
      </c>
      <c r="AN313" s="21" t="s">
        <v>72</v>
      </c>
      <c r="AO313" s="22" t="s">
        <v>79</v>
      </c>
      <c r="AP313" s="22" t="s">
        <v>72</v>
      </c>
      <c r="AQ313" s="22" t="s">
        <v>1745</v>
      </c>
      <c r="AR313" s="23" t="s">
        <v>1746</v>
      </c>
      <c r="AS313" s="141"/>
      <c r="AT313" s="141"/>
      <c r="AU313" s="141"/>
      <c r="AV313" s="141"/>
      <c r="AX313" s="138"/>
      <c r="AY313" s="138"/>
      <c r="AZ313" s="138"/>
    </row>
    <row r="314" s="107" customFormat="1" ht="137" customHeight="1" spans="1:52">
      <c r="A314" s="127">
        <v>308</v>
      </c>
      <c r="B314" s="21" t="s">
        <v>519</v>
      </c>
      <c r="C314" s="22" t="s">
        <v>2237</v>
      </c>
      <c r="D314" s="130" t="s">
        <v>519</v>
      </c>
      <c r="E314" s="130" t="s">
        <v>520</v>
      </c>
      <c r="F314" s="22" t="s">
        <v>2191</v>
      </c>
      <c r="G314" s="21" t="s">
        <v>2238</v>
      </c>
      <c r="H314" s="22" t="s">
        <v>93</v>
      </c>
      <c r="I314" s="22" t="s">
        <v>277</v>
      </c>
      <c r="J314" s="21" t="s">
        <v>2239</v>
      </c>
      <c r="K314" s="22" t="s">
        <v>2240</v>
      </c>
      <c r="L314" s="22" t="s">
        <v>2241</v>
      </c>
      <c r="M314" s="22" t="s">
        <v>2242</v>
      </c>
      <c r="N314" s="22" t="s">
        <v>69</v>
      </c>
      <c r="O314" s="22" t="s">
        <v>1375</v>
      </c>
      <c r="P314" s="22" t="s">
        <v>2197</v>
      </c>
      <c r="Q314" s="22" t="s">
        <v>72</v>
      </c>
      <c r="R314" s="22" t="s">
        <v>2243</v>
      </c>
      <c r="S314" s="22" t="s">
        <v>713</v>
      </c>
      <c r="T314" s="22" t="s">
        <v>530</v>
      </c>
      <c r="U314" s="22" t="s">
        <v>531</v>
      </c>
      <c r="V314" s="22" t="s">
        <v>282</v>
      </c>
      <c r="W314" s="22">
        <v>2023</v>
      </c>
      <c r="X314" s="22" t="s">
        <v>78</v>
      </c>
      <c r="Y314" s="21">
        <v>202301</v>
      </c>
      <c r="Z314" s="21">
        <v>202312</v>
      </c>
      <c r="AA314" s="22">
        <v>20</v>
      </c>
      <c r="AB314" s="22">
        <v>20</v>
      </c>
      <c r="AC314" s="130"/>
      <c r="AD314" s="130"/>
      <c r="AE314" s="21"/>
      <c r="AF314" s="22">
        <v>2526</v>
      </c>
      <c r="AG314" s="22">
        <v>1313</v>
      </c>
      <c r="AH314" s="22" t="s">
        <v>79</v>
      </c>
      <c r="AI314" s="22" t="s">
        <v>79</v>
      </c>
      <c r="AJ314" s="22" t="s">
        <v>79</v>
      </c>
      <c r="AK314" s="22" t="s">
        <v>78</v>
      </c>
      <c r="AL314" s="22" t="s">
        <v>78</v>
      </c>
      <c r="AM314" s="22" t="s">
        <v>79</v>
      </c>
      <c r="AN314" s="21" t="s">
        <v>72</v>
      </c>
      <c r="AO314" s="22" t="s">
        <v>79</v>
      </c>
      <c r="AP314" s="22" t="s">
        <v>72</v>
      </c>
      <c r="AQ314" s="22" t="s">
        <v>586</v>
      </c>
      <c r="AR314" s="22">
        <v>18723572792</v>
      </c>
      <c r="AS314" s="141"/>
      <c r="AT314" s="141"/>
      <c r="AU314" s="141"/>
      <c r="AV314" s="141"/>
      <c r="AX314" s="138"/>
      <c r="AY314" s="138"/>
      <c r="AZ314" s="138"/>
    </row>
    <row r="315" s="107" customFormat="1" ht="137" customHeight="1" spans="1:52">
      <c r="A315" s="127">
        <v>309</v>
      </c>
      <c r="B315" s="21" t="s">
        <v>519</v>
      </c>
      <c r="C315" s="22" t="s">
        <v>2244</v>
      </c>
      <c r="D315" s="130" t="s">
        <v>519</v>
      </c>
      <c r="E315" s="130" t="s">
        <v>520</v>
      </c>
      <c r="F315" s="22" t="s">
        <v>2191</v>
      </c>
      <c r="G315" s="21" t="s">
        <v>2245</v>
      </c>
      <c r="H315" s="22" t="s">
        <v>93</v>
      </c>
      <c r="I315" s="22" t="s">
        <v>260</v>
      </c>
      <c r="J315" s="21" t="s">
        <v>2246</v>
      </c>
      <c r="K315" s="22" t="s">
        <v>2247</v>
      </c>
      <c r="L315" s="22" t="s">
        <v>2248</v>
      </c>
      <c r="M315" s="22" t="s">
        <v>2249</v>
      </c>
      <c r="N315" s="22" t="s">
        <v>69</v>
      </c>
      <c r="O315" s="22" t="s">
        <v>1375</v>
      </c>
      <c r="P315" s="22" t="s">
        <v>2197</v>
      </c>
      <c r="Q315" s="22" t="s">
        <v>72</v>
      </c>
      <c r="R315" s="22" t="s">
        <v>2250</v>
      </c>
      <c r="S315" s="22" t="s">
        <v>713</v>
      </c>
      <c r="T315" s="22" t="s">
        <v>530</v>
      </c>
      <c r="U315" s="22" t="s">
        <v>531</v>
      </c>
      <c r="V315" s="22" t="s">
        <v>265</v>
      </c>
      <c r="W315" s="22">
        <v>2023</v>
      </c>
      <c r="X315" s="22" t="s">
        <v>78</v>
      </c>
      <c r="Y315" s="21">
        <v>202301</v>
      </c>
      <c r="Z315" s="21">
        <v>202312</v>
      </c>
      <c r="AA315" s="22">
        <v>20</v>
      </c>
      <c r="AB315" s="22">
        <v>20</v>
      </c>
      <c r="AC315" s="130"/>
      <c r="AD315" s="130"/>
      <c r="AE315" s="21"/>
      <c r="AF315" s="22">
        <v>5497</v>
      </c>
      <c r="AG315" s="22">
        <v>2452</v>
      </c>
      <c r="AH315" s="22" t="s">
        <v>79</v>
      </c>
      <c r="AI315" s="22" t="s">
        <v>79</v>
      </c>
      <c r="AJ315" s="22" t="s">
        <v>79</v>
      </c>
      <c r="AK315" s="22" t="s">
        <v>78</v>
      </c>
      <c r="AL315" s="23" t="s">
        <v>78</v>
      </c>
      <c r="AM315" s="22" t="s">
        <v>79</v>
      </c>
      <c r="AN315" s="21" t="s">
        <v>72</v>
      </c>
      <c r="AO315" s="22" t="s">
        <v>79</v>
      </c>
      <c r="AP315" s="22" t="s">
        <v>72</v>
      </c>
      <c r="AQ315" s="22" t="s">
        <v>1759</v>
      </c>
      <c r="AR315" s="22">
        <v>17749962810</v>
      </c>
      <c r="AS315" s="141"/>
      <c r="AT315" s="141"/>
      <c r="AU315" s="141"/>
      <c r="AV315" s="141"/>
      <c r="AX315" s="138"/>
      <c r="AY315" s="138"/>
      <c r="AZ315" s="138"/>
    </row>
    <row r="316" s="107" customFormat="1" ht="137" customHeight="1" spans="1:52">
      <c r="A316" s="127">
        <v>310</v>
      </c>
      <c r="B316" s="21" t="s">
        <v>519</v>
      </c>
      <c r="C316" s="22" t="s">
        <v>2251</v>
      </c>
      <c r="D316" s="130" t="s">
        <v>519</v>
      </c>
      <c r="E316" s="130" t="s">
        <v>520</v>
      </c>
      <c r="F316" s="22" t="s">
        <v>2191</v>
      </c>
      <c r="G316" s="21" t="s">
        <v>2252</v>
      </c>
      <c r="H316" s="22" t="s">
        <v>93</v>
      </c>
      <c r="I316" s="22" t="s">
        <v>242</v>
      </c>
      <c r="J316" s="21" t="s">
        <v>2253</v>
      </c>
      <c r="K316" s="22" t="s">
        <v>2254</v>
      </c>
      <c r="L316" s="22" t="s">
        <v>2255</v>
      </c>
      <c r="M316" s="22" t="s">
        <v>2256</v>
      </c>
      <c r="N316" s="22" t="s">
        <v>69</v>
      </c>
      <c r="O316" s="22" t="s">
        <v>1375</v>
      </c>
      <c r="P316" s="22" t="s">
        <v>2197</v>
      </c>
      <c r="Q316" s="22" t="s">
        <v>72</v>
      </c>
      <c r="R316" s="22" t="s">
        <v>2257</v>
      </c>
      <c r="S316" s="22" t="s">
        <v>713</v>
      </c>
      <c r="T316" s="22" t="s">
        <v>530</v>
      </c>
      <c r="U316" s="22" t="s">
        <v>531</v>
      </c>
      <c r="V316" s="22" t="s">
        <v>247</v>
      </c>
      <c r="W316" s="22">
        <v>2023</v>
      </c>
      <c r="X316" s="22" t="s">
        <v>78</v>
      </c>
      <c r="Y316" s="21">
        <v>202301</v>
      </c>
      <c r="Z316" s="21">
        <v>202312</v>
      </c>
      <c r="AA316" s="22">
        <v>6</v>
      </c>
      <c r="AB316" s="22">
        <v>6</v>
      </c>
      <c r="AC316" s="130"/>
      <c r="AD316" s="130"/>
      <c r="AE316" s="21"/>
      <c r="AF316" s="22">
        <v>1638</v>
      </c>
      <c r="AG316" s="22">
        <v>1787</v>
      </c>
      <c r="AH316" s="22" t="s">
        <v>79</v>
      </c>
      <c r="AI316" s="22" t="s">
        <v>79</v>
      </c>
      <c r="AJ316" s="22" t="s">
        <v>79</v>
      </c>
      <c r="AK316" s="22" t="s">
        <v>78</v>
      </c>
      <c r="AL316" s="23" t="s">
        <v>78</v>
      </c>
      <c r="AM316" s="22" t="s">
        <v>79</v>
      </c>
      <c r="AN316" s="21" t="s">
        <v>72</v>
      </c>
      <c r="AO316" s="22" t="s">
        <v>79</v>
      </c>
      <c r="AP316" s="22" t="s">
        <v>72</v>
      </c>
      <c r="AQ316" s="22" t="s">
        <v>2258</v>
      </c>
      <c r="AR316" s="22">
        <v>18723176832</v>
      </c>
      <c r="AS316" s="141"/>
      <c r="AT316" s="141"/>
      <c r="AU316" s="141"/>
      <c r="AV316" s="141"/>
      <c r="AX316" s="138"/>
      <c r="AY316" s="138"/>
      <c r="AZ316" s="138"/>
    </row>
    <row r="317" s="107" customFormat="1" ht="137" customHeight="1" spans="1:52">
      <c r="A317" s="127">
        <v>311</v>
      </c>
      <c r="B317" s="21" t="s">
        <v>519</v>
      </c>
      <c r="C317" s="22" t="s">
        <v>2259</v>
      </c>
      <c r="D317" s="130" t="s">
        <v>519</v>
      </c>
      <c r="E317" s="130" t="s">
        <v>520</v>
      </c>
      <c r="F317" s="22" t="s">
        <v>2191</v>
      </c>
      <c r="G317" s="21" t="s">
        <v>2260</v>
      </c>
      <c r="H317" s="22" t="s">
        <v>93</v>
      </c>
      <c r="I317" s="22" t="s">
        <v>501</v>
      </c>
      <c r="J317" s="21" t="s">
        <v>2261</v>
      </c>
      <c r="K317" s="22" t="s">
        <v>2262</v>
      </c>
      <c r="L317" s="22" t="s">
        <v>2263</v>
      </c>
      <c r="M317" s="22" t="s">
        <v>2264</v>
      </c>
      <c r="N317" s="22" t="s">
        <v>69</v>
      </c>
      <c r="O317" s="22" t="s">
        <v>1375</v>
      </c>
      <c r="P317" s="22" t="s">
        <v>2197</v>
      </c>
      <c r="Q317" s="22" t="s">
        <v>72</v>
      </c>
      <c r="R317" s="22" t="s">
        <v>2265</v>
      </c>
      <c r="S317" s="22" t="s">
        <v>713</v>
      </c>
      <c r="T317" s="22" t="s">
        <v>530</v>
      </c>
      <c r="U317" s="22" t="s">
        <v>531</v>
      </c>
      <c r="V317" s="22" t="s">
        <v>505</v>
      </c>
      <c r="W317" s="22">
        <v>2023</v>
      </c>
      <c r="X317" s="22" t="s">
        <v>78</v>
      </c>
      <c r="Y317" s="21">
        <v>202301</v>
      </c>
      <c r="Z317" s="21">
        <v>202312</v>
      </c>
      <c r="AA317" s="22">
        <v>12</v>
      </c>
      <c r="AB317" s="22">
        <v>12</v>
      </c>
      <c r="AC317" s="130"/>
      <c r="AD317" s="130"/>
      <c r="AE317" s="21"/>
      <c r="AF317" s="22">
        <v>2279</v>
      </c>
      <c r="AG317" s="22">
        <v>1777</v>
      </c>
      <c r="AH317" s="22" t="s">
        <v>79</v>
      </c>
      <c r="AI317" s="22" t="s">
        <v>79</v>
      </c>
      <c r="AJ317" s="22" t="s">
        <v>79</v>
      </c>
      <c r="AK317" s="22" t="s">
        <v>78</v>
      </c>
      <c r="AL317" s="22" t="s">
        <v>78</v>
      </c>
      <c r="AM317" s="22" t="s">
        <v>79</v>
      </c>
      <c r="AN317" s="21" t="s">
        <v>72</v>
      </c>
      <c r="AO317" s="22" t="s">
        <v>79</v>
      </c>
      <c r="AP317" s="22" t="s">
        <v>72</v>
      </c>
      <c r="AQ317" s="22" t="s">
        <v>1773</v>
      </c>
      <c r="AR317" s="22">
        <v>15223570990</v>
      </c>
      <c r="AS317" s="141"/>
      <c r="AT317" s="141"/>
      <c r="AU317" s="141"/>
      <c r="AV317" s="141"/>
      <c r="AX317" s="138"/>
      <c r="AY317" s="138"/>
      <c r="AZ317" s="138"/>
    </row>
    <row r="318" s="107" customFormat="1" ht="137" customHeight="1" spans="1:52">
      <c r="A318" s="127">
        <v>312</v>
      </c>
      <c r="B318" s="21" t="s">
        <v>519</v>
      </c>
      <c r="C318" s="22" t="s">
        <v>2266</v>
      </c>
      <c r="D318" s="130" t="s">
        <v>519</v>
      </c>
      <c r="E318" s="130" t="s">
        <v>520</v>
      </c>
      <c r="F318" s="22" t="s">
        <v>2191</v>
      </c>
      <c r="G318" s="21" t="s">
        <v>2267</v>
      </c>
      <c r="H318" s="22" t="s">
        <v>93</v>
      </c>
      <c r="I318" s="22" t="s">
        <v>195</v>
      </c>
      <c r="J318" s="21" t="s">
        <v>2268</v>
      </c>
      <c r="K318" s="22" t="s">
        <v>2269</v>
      </c>
      <c r="L318" s="22" t="s">
        <v>2270</v>
      </c>
      <c r="M318" s="22" t="s">
        <v>2271</v>
      </c>
      <c r="N318" s="22" t="s">
        <v>69</v>
      </c>
      <c r="O318" s="22" t="s">
        <v>1375</v>
      </c>
      <c r="P318" s="22" t="s">
        <v>2197</v>
      </c>
      <c r="Q318" s="22" t="s">
        <v>72</v>
      </c>
      <c r="R318" s="22" t="s">
        <v>2272</v>
      </c>
      <c r="S318" s="22" t="s">
        <v>713</v>
      </c>
      <c r="T318" s="22" t="s">
        <v>530</v>
      </c>
      <c r="U318" s="22" t="s">
        <v>531</v>
      </c>
      <c r="V318" s="22" t="s">
        <v>201</v>
      </c>
      <c r="W318" s="22">
        <v>2023</v>
      </c>
      <c r="X318" s="22" t="s">
        <v>78</v>
      </c>
      <c r="Y318" s="21">
        <v>202301</v>
      </c>
      <c r="Z318" s="21">
        <v>202312</v>
      </c>
      <c r="AA318" s="22">
        <v>50</v>
      </c>
      <c r="AB318" s="22">
        <v>50</v>
      </c>
      <c r="AC318" s="130"/>
      <c r="AD318" s="130"/>
      <c r="AE318" s="21"/>
      <c r="AF318" s="22">
        <v>20238</v>
      </c>
      <c r="AG318" s="22">
        <v>6043</v>
      </c>
      <c r="AH318" s="22" t="s">
        <v>79</v>
      </c>
      <c r="AI318" s="22" t="s">
        <v>79</v>
      </c>
      <c r="AJ318" s="22" t="s">
        <v>79</v>
      </c>
      <c r="AK318" s="22" t="s">
        <v>78</v>
      </c>
      <c r="AL318" s="23" t="s">
        <v>78</v>
      </c>
      <c r="AM318" s="22" t="s">
        <v>79</v>
      </c>
      <c r="AN318" s="21" t="s">
        <v>72</v>
      </c>
      <c r="AO318" s="22" t="s">
        <v>79</v>
      </c>
      <c r="AP318" s="22" t="s">
        <v>72</v>
      </c>
      <c r="AQ318" s="22" t="s">
        <v>605</v>
      </c>
      <c r="AR318" s="22">
        <v>15086903993</v>
      </c>
      <c r="AS318" s="141"/>
      <c r="AT318" s="141"/>
      <c r="AU318" s="141"/>
      <c r="AV318" s="141"/>
      <c r="AX318" s="138"/>
      <c r="AY318" s="138"/>
      <c r="AZ318" s="138"/>
    </row>
    <row r="319" s="107" customFormat="1" ht="137" customHeight="1" spans="1:52">
      <c r="A319" s="127">
        <v>313</v>
      </c>
      <c r="B319" s="21" t="s">
        <v>519</v>
      </c>
      <c r="C319" s="22" t="s">
        <v>2273</v>
      </c>
      <c r="D319" s="130" t="s">
        <v>519</v>
      </c>
      <c r="E319" s="130" t="s">
        <v>520</v>
      </c>
      <c r="F319" s="22" t="s">
        <v>2191</v>
      </c>
      <c r="G319" s="21" t="s">
        <v>2274</v>
      </c>
      <c r="H319" s="22" t="s">
        <v>93</v>
      </c>
      <c r="I319" s="22" t="s">
        <v>134</v>
      </c>
      <c r="J319" s="21" t="s">
        <v>2275</v>
      </c>
      <c r="K319" s="22" t="s">
        <v>2276</v>
      </c>
      <c r="L319" s="22" t="s">
        <v>2277</v>
      </c>
      <c r="M319" s="22" t="s">
        <v>2278</v>
      </c>
      <c r="N319" s="22" t="s">
        <v>69</v>
      </c>
      <c r="O319" s="22" t="s">
        <v>1375</v>
      </c>
      <c r="P319" s="22" t="s">
        <v>2197</v>
      </c>
      <c r="Q319" s="22" t="s">
        <v>72</v>
      </c>
      <c r="R319" s="22" t="s">
        <v>2279</v>
      </c>
      <c r="S319" s="22" t="s">
        <v>713</v>
      </c>
      <c r="T319" s="22" t="s">
        <v>530</v>
      </c>
      <c r="U319" s="22" t="s">
        <v>531</v>
      </c>
      <c r="V319" s="22" t="s">
        <v>139</v>
      </c>
      <c r="W319" s="22">
        <v>2023</v>
      </c>
      <c r="X319" s="22" t="s">
        <v>78</v>
      </c>
      <c r="Y319" s="21">
        <v>202301</v>
      </c>
      <c r="Z319" s="21">
        <v>202312</v>
      </c>
      <c r="AA319" s="22">
        <v>50</v>
      </c>
      <c r="AB319" s="22">
        <v>50</v>
      </c>
      <c r="AC319" s="130"/>
      <c r="AD319" s="130"/>
      <c r="AE319" s="21"/>
      <c r="AF319" s="22">
        <v>20018</v>
      </c>
      <c r="AG319" s="22">
        <v>7814</v>
      </c>
      <c r="AH319" s="22" t="s">
        <v>79</v>
      </c>
      <c r="AI319" s="22" t="s">
        <v>79</v>
      </c>
      <c r="AJ319" s="22" t="s">
        <v>79</v>
      </c>
      <c r="AK319" s="22" t="s">
        <v>78</v>
      </c>
      <c r="AL319" s="23" t="s">
        <v>78</v>
      </c>
      <c r="AM319" s="22" t="s">
        <v>79</v>
      </c>
      <c r="AN319" s="21" t="s">
        <v>72</v>
      </c>
      <c r="AO319" s="22" t="s">
        <v>79</v>
      </c>
      <c r="AP319" s="22" t="s">
        <v>72</v>
      </c>
      <c r="AQ319" s="22" t="s">
        <v>1675</v>
      </c>
      <c r="AR319" s="22">
        <v>13668448223</v>
      </c>
      <c r="AS319" s="141"/>
      <c r="AT319" s="141"/>
      <c r="AU319" s="141"/>
      <c r="AV319" s="141"/>
      <c r="AX319" s="138"/>
      <c r="AY319" s="138"/>
      <c r="AZ319" s="138"/>
    </row>
    <row r="320" s="107" customFormat="1" ht="137" customHeight="1" spans="1:52">
      <c r="A320" s="127">
        <v>314</v>
      </c>
      <c r="B320" s="21" t="s">
        <v>519</v>
      </c>
      <c r="C320" s="22" t="s">
        <v>2280</v>
      </c>
      <c r="D320" s="130" t="s">
        <v>519</v>
      </c>
      <c r="E320" s="130" t="s">
        <v>520</v>
      </c>
      <c r="F320" s="22" t="s">
        <v>2191</v>
      </c>
      <c r="G320" s="21" t="s">
        <v>2281</v>
      </c>
      <c r="H320" s="22" t="s">
        <v>93</v>
      </c>
      <c r="I320" s="22" t="s">
        <v>83</v>
      </c>
      <c r="J320" s="21" t="s">
        <v>2282</v>
      </c>
      <c r="K320" s="22" t="s">
        <v>2283</v>
      </c>
      <c r="L320" s="22" t="s">
        <v>2284</v>
      </c>
      <c r="M320" s="22" t="s">
        <v>2285</v>
      </c>
      <c r="N320" s="22" t="s">
        <v>69</v>
      </c>
      <c r="O320" s="22" t="s">
        <v>1375</v>
      </c>
      <c r="P320" s="22" t="s">
        <v>2197</v>
      </c>
      <c r="Q320" s="22" t="s">
        <v>72</v>
      </c>
      <c r="R320" s="22" t="s">
        <v>2286</v>
      </c>
      <c r="S320" s="22" t="s">
        <v>713</v>
      </c>
      <c r="T320" s="22" t="s">
        <v>530</v>
      </c>
      <c r="U320" s="22" t="s">
        <v>531</v>
      </c>
      <c r="V320" s="22" t="s">
        <v>89</v>
      </c>
      <c r="W320" s="130">
        <v>2023</v>
      </c>
      <c r="X320" s="22" t="s">
        <v>78</v>
      </c>
      <c r="Y320" s="21">
        <v>202301</v>
      </c>
      <c r="Z320" s="21">
        <v>202312</v>
      </c>
      <c r="AA320" s="22">
        <v>40</v>
      </c>
      <c r="AB320" s="22">
        <v>40</v>
      </c>
      <c r="AC320" s="130"/>
      <c r="AD320" s="130"/>
      <c r="AE320" s="21"/>
      <c r="AF320" s="22">
        <v>14046</v>
      </c>
      <c r="AG320" s="22">
        <v>3916</v>
      </c>
      <c r="AH320" s="22" t="s">
        <v>79</v>
      </c>
      <c r="AI320" s="22" t="s">
        <v>79</v>
      </c>
      <c r="AJ320" s="22" t="s">
        <v>79</v>
      </c>
      <c r="AK320" s="22" t="s">
        <v>78</v>
      </c>
      <c r="AL320" s="23" t="s">
        <v>78</v>
      </c>
      <c r="AM320" s="22" t="s">
        <v>79</v>
      </c>
      <c r="AN320" s="21" t="s">
        <v>72</v>
      </c>
      <c r="AO320" s="22" t="s">
        <v>79</v>
      </c>
      <c r="AP320" s="22" t="s">
        <v>72</v>
      </c>
      <c r="AQ320" s="22" t="s">
        <v>614</v>
      </c>
      <c r="AR320" s="22">
        <v>18315015559</v>
      </c>
      <c r="AS320" s="141"/>
      <c r="AT320" s="141"/>
      <c r="AU320" s="141"/>
      <c r="AV320" s="141"/>
      <c r="AX320" s="138"/>
      <c r="AY320" s="138"/>
      <c r="AZ320" s="138"/>
    </row>
    <row r="321" s="107" customFormat="1" ht="137" customHeight="1" spans="1:52">
      <c r="A321" s="127">
        <v>315</v>
      </c>
      <c r="B321" s="21" t="s">
        <v>519</v>
      </c>
      <c r="C321" s="22" t="s">
        <v>2287</v>
      </c>
      <c r="D321" s="130" t="s">
        <v>519</v>
      </c>
      <c r="E321" s="130" t="s">
        <v>520</v>
      </c>
      <c r="F321" s="22" t="s">
        <v>2191</v>
      </c>
      <c r="G321" s="21" t="s">
        <v>2288</v>
      </c>
      <c r="H321" s="22" t="s">
        <v>93</v>
      </c>
      <c r="I321" s="22" t="s">
        <v>143</v>
      </c>
      <c r="J321" s="21" t="s">
        <v>2289</v>
      </c>
      <c r="K321" s="22" t="s">
        <v>2290</v>
      </c>
      <c r="L321" s="22" t="s">
        <v>2291</v>
      </c>
      <c r="M321" s="22" t="s">
        <v>2292</v>
      </c>
      <c r="N321" s="22" t="s">
        <v>69</v>
      </c>
      <c r="O321" s="22" t="s">
        <v>1375</v>
      </c>
      <c r="P321" s="22" t="s">
        <v>2197</v>
      </c>
      <c r="Q321" s="22" t="s">
        <v>72</v>
      </c>
      <c r="R321" s="22" t="s">
        <v>2293</v>
      </c>
      <c r="S321" s="22" t="s">
        <v>713</v>
      </c>
      <c r="T321" s="22" t="s">
        <v>530</v>
      </c>
      <c r="U321" s="22" t="s">
        <v>531</v>
      </c>
      <c r="V321" s="22" t="s">
        <v>149</v>
      </c>
      <c r="W321" s="22">
        <v>2023</v>
      </c>
      <c r="X321" s="22" t="s">
        <v>78</v>
      </c>
      <c r="Y321" s="21">
        <v>202301</v>
      </c>
      <c r="Z321" s="21">
        <v>202312</v>
      </c>
      <c r="AA321" s="22">
        <v>35</v>
      </c>
      <c r="AB321" s="22">
        <v>35</v>
      </c>
      <c r="AC321" s="130"/>
      <c r="AD321" s="130"/>
      <c r="AE321" s="21"/>
      <c r="AF321" s="22">
        <v>6973</v>
      </c>
      <c r="AG321" s="22">
        <v>3173</v>
      </c>
      <c r="AH321" s="22" t="s">
        <v>79</v>
      </c>
      <c r="AI321" s="22" t="s">
        <v>79</v>
      </c>
      <c r="AJ321" s="22" t="s">
        <v>79</v>
      </c>
      <c r="AK321" s="22" t="s">
        <v>78</v>
      </c>
      <c r="AL321" s="23" t="s">
        <v>78</v>
      </c>
      <c r="AM321" s="22" t="s">
        <v>79</v>
      </c>
      <c r="AN321" s="21" t="s">
        <v>72</v>
      </c>
      <c r="AO321" s="22" t="s">
        <v>79</v>
      </c>
      <c r="AP321" s="22" t="s">
        <v>72</v>
      </c>
      <c r="AQ321" s="22" t="s">
        <v>1680</v>
      </c>
      <c r="AR321" s="22">
        <v>15823710996</v>
      </c>
      <c r="AS321" s="141"/>
      <c r="AT321" s="141"/>
      <c r="AU321" s="141"/>
      <c r="AV321" s="141"/>
      <c r="AX321" s="138"/>
      <c r="AY321" s="138"/>
      <c r="AZ321" s="138"/>
    </row>
    <row r="322" s="107" customFormat="1" ht="126" customHeight="1" spans="1:52">
      <c r="A322" s="127">
        <v>316</v>
      </c>
      <c r="B322" s="21" t="s">
        <v>519</v>
      </c>
      <c r="C322" s="22" t="s">
        <v>2294</v>
      </c>
      <c r="D322" s="21" t="s">
        <v>519</v>
      </c>
      <c r="E322" s="21" t="s">
        <v>520</v>
      </c>
      <c r="F322" s="22" t="s">
        <v>2191</v>
      </c>
      <c r="G322" s="21" t="s">
        <v>2295</v>
      </c>
      <c r="H322" s="22" t="s">
        <v>93</v>
      </c>
      <c r="I322" s="22" t="s">
        <v>286</v>
      </c>
      <c r="J322" s="21" t="s">
        <v>2296</v>
      </c>
      <c r="K322" s="22" t="s">
        <v>2297</v>
      </c>
      <c r="L322" s="22" t="s">
        <v>2298</v>
      </c>
      <c r="M322" s="22" t="s">
        <v>2299</v>
      </c>
      <c r="N322" s="22" t="s">
        <v>69</v>
      </c>
      <c r="O322" s="22" t="s">
        <v>1375</v>
      </c>
      <c r="P322" s="22" t="s">
        <v>2197</v>
      </c>
      <c r="Q322" s="22" t="s">
        <v>72</v>
      </c>
      <c r="R322" s="22" t="s">
        <v>2300</v>
      </c>
      <c r="S322" s="22" t="s">
        <v>713</v>
      </c>
      <c r="T322" s="22" t="s">
        <v>530</v>
      </c>
      <c r="U322" s="22" t="s">
        <v>531</v>
      </c>
      <c r="V322" s="22" t="s">
        <v>291</v>
      </c>
      <c r="W322" s="22">
        <v>2023</v>
      </c>
      <c r="X322" s="22" t="s">
        <v>78</v>
      </c>
      <c r="Y322" s="21">
        <v>202301</v>
      </c>
      <c r="Z322" s="21">
        <v>202312</v>
      </c>
      <c r="AA322" s="22">
        <v>70</v>
      </c>
      <c r="AB322" s="22">
        <v>70</v>
      </c>
      <c r="AC322" s="130"/>
      <c r="AD322" s="130"/>
      <c r="AE322" s="21"/>
      <c r="AF322" s="22">
        <v>32850</v>
      </c>
      <c r="AG322" s="22">
        <v>7406</v>
      </c>
      <c r="AH322" s="22" t="s">
        <v>79</v>
      </c>
      <c r="AI322" s="22" t="s">
        <v>79</v>
      </c>
      <c r="AJ322" s="22" t="s">
        <v>79</v>
      </c>
      <c r="AK322" s="22" t="s">
        <v>78</v>
      </c>
      <c r="AL322" s="23" t="s">
        <v>78</v>
      </c>
      <c r="AM322" s="22" t="s">
        <v>79</v>
      </c>
      <c r="AN322" s="21" t="s">
        <v>72</v>
      </c>
      <c r="AO322" s="22" t="s">
        <v>79</v>
      </c>
      <c r="AP322" s="22" t="s">
        <v>72</v>
      </c>
      <c r="AQ322" s="22" t="s">
        <v>1808</v>
      </c>
      <c r="AR322" s="22">
        <v>15084310372</v>
      </c>
      <c r="AS322" s="141"/>
      <c r="AT322" s="141"/>
      <c r="AU322" s="141"/>
      <c r="AV322" s="141"/>
      <c r="AX322" s="138"/>
      <c r="AY322" s="138"/>
      <c r="AZ322" s="138"/>
    </row>
    <row r="323" s="107" customFormat="1" ht="137" customHeight="1" spans="1:52">
      <c r="A323" s="127">
        <v>317</v>
      </c>
      <c r="B323" s="21" t="s">
        <v>519</v>
      </c>
      <c r="C323" s="22" t="s">
        <v>2301</v>
      </c>
      <c r="D323" s="130" t="s">
        <v>519</v>
      </c>
      <c r="E323" s="130" t="s">
        <v>520</v>
      </c>
      <c r="F323" s="22" t="s">
        <v>2191</v>
      </c>
      <c r="G323" s="21" t="s">
        <v>2302</v>
      </c>
      <c r="H323" s="22" t="s">
        <v>93</v>
      </c>
      <c r="I323" s="22" t="s">
        <v>314</v>
      </c>
      <c r="J323" s="21" t="s">
        <v>2303</v>
      </c>
      <c r="K323" s="22" t="s">
        <v>2304</v>
      </c>
      <c r="L323" s="22" t="s">
        <v>2305</v>
      </c>
      <c r="M323" s="22" t="s">
        <v>2306</v>
      </c>
      <c r="N323" s="22" t="s">
        <v>69</v>
      </c>
      <c r="O323" s="22" t="s">
        <v>1375</v>
      </c>
      <c r="P323" s="22" t="s">
        <v>2197</v>
      </c>
      <c r="Q323" s="22" t="s">
        <v>72</v>
      </c>
      <c r="R323" s="22" t="s">
        <v>2307</v>
      </c>
      <c r="S323" s="22" t="s">
        <v>713</v>
      </c>
      <c r="T323" s="22" t="s">
        <v>530</v>
      </c>
      <c r="U323" s="22" t="s">
        <v>531</v>
      </c>
      <c r="V323" s="22" t="s">
        <v>319</v>
      </c>
      <c r="W323" s="22">
        <v>2023</v>
      </c>
      <c r="X323" s="22" t="s">
        <v>78</v>
      </c>
      <c r="Y323" s="21">
        <v>202301</v>
      </c>
      <c r="Z323" s="21">
        <v>202312</v>
      </c>
      <c r="AA323" s="130">
        <v>50</v>
      </c>
      <c r="AB323" s="130">
        <v>50</v>
      </c>
      <c r="AC323" s="130"/>
      <c r="AD323" s="130"/>
      <c r="AE323" s="21"/>
      <c r="AF323" s="130">
        <v>15055</v>
      </c>
      <c r="AG323" s="130">
        <v>4046</v>
      </c>
      <c r="AH323" s="22" t="s">
        <v>79</v>
      </c>
      <c r="AI323" s="22" t="s">
        <v>79</v>
      </c>
      <c r="AJ323" s="22" t="s">
        <v>79</v>
      </c>
      <c r="AK323" s="22" t="s">
        <v>78</v>
      </c>
      <c r="AL323" s="23" t="s">
        <v>78</v>
      </c>
      <c r="AM323" s="22" t="s">
        <v>79</v>
      </c>
      <c r="AN323" s="21" t="s">
        <v>72</v>
      </c>
      <c r="AO323" s="22" t="s">
        <v>79</v>
      </c>
      <c r="AP323" s="22" t="s">
        <v>72</v>
      </c>
      <c r="AQ323" s="22" t="s">
        <v>2308</v>
      </c>
      <c r="AR323" s="22">
        <v>15922968670</v>
      </c>
      <c r="AS323" s="141"/>
      <c r="AT323" s="141"/>
      <c r="AU323" s="141"/>
      <c r="AV323" s="141"/>
      <c r="AX323" s="138"/>
      <c r="AY323" s="138"/>
      <c r="AZ323" s="138"/>
    </row>
    <row r="324" s="107" customFormat="1" ht="137" customHeight="1" spans="1:52">
      <c r="A324" s="127">
        <v>318</v>
      </c>
      <c r="B324" s="21" t="s">
        <v>519</v>
      </c>
      <c r="C324" s="22" t="s">
        <v>2309</v>
      </c>
      <c r="D324" s="130" t="s">
        <v>519</v>
      </c>
      <c r="E324" s="130" t="s">
        <v>520</v>
      </c>
      <c r="F324" s="22" t="s">
        <v>2191</v>
      </c>
      <c r="G324" s="21" t="s">
        <v>2310</v>
      </c>
      <c r="H324" s="22" t="s">
        <v>93</v>
      </c>
      <c r="I324" s="22" t="s">
        <v>104</v>
      </c>
      <c r="J324" s="21" t="s">
        <v>2311</v>
      </c>
      <c r="K324" s="22" t="s">
        <v>2312</v>
      </c>
      <c r="L324" s="22" t="s">
        <v>2313</v>
      </c>
      <c r="M324" s="22" t="s">
        <v>2314</v>
      </c>
      <c r="N324" s="22" t="s">
        <v>69</v>
      </c>
      <c r="O324" s="22" t="s">
        <v>1375</v>
      </c>
      <c r="P324" s="22" t="s">
        <v>2197</v>
      </c>
      <c r="Q324" s="22" t="s">
        <v>72</v>
      </c>
      <c r="R324" s="22" t="s">
        <v>2315</v>
      </c>
      <c r="S324" s="22" t="s">
        <v>713</v>
      </c>
      <c r="T324" s="22" t="s">
        <v>530</v>
      </c>
      <c r="U324" s="22" t="s">
        <v>531</v>
      </c>
      <c r="V324" s="22" t="s">
        <v>110</v>
      </c>
      <c r="W324" s="22">
        <v>2023</v>
      </c>
      <c r="X324" s="22" t="s">
        <v>78</v>
      </c>
      <c r="Y324" s="21">
        <v>202301</v>
      </c>
      <c r="Z324" s="21">
        <v>202312</v>
      </c>
      <c r="AA324" s="54">
        <v>40</v>
      </c>
      <c r="AB324" s="54">
        <v>40</v>
      </c>
      <c r="AC324" s="130"/>
      <c r="AD324" s="130"/>
      <c r="AE324" s="21"/>
      <c r="AF324" s="22">
        <v>10961</v>
      </c>
      <c r="AG324" s="22">
        <v>3796</v>
      </c>
      <c r="AH324" s="22" t="s">
        <v>79</v>
      </c>
      <c r="AI324" s="22" t="s">
        <v>79</v>
      </c>
      <c r="AJ324" s="22" t="s">
        <v>79</v>
      </c>
      <c r="AK324" s="22" t="s">
        <v>78</v>
      </c>
      <c r="AL324" s="22" t="s">
        <v>78</v>
      </c>
      <c r="AM324" s="22" t="s">
        <v>79</v>
      </c>
      <c r="AN324" s="21" t="s">
        <v>72</v>
      </c>
      <c r="AO324" s="22" t="s">
        <v>79</v>
      </c>
      <c r="AP324" s="22" t="s">
        <v>72</v>
      </c>
      <c r="AQ324" s="22" t="s">
        <v>622</v>
      </c>
      <c r="AR324" s="22">
        <v>15823807292</v>
      </c>
      <c r="AS324" s="141"/>
      <c r="AT324" s="141"/>
      <c r="AU324" s="141"/>
      <c r="AV324" s="141"/>
      <c r="AX324" s="138"/>
      <c r="AY324" s="138"/>
      <c r="AZ324" s="138"/>
    </row>
    <row r="325" s="107" customFormat="1" ht="137" customHeight="1" spans="1:52">
      <c r="A325" s="127">
        <v>319</v>
      </c>
      <c r="B325" s="21" t="s">
        <v>519</v>
      </c>
      <c r="C325" s="22" t="s">
        <v>2316</v>
      </c>
      <c r="D325" s="130" t="s">
        <v>519</v>
      </c>
      <c r="E325" s="130" t="s">
        <v>520</v>
      </c>
      <c r="F325" s="22" t="s">
        <v>2191</v>
      </c>
      <c r="G325" s="21" t="s">
        <v>2317</v>
      </c>
      <c r="H325" s="22" t="s">
        <v>93</v>
      </c>
      <c r="I325" s="22" t="s">
        <v>489</v>
      </c>
      <c r="J325" s="21" t="s">
        <v>2318</v>
      </c>
      <c r="K325" s="22" t="s">
        <v>2319</v>
      </c>
      <c r="L325" s="22" t="s">
        <v>2320</v>
      </c>
      <c r="M325" s="22" t="s">
        <v>2321</v>
      </c>
      <c r="N325" s="22" t="s">
        <v>69</v>
      </c>
      <c r="O325" s="22" t="s">
        <v>1375</v>
      </c>
      <c r="P325" s="22" t="s">
        <v>2197</v>
      </c>
      <c r="Q325" s="22" t="s">
        <v>72</v>
      </c>
      <c r="R325" s="22" t="s">
        <v>2322</v>
      </c>
      <c r="S325" s="22" t="s">
        <v>713</v>
      </c>
      <c r="T325" s="22" t="s">
        <v>530</v>
      </c>
      <c r="U325" s="22" t="s">
        <v>531</v>
      </c>
      <c r="V325" s="22" t="s">
        <v>494</v>
      </c>
      <c r="W325" s="22">
        <v>2023</v>
      </c>
      <c r="X325" s="22" t="s">
        <v>78</v>
      </c>
      <c r="Y325" s="21">
        <v>202301</v>
      </c>
      <c r="Z325" s="21">
        <v>202312</v>
      </c>
      <c r="AA325" s="22">
        <v>60</v>
      </c>
      <c r="AB325" s="22">
        <v>60</v>
      </c>
      <c r="AC325" s="130"/>
      <c r="AD325" s="130"/>
      <c r="AE325" s="21"/>
      <c r="AF325" s="22">
        <v>10649</v>
      </c>
      <c r="AG325" s="22">
        <v>3010</v>
      </c>
      <c r="AH325" s="22" t="s">
        <v>79</v>
      </c>
      <c r="AI325" s="22" t="s">
        <v>79</v>
      </c>
      <c r="AJ325" s="22" t="s">
        <v>79</v>
      </c>
      <c r="AK325" s="22" t="s">
        <v>78</v>
      </c>
      <c r="AL325" s="23" t="s">
        <v>78</v>
      </c>
      <c r="AM325" s="22" t="s">
        <v>79</v>
      </c>
      <c r="AN325" s="21" t="s">
        <v>72</v>
      </c>
      <c r="AO325" s="22" t="s">
        <v>79</v>
      </c>
      <c r="AP325" s="22" t="s">
        <v>72</v>
      </c>
      <c r="AQ325" s="22" t="s">
        <v>630</v>
      </c>
      <c r="AR325" s="22">
        <v>15223663980</v>
      </c>
      <c r="AS325" s="141"/>
      <c r="AT325" s="141"/>
      <c r="AU325" s="141"/>
      <c r="AV325" s="141"/>
      <c r="AX325" s="138"/>
      <c r="AY325" s="138"/>
      <c r="AZ325" s="138"/>
    </row>
    <row r="326" s="107" customFormat="1" ht="137" customHeight="1" spans="1:52">
      <c r="A326" s="127">
        <v>320</v>
      </c>
      <c r="B326" s="21" t="s">
        <v>519</v>
      </c>
      <c r="C326" s="22" t="s">
        <v>2323</v>
      </c>
      <c r="D326" s="130" t="s">
        <v>519</v>
      </c>
      <c r="E326" s="130" t="s">
        <v>520</v>
      </c>
      <c r="F326" s="22" t="s">
        <v>2191</v>
      </c>
      <c r="G326" s="21" t="s">
        <v>2324</v>
      </c>
      <c r="H326" s="22" t="s">
        <v>93</v>
      </c>
      <c r="I326" s="22" t="s">
        <v>304</v>
      </c>
      <c r="J326" s="21" t="s">
        <v>2325</v>
      </c>
      <c r="K326" s="22" t="s">
        <v>2326</v>
      </c>
      <c r="L326" s="22" t="s">
        <v>2327</v>
      </c>
      <c r="M326" s="22" t="s">
        <v>2328</v>
      </c>
      <c r="N326" s="22" t="s">
        <v>69</v>
      </c>
      <c r="O326" s="22" t="s">
        <v>1375</v>
      </c>
      <c r="P326" s="22" t="s">
        <v>2197</v>
      </c>
      <c r="Q326" s="22" t="s">
        <v>72</v>
      </c>
      <c r="R326" s="22" t="s">
        <v>2329</v>
      </c>
      <c r="S326" s="22" t="s">
        <v>713</v>
      </c>
      <c r="T326" s="22" t="s">
        <v>530</v>
      </c>
      <c r="U326" s="22" t="s">
        <v>531</v>
      </c>
      <c r="V326" s="22" t="s">
        <v>310</v>
      </c>
      <c r="W326" s="22">
        <v>2023</v>
      </c>
      <c r="X326" s="130" t="s">
        <v>78</v>
      </c>
      <c r="Y326" s="21">
        <v>202301</v>
      </c>
      <c r="Z326" s="21">
        <v>202312</v>
      </c>
      <c r="AA326" s="130">
        <v>40</v>
      </c>
      <c r="AB326" s="130">
        <v>40</v>
      </c>
      <c r="AC326" s="130"/>
      <c r="AD326" s="130"/>
      <c r="AE326" s="21"/>
      <c r="AF326" s="130">
        <v>12131</v>
      </c>
      <c r="AG326" s="22">
        <v>4033</v>
      </c>
      <c r="AH326" s="22" t="s">
        <v>79</v>
      </c>
      <c r="AI326" s="130" t="s">
        <v>79</v>
      </c>
      <c r="AJ326" s="130" t="s">
        <v>79</v>
      </c>
      <c r="AK326" s="130" t="s">
        <v>78</v>
      </c>
      <c r="AL326" s="130" t="s">
        <v>78</v>
      </c>
      <c r="AM326" s="130" t="s">
        <v>79</v>
      </c>
      <c r="AN326" s="21" t="s">
        <v>72</v>
      </c>
      <c r="AO326" s="130" t="s">
        <v>79</v>
      </c>
      <c r="AP326" s="130" t="s">
        <v>72</v>
      </c>
      <c r="AQ326" s="130" t="s">
        <v>131</v>
      </c>
      <c r="AR326" s="130">
        <v>13527346598</v>
      </c>
      <c r="AS326" s="141"/>
      <c r="AT326" s="141"/>
      <c r="AU326" s="141"/>
      <c r="AV326" s="141"/>
      <c r="AX326" s="138"/>
      <c r="AY326" s="138"/>
      <c r="AZ326" s="138"/>
    </row>
    <row r="327" s="107" customFormat="1" ht="137" customHeight="1" spans="1:52">
      <c r="A327" s="127">
        <v>321</v>
      </c>
      <c r="B327" s="21" t="s">
        <v>519</v>
      </c>
      <c r="C327" s="22" t="s">
        <v>2330</v>
      </c>
      <c r="D327" s="130" t="s">
        <v>519</v>
      </c>
      <c r="E327" s="130" t="s">
        <v>520</v>
      </c>
      <c r="F327" s="22" t="s">
        <v>2191</v>
      </c>
      <c r="G327" s="21" t="s">
        <v>2331</v>
      </c>
      <c r="H327" s="22" t="s">
        <v>93</v>
      </c>
      <c r="I327" s="22" t="s">
        <v>153</v>
      </c>
      <c r="J327" s="21" t="s">
        <v>2332</v>
      </c>
      <c r="K327" s="22" t="s">
        <v>2333</v>
      </c>
      <c r="L327" s="22" t="s">
        <v>2334</v>
      </c>
      <c r="M327" s="22" t="s">
        <v>2335</v>
      </c>
      <c r="N327" s="22" t="s">
        <v>69</v>
      </c>
      <c r="O327" s="22" t="s">
        <v>1375</v>
      </c>
      <c r="P327" s="22" t="s">
        <v>2197</v>
      </c>
      <c r="Q327" s="22" t="s">
        <v>72</v>
      </c>
      <c r="R327" s="22" t="s">
        <v>2336</v>
      </c>
      <c r="S327" s="22" t="s">
        <v>713</v>
      </c>
      <c r="T327" s="22" t="s">
        <v>530</v>
      </c>
      <c r="U327" s="22" t="s">
        <v>531</v>
      </c>
      <c r="V327" s="22" t="s">
        <v>159</v>
      </c>
      <c r="W327" s="22">
        <v>2023</v>
      </c>
      <c r="X327" s="22" t="s">
        <v>78</v>
      </c>
      <c r="Y327" s="21">
        <v>202301</v>
      </c>
      <c r="Z327" s="21">
        <v>202312</v>
      </c>
      <c r="AA327" s="22">
        <v>20</v>
      </c>
      <c r="AB327" s="22">
        <v>20</v>
      </c>
      <c r="AC327" s="130"/>
      <c r="AD327" s="130"/>
      <c r="AE327" s="21"/>
      <c r="AF327" s="22">
        <v>3925</v>
      </c>
      <c r="AG327" s="22">
        <v>1976</v>
      </c>
      <c r="AH327" s="22" t="s">
        <v>79</v>
      </c>
      <c r="AI327" s="22" t="s">
        <v>79</v>
      </c>
      <c r="AJ327" s="22" t="s">
        <v>79</v>
      </c>
      <c r="AK327" s="22" t="s">
        <v>78</v>
      </c>
      <c r="AL327" s="23" t="s">
        <v>78</v>
      </c>
      <c r="AM327" s="22" t="s">
        <v>79</v>
      </c>
      <c r="AN327" s="21" t="s">
        <v>72</v>
      </c>
      <c r="AO327" s="22" t="s">
        <v>79</v>
      </c>
      <c r="AP327" s="22" t="s">
        <v>72</v>
      </c>
      <c r="AQ327" s="22" t="s">
        <v>160</v>
      </c>
      <c r="AR327" s="22">
        <v>18716716777</v>
      </c>
      <c r="AS327" s="141"/>
      <c r="AT327" s="141"/>
      <c r="AU327" s="141"/>
      <c r="AV327" s="141"/>
      <c r="AX327" s="138"/>
      <c r="AY327" s="138"/>
      <c r="AZ327" s="138"/>
    </row>
    <row r="328" s="107" customFormat="1" ht="137" customHeight="1" spans="1:52">
      <c r="A328" s="127">
        <v>322</v>
      </c>
      <c r="B328" s="21" t="s">
        <v>519</v>
      </c>
      <c r="C328" s="22" t="s">
        <v>2337</v>
      </c>
      <c r="D328" s="130" t="s">
        <v>519</v>
      </c>
      <c r="E328" s="130" t="s">
        <v>520</v>
      </c>
      <c r="F328" s="22" t="s">
        <v>2191</v>
      </c>
      <c r="G328" s="21" t="s">
        <v>2338</v>
      </c>
      <c r="H328" s="22" t="s">
        <v>93</v>
      </c>
      <c r="I328" s="22" t="s">
        <v>232</v>
      </c>
      <c r="J328" s="21" t="s">
        <v>2339</v>
      </c>
      <c r="K328" s="22" t="s">
        <v>2340</v>
      </c>
      <c r="L328" s="22" t="s">
        <v>2341</v>
      </c>
      <c r="M328" s="22" t="s">
        <v>2342</v>
      </c>
      <c r="N328" s="22" t="s">
        <v>69</v>
      </c>
      <c r="O328" s="22" t="s">
        <v>1375</v>
      </c>
      <c r="P328" s="22" t="s">
        <v>2197</v>
      </c>
      <c r="Q328" s="22" t="s">
        <v>72</v>
      </c>
      <c r="R328" s="22" t="s">
        <v>2343</v>
      </c>
      <c r="S328" s="22" t="s">
        <v>713</v>
      </c>
      <c r="T328" s="22" t="s">
        <v>530</v>
      </c>
      <c r="U328" s="22" t="s">
        <v>531</v>
      </c>
      <c r="V328" s="22" t="s">
        <v>238</v>
      </c>
      <c r="W328" s="22">
        <v>2023</v>
      </c>
      <c r="X328" s="22" t="s">
        <v>78</v>
      </c>
      <c r="Y328" s="21">
        <v>202301</v>
      </c>
      <c r="Z328" s="21">
        <v>202312</v>
      </c>
      <c r="AA328" s="22">
        <v>15</v>
      </c>
      <c r="AB328" s="22">
        <v>15</v>
      </c>
      <c r="AC328" s="130"/>
      <c r="AD328" s="130"/>
      <c r="AE328" s="21"/>
      <c r="AF328" s="22">
        <v>4135</v>
      </c>
      <c r="AG328" s="22">
        <v>1790</v>
      </c>
      <c r="AH328" s="22" t="s">
        <v>79</v>
      </c>
      <c r="AI328" s="22" t="s">
        <v>79</v>
      </c>
      <c r="AJ328" s="22" t="s">
        <v>79</v>
      </c>
      <c r="AK328" s="22" t="s">
        <v>78</v>
      </c>
      <c r="AL328" s="22" t="s">
        <v>78</v>
      </c>
      <c r="AM328" s="22" t="s">
        <v>79</v>
      </c>
      <c r="AN328" s="21" t="s">
        <v>72</v>
      </c>
      <c r="AO328" s="22" t="s">
        <v>79</v>
      </c>
      <c r="AP328" s="22" t="s">
        <v>72</v>
      </c>
      <c r="AQ328" s="22" t="s">
        <v>2344</v>
      </c>
      <c r="AR328" s="22">
        <v>19923792688</v>
      </c>
      <c r="AS328" s="141"/>
      <c r="AT328" s="141"/>
      <c r="AU328" s="141"/>
      <c r="AV328" s="141"/>
      <c r="AX328" s="138"/>
      <c r="AY328" s="138"/>
      <c r="AZ328" s="138"/>
    </row>
    <row r="329" s="107" customFormat="1" ht="137" customHeight="1" spans="1:52">
      <c r="A329" s="127">
        <v>323</v>
      </c>
      <c r="B329" s="21" t="s">
        <v>519</v>
      </c>
      <c r="C329" s="22" t="s">
        <v>2345</v>
      </c>
      <c r="D329" s="130" t="s">
        <v>519</v>
      </c>
      <c r="E329" s="130" t="s">
        <v>520</v>
      </c>
      <c r="F329" s="22" t="s">
        <v>2191</v>
      </c>
      <c r="G329" s="21" t="s">
        <v>2346</v>
      </c>
      <c r="H329" s="22" t="s">
        <v>93</v>
      </c>
      <c r="I329" s="22" t="s">
        <v>223</v>
      </c>
      <c r="J329" s="21" t="s">
        <v>2347</v>
      </c>
      <c r="K329" s="22" t="s">
        <v>2348</v>
      </c>
      <c r="L329" s="22" t="s">
        <v>2349</v>
      </c>
      <c r="M329" s="22" t="s">
        <v>2350</v>
      </c>
      <c r="N329" s="22" t="s">
        <v>69</v>
      </c>
      <c r="O329" s="22" t="s">
        <v>1375</v>
      </c>
      <c r="P329" s="22" t="s">
        <v>2197</v>
      </c>
      <c r="Q329" s="22" t="s">
        <v>72</v>
      </c>
      <c r="R329" s="22" t="s">
        <v>2351</v>
      </c>
      <c r="S329" s="22" t="s">
        <v>713</v>
      </c>
      <c r="T329" s="22" t="s">
        <v>530</v>
      </c>
      <c r="U329" s="22" t="s">
        <v>531</v>
      </c>
      <c r="V329" s="22" t="s">
        <v>228</v>
      </c>
      <c r="W329" s="22">
        <v>2023</v>
      </c>
      <c r="X329" s="22" t="s">
        <v>78</v>
      </c>
      <c r="Y329" s="21">
        <v>202301</v>
      </c>
      <c r="Z329" s="21">
        <v>202312</v>
      </c>
      <c r="AA329" s="22">
        <v>60</v>
      </c>
      <c r="AB329" s="22">
        <v>60</v>
      </c>
      <c r="AC329" s="130"/>
      <c r="AD329" s="130"/>
      <c r="AE329" s="21"/>
      <c r="AF329" s="22">
        <v>10202</v>
      </c>
      <c r="AG329" s="22">
        <v>5109</v>
      </c>
      <c r="AH329" s="22" t="s">
        <v>79</v>
      </c>
      <c r="AI329" s="22" t="s">
        <v>79</v>
      </c>
      <c r="AJ329" s="22" t="s">
        <v>79</v>
      </c>
      <c r="AK329" s="22" t="s">
        <v>78</v>
      </c>
      <c r="AL329" s="23" t="s">
        <v>78</v>
      </c>
      <c r="AM329" s="22" t="s">
        <v>79</v>
      </c>
      <c r="AN329" s="21" t="s">
        <v>72</v>
      </c>
      <c r="AO329" s="22" t="s">
        <v>79</v>
      </c>
      <c r="AP329" s="22" t="s">
        <v>72</v>
      </c>
      <c r="AQ329" s="22" t="s">
        <v>1863</v>
      </c>
      <c r="AR329" s="22">
        <v>13996633070</v>
      </c>
      <c r="AS329" s="141"/>
      <c r="AT329" s="141"/>
      <c r="AU329" s="141"/>
      <c r="AV329" s="141"/>
      <c r="AX329" s="138"/>
      <c r="AY329" s="138"/>
      <c r="AZ329" s="138"/>
    </row>
    <row r="330" s="107" customFormat="1" ht="137" customHeight="1" spans="1:52">
      <c r="A330" s="127">
        <v>324</v>
      </c>
      <c r="B330" s="21" t="s">
        <v>519</v>
      </c>
      <c r="C330" s="22" t="s">
        <v>2352</v>
      </c>
      <c r="D330" s="130" t="s">
        <v>519</v>
      </c>
      <c r="E330" s="130" t="s">
        <v>520</v>
      </c>
      <c r="F330" s="22" t="s">
        <v>2191</v>
      </c>
      <c r="G330" s="21" t="s">
        <v>2353</v>
      </c>
      <c r="H330" s="22" t="s">
        <v>93</v>
      </c>
      <c r="I330" s="22" t="s">
        <v>184</v>
      </c>
      <c r="J330" s="21" t="s">
        <v>2354</v>
      </c>
      <c r="K330" s="22" t="s">
        <v>2355</v>
      </c>
      <c r="L330" s="22" t="s">
        <v>2356</v>
      </c>
      <c r="M330" s="22" t="s">
        <v>2357</v>
      </c>
      <c r="N330" s="22" t="s">
        <v>69</v>
      </c>
      <c r="O330" s="22" t="s">
        <v>1375</v>
      </c>
      <c r="P330" s="22" t="s">
        <v>2197</v>
      </c>
      <c r="Q330" s="22" t="s">
        <v>72</v>
      </c>
      <c r="R330" s="22" t="s">
        <v>2358</v>
      </c>
      <c r="S330" s="22" t="s">
        <v>713</v>
      </c>
      <c r="T330" s="22" t="s">
        <v>530</v>
      </c>
      <c r="U330" s="22" t="s">
        <v>531</v>
      </c>
      <c r="V330" s="22" t="s">
        <v>191</v>
      </c>
      <c r="W330" s="22">
        <v>2023</v>
      </c>
      <c r="X330" s="22" t="s">
        <v>78</v>
      </c>
      <c r="Y330" s="21">
        <v>202301</v>
      </c>
      <c r="Z330" s="21">
        <v>202312</v>
      </c>
      <c r="AA330" s="22">
        <v>50</v>
      </c>
      <c r="AB330" s="22">
        <v>50</v>
      </c>
      <c r="AC330" s="130"/>
      <c r="AD330" s="130"/>
      <c r="AE330" s="21"/>
      <c r="AF330" s="22">
        <v>17572</v>
      </c>
      <c r="AG330" s="22">
        <v>4190</v>
      </c>
      <c r="AH330" s="22" t="s">
        <v>79</v>
      </c>
      <c r="AI330" s="22" t="s">
        <v>79</v>
      </c>
      <c r="AJ330" s="22" t="s">
        <v>79</v>
      </c>
      <c r="AK330" s="22" t="s">
        <v>78</v>
      </c>
      <c r="AL330" s="23" t="s">
        <v>78</v>
      </c>
      <c r="AM330" s="22" t="s">
        <v>79</v>
      </c>
      <c r="AN330" s="21" t="s">
        <v>72</v>
      </c>
      <c r="AO330" s="22" t="s">
        <v>79</v>
      </c>
      <c r="AP330" s="22" t="s">
        <v>72</v>
      </c>
      <c r="AQ330" s="22" t="s">
        <v>2359</v>
      </c>
      <c r="AR330" s="22">
        <v>15223720118</v>
      </c>
      <c r="AS330" s="141"/>
      <c r="AT330" s="141"/>
      <c r="AU330" s="141"/>
      <c r="AV330" s="141"/>
      <c r="AX330" s="138"/>
      <c r="AY330" s="138"/>
      <c r="AZ330" s="138"/>
    </row>
    <row r="331" s="107" customFormat="1" ht="137" customHeight="1" spans="1:52">
      <c r="A331" s="127">
        <v>325</v>
      </c>
      <c r="B331" s="21" t="s">
        <v>519</v>
      </c>
      <c r="C331" s="22" t="s">
        <v>2360</v>
      </c>
      <c r="D331" s="130" t="s">
        <v>519</v>
      </c>
      <c r="E331" s="130" t="s">
        <v>520</v>
      </c>
      <c r="F331" s="22" t="s">
        <v>2191</v>
      </c>
      <c r="G331" s="21" t="s">
        <v>2361</v>
      </c>
      <c r="H331" s="22" t="s">
        <v>93</v>
      </c>
      <c r="I331" s="22" t="s">
        <v>94</v>
      </c>
      <c r="J331" s="21" t="s">
        <v>2362</v>
      </c>
      <c r="K331" s="22" t="s">
        <v>2363</v>
      </c>
      <c r="L331" s="22" t="s">
        <v>2364</v>
      </c>
      <c r="M331" s="22" t="s">
        <v>2365</v>
      </c>
      <c r="N331" s="22" t="s">
        <v>69</v>
      </c>
      <c r="O331" s="22" t="s">
        <v>1375</v>
      </c>
      <c r="P331" s="22" t="s">
        <v>2197</v>
      </c>
      <c r="Q331" s="22" t="s">
        <v>72</v>
      </c>
      <c r="R331" s="22" t="s">
        <v>2366</v>
      </c>
      <c r="S331" s="22" t="s">
        <v>713</v>
      </c>
      <c r="T331" s="22" t="s">
        <v>530</v>
      </c>
      <c r="U331" s="22" t="s">
        <v>531</v>
      </c>
      <c r="V331" s="22" t="s">
        <v>100</v>
      </c>
      <c r="W331" s="22">
        <v>2023</v>
      </c>
      <c r="X331" s="22" t="s">
        <v>78</v>
      </c>
      <c r="Y331" s="21">
        <v>202301</v>
      </c>
      <c r="Z331" s="21">
        <v>202312</v>
      </c>
      <c r="AA331" s="22">
        <v>45</v>
      </c>
      <c r="AB331" s="22">
        <v>45</v>
      </c>
      <c r="AC331" s="130"/>
      <c r="AD331" s="130"/>
      <c r="AE331" s="21"/>
      <c r="AF331" s="22">
        <v>6184</v>
      </c>
      <c r="AG331" s="22">
        <v>2897</v>
      </c>
      <c r="AH331" s="22" t="s">
        <v>79</v>
      </c>
      <c r="AI331" s="22" t="s">
        <v>79</v>
      </c>
      <c r="AJ331" s="22" t="s">
        <v>79</v>
      </c>
      <c r="AK331" s="22" t="s">
        <v>78</v>
      </c>
      <c r="AL331" s="22" t="s">
        <v>78</v>
      </c>
      <c r="AM331" s="22" t="s">
        <v>79</v>
      </c>
      <c r="AN331" s="21" t="s">
        <v>72</v>
      </c>
      <c r="AO331" s="22" t="s">
        <v>79</v>
      </c>
      <c r="AP331" s="22" t="s">
        <v>72</v>
      </c>
      <c r="AQ331" s="22" t="s">
        <v>644</v>
      </c>
      <c r="AR331" s="22">
        <v>13627649933</v>
      </c>
      <c r="AS331" s="141"/>
      <c r="AT331" s="141"/>
      <c r="AU331" s="141"/>
      <c r="AV331" s="141"/>
      <c r="AX331" s="138"/>
      <c r="AY331" s="138"/>
      <c r="AZ331" s="138"/>
    </row>
    <row r="332" s="107" customFormat="1" ht="137" customHeight="1" spans="1:52">
      <c r="A332" s="127">
        <v>326</v>
      </c>
      <c r="B332" s="21" t="s">
        <v>519</v>
      </c>
      <c r="C332" s="22" t="s">
        <v>2367</v>
      </c>
      <c r="D332" s="130" t="s">
        <v>519</v>
      </c>
      <c r="E332" s="130" t="s">
        <v>520</v>
      </c>
      <c r="F332" s="22" t="s">
        <v>2191</v>
      </c>
      <c r="G332" s="21" t="s">
        <v>2368</v>
      </c>
      <c r="H332" s="22" t="s">
        <v>93</v>
      </c>
      <c r="I332" s="22" t="s">
        <v>215</v>
      </c>
      <c r="J332" s="21" t="s">
        <v>2369</v>
      </c>
      <c r="K332" s="22" t="s">
        <v>2370</v>
      </c>
      <c r="L332" s="22" t="s">
        <v>2371</v>
      </c>
      <c r="M332" s="22" t="s">
        <v>2372</v>
      </c>
      <c r="N332" s="22" t="s">
        <v>69</v>
      </c>
      <c r="O332" s="22" t="s">
        <v>1375</v>
      </c>
      <c r="P332" s="22" t="s">
        <v>2197</v>
      </c>
      <c r="Q332" s="22" t="s">
        <v>72</v>
      </c>
      <c r="R332" s="22" t="s">
        <v>2373</v>
      </c>
      <c r="S332" s="22" t="s">
        <v>713</v>
      </c>
      <c r="T332" s="22" t="s">
        <v>530</v>
      </c>
      <c r="U332" s="22" t="s">
        <v>531</v>
      </c>
      <c r="V332" s="22" t="s">
        <v>220</v>
      </c>
      <c r="W332" s="130">
        <v>2023</v>
      </c>
      <c r="X332" s="130" t="s">
        <v>78</v>
      </c>
      <c r="Y332" s="21">
        <v>202301</v>
      </c>
      <c r="Z332" s="21">
        <v>202312</v>
      </c>
      <c r="AA332" s="22">
        <v>60</v>
      </c>
      <c r="AB332" s="22">
        <v>60</v>
      </c>
      <c r="AC332" s="130"/>
      <c r="AD332" s="130"/>
      <c r="AE332" s="21"/>
      <c r="AF332" s="22">
        <v>10088</v>
      </c>
      <c r="AG332" s="22">
        <v>4120</v>
      </c>
      <c r="AH332" s="130" t="s">
        <v>79</v>
      </c>
      <c r="AI332" s="130" t="s">
        <v>79</v>
      </c>
      <c r="AJ332" s="130" t="s">
        <v>79</v>
      </c>
      <c r="AK332" s="130" t="s">
        <v>78</v>
      </c>
      <c r="AL332" s="156" t="s">
        <v>78</v>
      </c>
      <c r="AM332" s="130" t="s">
        <v>79</v>
      </c>
      <c r="AN332" s="21" t="s">
        <v>72</v>
      </c>
      <c r="AO332" s="130" t="s">
        <v>79</v>
      </c>
      <c r="AP332" s="130" t="s">
        <v>72</v>
      </c>
      <c r="AQ332" s="130" t="s">
        <v>671</v>
      </c>
      <c r="AR332" s="130">
        <v>18883235345</v>
      </c>
      <c r="AS332" s="141"/>
      <c r="AT332" s="141"/>
      <c r="AU332" s="141"/>
      <c r="AV332" s="141"/>
      <c r="AX332" s="138"/>
      <c r="AY332" s="138"/>
      <c r="AZ332" s="138"/>
    </row>
    <row r="333" s="107" customFormat="1" ht="137" customHeight="1" spans="1:52">
      <c r="A333" s="127">
        <v>327</v>
      </c>
      <c r="B333" s="21" t="s">
        <v>519</v>
      </c>
      <c r="C333" s="22" t="s">
        <v>2374</v>
      </c>
      <c r="D333" s="130" t="s">
        <v>519</v>
      </c>
      <c r="E333" s="130" t="s">
        <v>520</v>
      </c>
      <c r="F333" s="22" t="s">
        <v>2191</v>
      </c>
      <c r="G333" s="21" t="s">
        <v>2375</v>
      </c>
      <c r="H333" s="22" t="s">
        <v>93</v>
      </c>
      <c r="I333" s="22" t="s">
        <v>513</v>
      </c>
      <c r="J333" s="21" t="s">
        <v>2376</v>
      </c>
      <c r="K333" s="22" t="s">
        <v>2377</v>
      </c>
      <c r="L333" s="22" t="s">
        <v>2378</v>
      </c>
      <c r="M333" s="22" t="s">
        <v>2379</v>
      </c>
      <c r="N333" s="22" t="s">
        <v>69</v>
      </c>
      <c r="O333" s="22" t="s">
        <v>1375</v>
      </c>
      <c r="P333" s="22" t="s">
        <v>2197</v>
      </c>
      <c r="Q333" s="22" t="s">
        <v>72</v>
      </c>
      <c r="R333" s="22" t="s">
        <v>2380</v>
      </c>
      <c r="S333" s="22" t="s">
        <v>713</v>
      </c>
      <c r="T333" s="22" t="s">
        <v>530</v>
      </c>
      <c r="U333" s="22" t="s">
        <v>531</v>
      </c>
      <c r="V333" s="22" t="s">
        <v>516</v>
      </c>
      <c r="W333" s="22">
        <v>2023</v>
      </c>
      <c r="X333" s="22" t="s">
        <v>78</v>
      </c>
      <c r="Y333" s="21">
        <v>202301</v>
      </c>
      <c r="Z333" s="21">
        <v>202312</v>
      </c>
      <c r="AA333" s="22">
        <v>15</v>
      </c>
      <c r="AB333" s="22">
        <v>15</v>
      </c>
      <c r="AC333" s="130"/>
      <c r="AD333" s="130"/>
      <c r="AE333" s="21"/>
      <c r="AF333" s="22">
        <v>4314</v>
      </c>
      <c r="AG333" s="22">
        <v>1408</v>
      </c>
      <c r="AH333" s="22" t="s">
        <v>79</v>
      </c>
      <c r="AI333" s="22" t="s">
        <v>79</v>
      </c>
      <c r="AJ333" s="22" t="s">
        <v>79</v>
      </c>
      <c r="AK333" s="22" t="s">
        <v>78</v>
      </c>
      <c r="AL333" s="23" t="s">
        <v>78</v>
      </c>
      <c r="AM333" s="22" t="s">
        <v>79</v>
      </c>
      <c r="AN333" s="21" t="s">
        <v>72</v>
      </c>
      <c r="AO333" s="22" t="s">
        <v>79</v>
      </c>
      <c r="AP333" s="22" t="s">
        <v>72</v>
      </c>
      <c r="AQ333" s="22" t="s">
        <v>1838</v>
      </c>
      <c r="AR333" s="22">
        <v>15023802911</v>
      </c>
      <c r="AS333" s="141"/>
      <c r="AT333" s="141"/>
      <c r="AU333" s="141"/>
      <c r="AV333" s="141"/>
      <c r="AX333" s="138"/>
      <c r="AY333" s="138"/>
      <c r="AZ333" s="138"/>
    </row>
    <row r="334" s="107" customFormat="1" ht="137" customHeight="1" spans="1:52">
      <c r="A334" s="127">
        <v>328</v>
      </c>
      <c r="B334" s="21" t="s">
        <v>519</v>
      </c>
      <c r="C334" s="22" t="s">
        <v>2381</v>
      </c>
      <c r="D334" s="130" t="s">
        <v>519</v>
      </c>
      <c r="E334" s="130" t="s">
        <v>520</v>
      </c>
      <c r="F334" s="22" t="s">
        <v>2191</v>
      </c>
      <c r="G334" s="21" t="s">
        <v>2382</v>
      </c>
      <c r="H334" s="22" t="s">
        <v>93</v>
      </c>
      <c r="I334" s="22" t="s">
        <v>323</v>
      </c>
      <c r="J334" s="21" t="s">
        <v>2383</v>
      </c>
      <c r="K334" s="22" t="s">
        <v>2384</v>
      </c>
      <c r="L334" s="22" t="s">
        <v>2385</v>
      </c>
      <c r="M334" s="22" t="s">
        <v>2386</v>
      </c>
      <c r="N334" s="22" t="s">
        <v>69</v>
      </c>
      <c r="O334" s="22" t="s">
        <v>1375</v>
      </c>
      <c r="P334" s="22" t="s">
        <v>2197</v>
      </c>
      <c r="Q334" s="22" t="s">
        <v>72</v>
      </c>
      <c r="R334" s="22" t="s">
        <v>2387</v>
      </c>
      <c r="S334" s="22" t="s">
        <v>713</v>
      </c>
      <c r="T334" s="22" t="s">
        <v>530</v>
      </c>
      <c r="U334" s="22" t="s">
        <v>531</v>
      </c>
      <c r="V334" s="22" t="s">
        <v>328</v>
      </c>
      <c r="W334" s="22">
        <v>2023</v>
      </c>
      <c r="X334" s="22" t="s">
        <v>78</v>
      </c>
      <c r="Y334" s="21">
        <v>202301</v>
      </c>
      <c r="Z334" s="21">
        <v>202312</v>
      </c>
      <c r="AA334" s="22">
        <v>10</v>
      </c>
      <c r="AB334" s="22">
        <v>10</v>
      </c>
      <c r="AC334" s="130"/>
      <c r="AD334" s="130"/>
      <c r="AE334" s="21"/>
      <c r="AF334" s="22">
        <v>1184</v>
      </c>
      <c r="AG334" s="22">
        <v>973</v>
      </c>
      <c r="AH334" s="22" t="s">
        <v>79</v>
      </c>
      <c r="AI334" s="22" t="s">
        <v>79</v>
      </c>
      <c r="AJ334" s="22" t="s">
        <v>79</v>
      </c>
      <c r="AK334" s="22" t="s">
        <v>78</v>
      </c>
      <c r="AL334" s="22" t="s">
        <v>78</v>
      </c>
      <c r="AM334" s="22" t="s">
        <v>79</v>
      </c>
      <c r="AN334" s="21" t="s">
        <v>72</v>
      </c>
      <c r="AO334" s="22" t="s">
        <v>79</v>
      </c>
      <c r="AP334" s="22" t="s">
        <v>72</v>
      </c>
      <c r="AQ334" s="22" t="s">
        <v>2388</v>
      </c>
      <c r="AR334" s="22">
        <v>13594843039</v>
      </c>
      <c r="AS334" s="141"/>
      <c r="AT334" s="141"/>
      <c r="AU334" s="141"/>
      <c r="AV334" s="141"/>
      <c r="AX334" s="138"/>
      <c r="AY334" s="138"/>
      <c r="AZ334" s="138"/>
    </row>
    <row r="335" s="107" customFormat="1" ht="137" customHeight="1" spans="1:52">
      <c r="A335" s="127">
        <v>329</v>
      </c>
      <c r="B335" s="21" t="s">
        <v>519</v>
      </c>
      <c r="C335" s="22" t="s">
        <v>2389</v>
      </c>
      <c r="D335" s="130" t="s">
        <v>519</v>
      </c>
      <c r="E335" s="130" t="s">
        <v>520</v>
      </c>
      <c r="F335" s="22" t="s">
        <v>2191</v>
      </c>
      <c r="G335" s="21" t="s">
        <v>2390</v>
      </c>
      <c r="H335" s="22" t="s">
        <v>93</v>
      </c>
      <c r="I335" s="22" t="s">
        <v>251</v>
      </c>
      <c r="J335" s="21" t="s">
        <v>2391</v>
      </c>
      <c r="K335" s="22" t="s">
        <v>2392</v>
      </c>
      <c r="L335" s="22" t="s">
        <v>2393</v>
      </c>
      <c r="M335" s="22" t="s">
        <v>2394</v>
      </c>
      <c r="N335" s="22" t="s">
        <v>69</v>
      </c>
      <c r="O335" s="22" t="s">
        <v>1375</v>
      </c>
      <c r="P335" s="22" t="s">
        <v>2197</v>
      </c>
      <c r="Q335" s="22" t="s">
        <v>72</v>
      </c>
      <c r="R335" s="22" t="s">
        <v>2395</v>
      </c>
      <c r="S335" s="22" t="s">
        <v>713</v>
      </c>
      <c r="T335" s="22" t="s">
        <v>530</v>
      </c>
      <c r="U335" s="22" t="s">
        <v>531</v>
      </c>
      <c r="V335" s="22" t="s">
        <v>257</v>
      </c>
      <c r="W335" s="130">
        <v>2023</v>
      </c>
      <c r="X335" s="130" t="s">
        <v>78</v>
      </c>
      <c r="Y335" s="21">
        <v>202301</v>
      </c>
      <c r="Z335" s="21">
        <v>202312</v>
      </c>
      <c r="AA335" s="22">
        <v>5</v>
      </c>
      <c r="AB335" s="22">
        <v>5</v>
      </c>
      <c r="AC335" s="130"/>
      <c r="AD335" s="130"/>
      <c r="AE335" s="21"/>
      <c r="AF335" s="22">
        <v>1363</v>
      </c>
      <c r="AG335" s="22">
        <v>955</v>
      </c>
      <c r="AH335" s="130" t="s">
        <v>79</v>
      </c>
      <c r="AI335" s="130" t="s">
        <v>79</v>
      </c>
      <c r="AJ335" s="130" t="s">
        <v>79</v>
      </c>
      <c r="AK335" s="130" t="s">
        <v>78</v>
      </c>
      <c r="AL335" s="156" t="s">
        <v>78</v>
      </c>
      <c r="AM335" s="130" t="s">
        <v>79</v>
      </c>
      <c r="AN335" s="21" t="s">
        <v>72</v>
      </c>
      <c r="AO335" s="130" t="s">
        <v>79</v>
      </c>
      <c r="AP335" s="130" t="s">
        <v>72</v>
      </c>
      <c r="AQ335" s="130" t="s">
        <v>2396</v>
      </c>
      <c r="AR335" s="130">
        <v>13996647737</v>
      </c>
      <c r="AS335" s="141"/>
      <c r="AT335" s="141"/>
      <c r="AU335" s="141"/>
      <c r="AV335" s="141"/>
      <c r="AX335" s="138"/>
      <c r="AY335" s="138"/>
      <c r="AZ335" s="138"/>
    </row>
    <row r="336" s="107" customFormat="1" ht="137" customHeight="1" spans="1:52">
      <c r="A336" s="127">
        <v>330</v>
      </c>
      <c r="B336" s="21" t="s">
        <v>519</v>
      </c>
      <c r="C336" s="22" t="s">
        <v>2397</v>
      </c>
      <c r="D336" s="130" t="s">
        <v>519</v>
      </c>
      <c r="E336" s="130" t="s">
        <v>520</v>
      </c>
      <c r="F336" s="22" t="s">
        <v>2191</v>
      </c>
      <c r="G336" s="21" t="s">
        <v>2398</v>
      </c>
      <c r="H336" s="22" t="s">
        <v>93</v>
      </c>
      <c r="I336" s="22" t="s">
        <v>66</v>
      </c>
      <c r="J336" s="21" t="s">
        <v>2399</v>
      </c>
      <c r="K336" s="22" t="s">
        <v>2400</v>
      </c>
      <c r="L336" s="22" t="s">
        <v>2401</v>
      </c>
      <c r="M336" s="22" t="s">
        <v>2402</v>
      </c>
      <c r="N336" s="22" t="s">
        <v>69</v>
      </c>
      <c r="O336" s="22" t="s">
        <v>1375</v>
      </c>
      <c r="P336" s="22" t="s">
        <v>2197</v>
      </c>
      <c r="Q336" s="22" t="s">
        <v>72</v>
      </c>
      <c r="R336" s="22" t="s">
        <v>2403</v>
      </c>
      <c r="S336" s="22" t="s">
        <v>713</v>
      </c>
      <c r="T336" s="22" t="s">
        <v>530</v>
      </c>
      <c r="U336" s="22" t="s">
        <v>531</v>
      </c>
      <c r="V336" s="22" t="s">
        <v>77</v>
      </c>
      <c r="W336" s="22">
        <v>2023</v>
      </c>
      <c r="X336" s="22" t="s">
        <v>78</v>
      </c>
      <c r="Y336" s="21">
        <v>202301</v>
      </c>
      <c r="Z336" s="21">
        <v>202312</v>
      </c>
      <c r="AA336" s="22">
        <v>30</v>
      </c>
      <c r="AB336" s="22">
        <v>30</v>
      </c>
      <c r="AC336" s="130"/>
      <c r="AD336" s="130"/>
      <c r="AE336" s="21"/>
      <c r="AF336" s="22">
        <v>8979</v>
      </c>
      <c r="AG336" s="22">
        <v>3199</v>
      </c>
      <c r="AH336" s="22" t="s">
        <v>79</v>
      </c>
      <c r="AI336" s="22" t="s">
        <v>79</v>
      </c>
      <c r="AJ336" s="22" t="s">
        <v>79</v>
      </c>
      <c r="AK336" s="22" t="s">
        <v>78</v>
      </c>
      <c r="AL336" s="22" t="s">
        <v>78</v>
      </c>
      <c r="AM336" s="22" t="s">
        <v>79</v>
      </c>
      <c r="AN336" s="21" t="s">
        <v>72</v>
      </c>
      <c r="AO336" s="22" t="s">
        <v>79</v>
      </c>
      <c r="AP336" s="22" t="s">
        <v>72</v>
      </c>
      <c r="AQ336" s="22" t="s">
        <v>1893</v>
      </c>
      <c r="AR336" s="22">
        <v>19922055015</v>
      </c>
      <c r="AS336" s="141"/>
      <c r="AT336" s="141"/>
      <c r="AU336" s="141"/>
      <c r="AV336" s="141"/>
      <c r="AX336" s="138"/>
      <c r="AY336" s="138"/>
      <c r="AZ336" s="138"/>
    </row>
    <row r="337" s="107" customFormat="1" ht="137" customHeight="1" spans="1:52">
      <c r="A337" s="127">
        <v>331</v>
      </c>
      <c r="B337" s="21" t="s">
        <v>519</v>
      </c>
      <c r="C337" s="22" t="s">
        <v>2404</v>
      </c>
      <c r="D337" s="130" t="s">
        <v>519</v>
      </c>
      <c r="E337" s="130" t="s">
        <v>520</v>
      </c>
      <c r="F337" s="22" t="s">
        <v>2191</v>
      </c>
      <c r="G337" s="21" t="s">
        <v>2405</v>
      </c>
      <c r="H337" s="22" t="s">
        <v>93</v>
      </c>
      <c r="I337" s="22" t="s">
        <v>114</v>
      </c>
      <c r="J337" s="21" t="s">
        <v>2406</v>
      </c>
      <c r="K337" s="22" t="s">
        <v>2407</v>
      </c>
      <c r="L337" s="22" t="s">
        <v>2408</v>
      </c>
      <c r="M337" s="22" t="s">
        <v>2409</v>
      </c>
      <c r="N337" s="22" t="s">
        <v>69</v>
      </c>
      <c r="O337" s="22" t="s">
        <v>1375</v>
      </c>
      <c r="P337" s="22" t="s">
        <v>2197</v>
      </c>
      <c r="Q337" s="22" t="s">
        <v>72</v>
      </c>
      <c r="R337" s="22" t="s">
        <v>2410</v>
      </c>
      <c r="S337" s="22" t="s">
        <v>713</v>
      </c>
      <c r="T337" s="22" t="s">
        <v>530</v>
      </c>
      <c r="U337" s="22" t="s">
        <v>531</v>
      </c>
      <c r="V337" s="22" t="s">
        <v>120</v>
      </c>
      <c r="W337" s="22">
        <v>2023</v>
      </c>
      <c r="X337" s="22" t="s">
        <v>78</v>
      </c>
      <c r="Y337" s="21">
        <v>202301</v>
      </c>
      <c r="Z337" s="21">
        <v>202312</v>
      </c>
      <c r="AA337" s="130">
        <v>22</v>
      </c>
      <c r="AB337" s="130">
        <v>22</v>
      </c>
      <c r="AC337" s="130"/>
      <c r="AD337" s="130"/>
      <c r="AE337" s="21"/>
      <c r="AF337" s="130">
        <v>4711</v>
      </c>
      <c r="AG337" s="130">
        <v>2582</v>
      </c>
      <c r="AH337" s="130" t="s">
        <v>79</v>
      </c>
      <c r="AI337" s="130" t="s">
        <v>79</v>
      </c>
      <c r="AJ337" s="130" t="s">
        <v>79</v>
      </c>
      <c r="AK337" s="130" t="s">
        <v>78</v>
      </c>
      <c r="AL337" s="156" t="s">
        <v>78</v>
      </c>
      <c r="AM337" s="130" t="s">
        <v>79</v>
      </c>
      <c r="AN337" s="21" t="s">
        <v>72</v>
      </c>
      <c r="AO337" s="130" t="s">
        <v>79</v>
      </c>
      <c r="AP337" s="130" t="s">
        <v>72</v>
      </c>
      <c r="AQ337" s="130" t="s">
        <v>2411</v>
      </c>
      <c r="AR337" s="130">
        <v>17783659968</v>
      </c>
      <c r="AS337" s="141"/>
      <c r="AT337" s="141"/>
      <c r="AU337" s="141"/>
      <c r="AV337" s="141"/>
      <c r="AX337" s="138"/>
      <c r="AY337" s="138"/>
      <c r="AZ337" s="138"/>
    </row>
    <row r="338" s="107" customFormat="1" ht="137" customHeight="1" spans="1:52">
      <c r="A338" s="127">
        <v>332</v>
      </c>
      <c r="B338" s="21" t="s">
        <v>519</v>
      </c>
      <c r="C338" s="22" t="s">
        <v>2412</v>
      </c>
      <c r="D338" s="130" t="s">
        <v>519</v>
      </c>
      <c r="E338" s="130" t="s">
        <v>520</v>
      </c>
      <c r="F338" s="22" t="s">
        <v>2191</v>
      </c>
      <c r="G338" s="21" t="s">
        <v>2413</v>
      </c>
      <c r="H338" s="22" t="s">
        <v>93</v>
      </c>
      <c r="I338" s="22" t="s">
        <v>163</v>
      </c>
      <c r="J338" s="21" t="s">
        <v>2414</v>
      </c>
      <c r="K338" s="22" t="s">
        <v>2415</v>
      </c>
      <c r="L338" s="22" t="s">
        <v>2416</v>
      </c>
      <c r="M338" s="22" t="s">
        <v>2417</v>
      </c>
      <c r="N338" s="22" t="s">
        <v>69</v>
      </c>
      <c r="O338" s="22" t="s">
        <v>1375</v>
      </c>
      <c r="P338" s="22" t="s">
        <v>2197</v>
      </c>
      <c r="Q338" s="22" t="s">
        <v>72</v>
      </c>
      <c r="R338" s="22" t="s">
        <v>2418</v>
      </c>
      <c r="S338" s="22" t="s">
        <v>713</v>
      </c>
      <c r="T338" s="22" t="s">
        <v>530</v>
      </c>
      <c r="U338" s="22" t="s">
        <v>531</v>
      </c>
      <c r="V338" s="22" t="s">
        <v>169</v>
      </c>
      <c r="W338" s="22">
        <v>2023</v>
      </c>
      <c r="X338" s="22" t="s">
        <v>78</v>
      </c>
      <c r="Y338" s="21">
        <v>202301</v>
      </c>
      <c r="Z338" s="21">
        <v>202312</v>
      </c>
      <c r="AA338" s="22">
        <v>9</v>
      </c>
      <c r="AB338" s="22">
        <v>9</v>
      </c>
      <c r="AC338" s="130"/>
      <c r="AD338" s="130"/>
      <c r="AE338" s="21"/>
      <c r="AF338" s="22">
        <v>2419</v>
      </c>
      <c r="AG338" s="22">
        <v>1530</v>
      </c>
      <c r="AH338" s="22" t="s">
        <v>79</v>
      </c>
      <c r="AI338" s="22" t="s">
        <v>79</v>
      </c>
      <c r="AJ338" s="22" t="s">
        <v>79</v>
      </c>
      <c r="AK338" s="22" t="s">
        <v>78</v>
      </c>
      <c r="AL338" s="23" t="s">
        <v>78</v>
      </c>
      <c r="AM338" s="22" t="s">
        <v>79</v>
      </c>
      <c r="AN338" s="21" t="s">
        <v>72</v>
      </c>
      <c r="AO338" s="22" t="s">
        <v>79</v>
      </c>
      <c r="AP338" s="22" t="s">
        <v>72</v>
      </c>
      <c r="AQ338" s="22" t="s">
        <v>1906</v>
      </c>
      <c r="AR338" s="22">
        <v>13896279350</v>
      </c>
      <c r="AS338" s="141"/>
      <c r="AT338" s="141"/>
      <c r="AU338" s="141"/>
      <c r="AV338" s="141"/>
      <c r="AX338" s="138"/>
      <c r="AY338" s="138"/>
      <c r="AZ338" s="138"/>
    </row>
    <row r="339" s="107" customFormat="1" ht="137" customHeight="1" spans="1:52">
      <c r="A339" s="127">
        <v>333</v>
      </c>
      <c r="B339" s="21" t="s">
        <v>519</v>
      </c>
      <c r="C339" s="22" t="s">
        <v>2419</v>
      </c>
      <c r="D339" s="130" t="s">
        <v>519</v>
      </c>
      <c r="E339" s="130" t="s">
        <v>520</v>
      </c>
      <c r="F339" s="22" t="s">
        <v>2191</v>
      </c>
      <c r="G339" s="21" t="s">
        <v>2420</v>
      </c>
      <c r="H339" s="22" t="s">
        <v>93</v>
      </c>
      <c r="I339" s="22" t="s">
        <v>174</v>
      </c>
      <c r="J339" s="21" t="s">
        <v>2421</v>
      </c>
      <c r="K339" s="23" t="s">
        <v>2422</v>
      </c>
      <c r="L339" s="22" t="s">
        <v>2423</v>
      </c>
      <c r="M339" s="22" t="s">
        <v>2424</v>
      </c>
      <c r="N339" s="22" t="s">
        <v>69</v>
      </c>
      <c r="O339" s="22" t="s">
        <v>1375</v>
      </c>
      <c r="P339" s="22" t="s">
        <v>2197</v>
      </c>
      <c r="Q339" s="22" t="s">
        <v>72</v>
      </c>
      <c r="R339" s="22" t="s">
        <v>2425</v>
      </c>
      <c r="S339" s="22" t="s">
        <v>713</v>
      </c>
      <c r="T339" s="22" t="s">
        <v>530</v>
      </c>
      <c r="U339" s="23" t="s">
        <v>531</v>
      </c>
      <c r="V339" s="23" t="s">
        <v>180</v>
      </c>
      <c r="W339" s="23" t="s">
        <v>1346</v>
      </c>
      <c r="X339" s="23" t="s">
        <v>78</v>
      </c>
      <c r="Y339" s="21">
        <v>202301</v>
      </c>
      <c r="Z339" s="21">
        <v>202312</v>
      </c>
      <c r="AA339" s="22">
        <v>20</v>
      </c>
      <c r="AB339" s="22">
        <v>20</v>
      </c>
      <c r="AC339" s="130"/>
      <c r="AD339" s="130"/>
      <c r="AE339" s="21"/>
      <c r="AF339" s="22">
        <v>5990</v>
      </c>
      <c r="AG339" s="22">
        <v>3024</v>
      </c>
      <c r="AH339" s="23" t="s">
        <v>79</v>
      </c>
      <c r="AI339" s="23" t="s">
        <v>79</v>
      </c>
      <c r="AJ339" s="23" t="s">
        <v>79</v>
      </c>
      <c r="AK339" s="23" t="s">
        <v>78</v>
      </c>
      <c r="AL339" s="23" t="s">
        <v>78</v>
      </c>
      <c r="AM339" s="23" t="s">
        <v>79</v>
      </c>
      <c r="AN339" s="21" t="s">
        <v>72</v>
      </c>
      <c r="AO339" s="23" t="s">
        <v>79</v>
      </c>
      <c r="AP339" s="23" t="s">
        <v>72</v>
      </c>
      <c r="AQ339" s="23" t="s">
        <v>1712</v>
      </c>
      <c r="AR339" s="23" t="s">
        <v>1914</v>
      </c>
      <c r="AS339" s="141"/>
      <c r="AT339" s="141"/>
      <c r="AU339" s="141"/>
      <c r="AV339" s="141"/>
      <c r="AX339" s="138"/>
      <c r="AY339" s="138"/>
      <c r="AZ339" s="138"/>
    </row>
    <row r="340" s="109" customFormat="1" ht="99" customHeight="1" spans="1:52">
      <c r="A340" s="127">
        <v>334</v>
      </c>
      <c r="B340" s="21" t="s">
        <v>519</v>
      </c>
      <c r="C340" s="22" t="s">
        <v>2426</v>
      </c>
      <c r="D340" s="22" t="s">
        <v>519</v>
      </c>
      <c r="E340" s="22" t="s">
        <v>520</v>
      </c>
      <c r="F340" s="21" t="s">
        <v>521</v>
      </c>
      <c r="G340" s="22" t="s">
        <v>2427</v>
      </c>
      <c r="H340" s="21" t="s">
        <v>93</v>
      </c>
      <c r="I340" s="22" t="s">
        <v>1666</v>
      </c>
      <c r="J340" s="21" t="s">
        <v>2428</v>
      </c>
      <c r="K340" s="22" t="s">
        <v>2429</v>
      </c>
      <c r="L340" s="21" t="s">
        <v>2428</v>
      </c>
      <c r="M340" s="22" t="s">
        <v>2430</v>
      </c>
      <c r="N340" s="22" t="s">
        <v>69</v>
      </c>
      <c r="O340" s="22" t="s">
        <v>70</v>
      </c>
      <c r="P340" s="22" t="s">
        <v>2431</v>
      </c>
      <c r="Q340" s="22" t="s">
        <v>72</v>
      </c>
      <c r="R340" s="22" t="s">
        <v>2432</v>
      </c>
      <c r="S340" s="21" t="s">
        <v>595</v>
      </c>
      <c r="T340" s="21" t="s">
        <v>530</v>
      </c>
      <c r="U340" s="21" t="s">
        <v>531</v>
      </c>
      <c r="V340" s="22" t="s">
        <v>201</v>
      </c>
      <c r="W340" s="21">
        <v>2023</v>
      </c>
      <c r="X340" s="22" t="s">
        <v>78</v>
      </c>
      <c r="Y340" s="21">
        <v>202301</v>
      </c>
      <c r="Z340" s="21">
        <v>202312</v>
      </c>
      <c r="AA340" s="22">
        <v>200</v>
      </c>
      <c r="AB340" s="22">
        <v>200</v>
      </c>
      <c r="AC340" s="29"/>
      <c r="AD340" s="29"/>
      <c r="AE340" s="21"/>
      <c r="AF340" s="22">
        <v>5433</v>
      </c>
      <c r="AG340" s="22">
        <v>520</v>
      </c>
      <c r="AH340" s="22" t="s">
        <v>79</v>
      </c>
      <c r="AI340" s="22" t="s">
        <v>79</v>
      </c>
      <c r="AJ340" s="33" t="s">
        <v>79</v>
      </c>
      <c r="AK340" s="22" t="s">
        <v>78</v>
      </c>
      <c r="AL340" s="22" t="s">
        <v>79</v>
      </c>
      <c r="AM340" s="22" t="s">
        <v>79</v>
      </c>
      <c r="AN340" s="21" t="s">
        <v>72</v>
      </c>
      <c r="AO340" s="22" t="s">
        <v>79</v>
      </c>
      <c r="AP340" s="22" t="s">
        <v>72</v>
      </c>
      <c r="AQ340" s="21" t="s">
        <v>202</v>
      </c>
      <c r="AR340" s="21">
        <v>13594802796</v>
      </c>
      <c r="AS340" s="149"/>
      <c r="AT340" s="149"/>
      <c r="AU340" s="149"/>
      <c r="AV340" s="149"/>
      <c r="AX340" s="138"/>
      <c r="AY340" s="138"/>
      <c r="AZ340" s="138"/>
    </row>
    <row r="341" s="109" customFormat="1" ht="98" customHeight="1" spans="1:52">
      <c r="A341" s="127">
        <v>335</v>
      </c>
      <c r="B341" s="21" t="s">
        <v>519</v>
      </c>
      <c r="C341" s="21" t="s">
        <v>2433</v>
      </c>
      <c r="D341" s="22" t="s">
        <v>519</v>
      </c>
      <c r="E341" s="22" t="s">
        <v>520</v>
      </c>
      <c r="F341" s="22" t="s">
        <v>521</v>
      </c>
      <c r="G341" s="22" t="s">
        <v>2427</v>
      </c>
      <c r="H341" s="21" t="s">
        <v>93</v>
      </c>
      <c r="I341" s="21" t="s">
        <v>2434</v>
      </c>
      <c r="J341" s="21" t="s">
        <v>2435</v>
      </c>
      <c r="K341" s="21" t="s">
        <v>2436</v>
      </c>
      <c r="L341" s="21" t="s">
        <v>2435</v>
      </c>
      <c r="M341" s="22" t="s">
        <v>2430</v>
      </c>
      <c r="N341" s="21" t="s">
        <v>69</v>
      </c>
      <c r="O341" s="21" t="s">
        <v>527</v>
      </c>
      <c r="P341" s="21" t="s">
        <v>2437</v>
      </c>
      <c r="Q341" s="22" t="s">
        <v>72</v>
      </c>
      <c r="R341" s="21" t="s">
        <v>2438</v>
      </c>
      <c r="S341" s="21" t="s">
        <v>339</v>
      </c>
      <c r="T341" s="21" t="s">
        <v>530</v>
      </c>
      <c r="U341" s="21" t="s">
        <v>531</v>
      </c>
      <c r="V341" s="22" t="s">
        <v>201</v>
      </c>
      <c r="W341" s="21">
        <v>2023</v>
      </c>
      <c r="X341" s="23" t="s">
        <v>78</v>
      </c>
      <c r="Y341" s="21">
        <v>202301</v>
      </c>
      <c r="Z341" s="21">
        <v>202312</v>
      </c>
      <c r="AA341" s="22">
        <v>150</v>
      </c>
      <c r="AB341" s="22">
        <v>150</v>
      </c>
      <c r="AC341" s="21"/>
      <c r="AD341" s="21"/>
      <c r="AE341" s="21"/>
      <c r="AF341" s="21">
        <v>900</v>
      </c>
      <c r="AG341" s="21">
        <v>210</v>
      </c>
      <c r="AH341" s="21" t="s">
        <v>79</v>
      </c>
      <c r="AI341" s="21" t="s">
        <v>79</v>
      </c>
      <c r="AJ341" s="23" t="s">
        <v>79</v>
      </c>
      <c r="AK341" s="21" t="s">
        <v>78</v>
      </c>
      <c r="AL341" s="23" t="s">
        <v>79</v>
      </c>
      <c r="AM341" s="21" t="s">
        <v>79</v>
      </c>
      <c r="AN341" s="21" t="s">
        <v>72</v>
      </c>
      <c r="AO341" s="23" t="s">
        <v>79</v>
      </c>
      <c r="AP341" s="22" t="s">
        <v>72</v>
      </c>
      <c r="AQ341" s="21" t="s">
        <v>685</v>
      </c>
      <c r="AR341" s="21">
        <v>15730595678</v>
      </c>
      <c r="AS341" s="149"/>
      <c r="AT341" s="149"/>
      <c r="AU341" s="149"/>
      <c r="AV341" s="149"/>
      <c r="AX341" s="138"/>
      <c r="AY341" s="138"/>
      <c r="AZ341" s="138"/>
    </row>
    <row r="342" s="109" customFormat="1" ht="90" customHeight="1" spans="1:52">
      <c r="A342" s="127">
        <v>336</v>
      </c>
      <c r="B342" s="21" t="s">
        <v>519</v>
      </c>
      <c r="C342" s="21" t="s">
        <v>2439</v>
      </c>
      <c r="D342" s="22" t="s">
        <v>519</v>
      </c>
      <c r="E342" s="22" t="s">
        <v>520</v>
      </c>
      <c r="F342" s="22" t="s">
        <v>521</v>
      </c>
      <c r="G342" s="22" t="s">
        <v>2427</v>
      </c>
      <c r="H342" s="21" t="s">
        <v>93</v>
      </c>
      <c r="I342" s="21" t="s">
        <v>608</v>
      </c>
      <c r="J342" s="21" t="s">
        <v>2440</v>
      </c>
      <c r="K342" s="21" t="s">
        <v>2441</v>
      </c>
      <c r="L342" s="21" t="s">
        <v>2440</v>
      </c>
      <c r="M342" s="22" t="s">
        <v>2430</v>
      </c>
      <c r="N342" s="21" t="s">
        <v>69</v>
      </c>
      <c r="O342" s="21" t="s">
        <v>527</v>
      </c>
      <c r="P342" s="21" t="s">
        <v>2437</v>
      </c>
      <c r="Q342" s="22" t="s">
        <v>72</v>
      </c>
      <c r="R342" s="21" t="s">
        <v>2442</v>
      </c>
      <c r="S342" s="21" t="s">
        <v>339</v>
      </c>
      <c r="T342" s="21" t="s">
        <v>530</v>
      </c>
      <c r="U342" s="21" t="s">
        <v>531</v>
      </c>
      <c r="V342" s="21" t="s">
        <v>89</v>
      </c>
      <c r="W342" s="21">
        <v>2023</v>
      </c>
      <c r="X342" s="23" t="s">
        <v>78</v>
      </c>
      <c r="Y342" s="21">
        <v>202301</v>
      </c>
      <c r="Z342" s="21">
        <v>202312</v>
      </c>
      <c r="AA342" s="22">
        <v>200</v>
      </c>
      <c r="AB342" s="22">
        <v>200</v>
      </c>
      <c r="AC342" s="21"/>
      <c r="AD342" s="21"/>
      <c r="AE342" s="21"/>
      <c r="AF342" s="21">
        <v>870</v>
      </c>
      <c r="AG342" s="21">
        <v>260</v>
      </c>
      <c r="AH342" s="21" t="s">
        <v>79</v>
      </c>
      <c r="AI342" s="21" t="s">
        <v>79</v>
      </c>
      <c r="AJ342" s="23" t="s">
        <v>79</v>
      </c>
      <c r="AK342" s="21" t="s">
        <v>78</v>
      </c>
      <c r="AL342" s="23" t="s">
        <v>79</v>
      </c>
      <c r="AM342" s="21" t="s">
        <v>79</v>
      </c>
      <c r="AN342" s="21" t="s">
        <v>72</v>
      </c>
      <c r="AO342" s="23" t="s">
        <v>79</v>
      </c>
      <c r="AP342" s="22" t="s">
        <v>72</v>
      </c>
      <c r="AQ342" s="21" t="s">
        <v>685</v>
      </c>
      <c r="AR342" s="21">
        <v>15730595678</v>
      </c>
      <c r="AS342" s="149"/>
      <c r="AT342" s="149"/>
      <c r="AU342" s="149"/>
      <c r="AV342" s="149"/>
      <c r="AX342" s="138"/>
      <c r="AY342" s="138"/>
      <c r="AZ342" s="138"/>
    </row>
    <row r="343" s="109" customFormat="1" ht="88" customHeight="1" spans="1:52">
      <c r="A343" s="127">
        <v>337</v>
      </c>
      <c r="B343" s="21" t="s">
        <v>519</v>
      </c>
      <c r="C343" s="21" t="s">
        <v>2443</v>
      </c>
      <c r="D343" s="22" t="s">
        <v>519</v>
      </c>
      <c r="E343" s="22" t="s">
        <v>520</v>
      </c>
      <c r="F343" s="22" t="s">
        <v>521</v>
      </c>
      <c r="G343" s="22" t="s">
        <v>2427</v>
      </c>
      <c r="H343" s="21" t="s">
        <v>93</v>
      </c>
      <c r="I343" s="21" t="s">
        <v>1677</v>
      </c>
      <c r="J343" s="21" t="s">
        <v>2444</v>
      </c>
      <c r="K343" s="21" t="s">
        <v>2445</v>
      </c>
      <c r="L343" s="21" t="s">
        <v>2444</v>
      </c>
      <c r="M343" s="22" t="s">
        <v>2430</v>
      </c>
      <c r="N343" s="21" t="s">
        <v>69</v>
      </c>
      <c r="O343" s="21" t="s">
        <v>527</v>
      </c>
      <c r="P343" s="21" t="s">
        <v>2437</v>
      </c>
      <c r="Q343" s="22" t="s">
        <v>72</v>
      </c>
      <c r="R343" s="21" t="s">
        <v>870</v>
      </c>
      <c r="S343" s="21" t="s">
        <v>339</v>
      </c>
      <c r="T343" s="21" t="s">
        <v>530</v>
      </c>
      <c r="U343" s="21" t="s">
        <v>531</v>
      </c>
      <c r="V343" s="21" t="s">
        <v>149</v>
      </c>
      <c r="W343" s="21">
        <v>2023</v>
      </c>
      <c r="X343" s="23" t="s">
        <v>78</v>
      </c>
      <c r="Y343" s="21">
        <v>202301</v>
      </c>
      <c r="Z343" s="21">
        <v>202312</v>
      </c>
      <c r="AA343" s="22">
        <v>150</v>
      </c>
      <c r="AB343" s="22">
        <v>150</v>
      </c>
      <c r="AC343" s="21"/>
      <c r="AD343" s="21"/>
      <c r="AE343" s="21"/>
      <c r="AF343" s="21">
        <v>500</v>
      </c>
      <c r="AG343" s="21">
        <v>120</v>
      </c>
      <c r="AH343" s="21" t="s">
        <v>79</v>
      </c>
      <c r="AI343" s="21" t="s">
        <v>79</v>
      </c>
      <c r="AJ343" s="23" t="s">
        <v>79</v>
      </c>
      <c r="AK343" s="21" t="s">
        <v>78</v>
      </c>
      <c r="AL343" s="23" t="s">
        <v>79</v>
      </c>
      <c r="AM343" s="21" t="s">
        <v>79</v>
      </c>
      <c r="AN343" s="21" t="s">
        <v>72</v>
      </c>
      <c r="AO343" s="23" t="s">
        <v>79</v>
      </c>
      <c r="AP343" s="22" t="s">
        <v>72</v>
      </c>
      <c r="AQ343" s="21" t="s">
        <v>685</v>
      </c>
      <c r="AR343" s="21">
        <v>15730595678</v>
      </c>
      <c r="AS343" s="149"/>
      <c r="AT343" s="149"/>
      <c r="AU343" s="149"/>
      <c r="AV343" s="149"/>
      <c r="AX343" s="138"/>
      <c r="AY343" s="138"/>
      <c r="AZ343" s="138"/>
    </row>
    <row r="344" s="109" customFormat="1" ht="97" customHeight="1" spans="1:52">
      <c r="A344" s="127">
        <v>338</v>
      </c>
      <c r="B344" s="21" t="s">
        <v>519</v>
      </c>
      <c r="C344" s="21" t="s">
        <v>2446</v>
      </c>
      <c r="D344" s="22" t="s">
        <v>519</v>
      </c>
      <c r="E344" s="22" t="s">
        <v>520</v>
      </c>
      <c r="F344" s="22" t="s">
        <v>521</v>
      </c>
      <c r="G344" s="22" t="s">
        <v>2427</v>
      </c>
      <c r="H344" s="21" t="s">
        <v>93</v>
      </c>
      <c r="I344" s="21" t="s">
        <v>1943</v>
      </c>
      <c r="J344" s="21" t="s">
        <v>2447</v>
      </c>
      <c r="K344" s="21" t="s">
        <v>2448</v>
      </c>
      <c r="L344" s="21" t="s">
        <v>2447</v>
      </c>
      <c r="M344" s="22" t="s">
        <v>2430</v>
      </c>
      <c r="N344" s="21" t="s">
        <v>69</v>
      </c>
      <c r="O344" s="21" t="s">
        <v>527</v>
      </c>
      <c r="P344" s="21" t="s">
        <v>2437</v>
      </c>
      <c r="Q344" s="22" t="s">
        <v>72</v>
      </c>
      <c r="R344" s="21" t="s">
        <v>1089</v>
      </c>
      <c r="S344" s="21" t="s">
        <v>339</v>
      </c>
      <c r="T344" s="21" t="s">
        <v>530</v>
      </c>
      <c r="U344" s="21" t="s">
        <v>531</v>
      </c>
      <c r="V344" s="21" t="s">
        <v>139</v>
      </c>
      <c r="W344" s="21">
        <v>2023</v>
      </c>
      <c r="X344" s="23" t="s">
        <v>78</v>
      </c>
      <c r="Y344" s="21">
        <v>202301</v>
      </c>
      <c r="Z344" s="21">
        <v>202312</v>
      </c>
      <c r="AA344" s="22">
        <v>150</v>
      </c>
      <c r="AB344" s="22">
        <v>150</v>
      </c>
      <c r="AC344" s="21"/>
      <c r="AD344" s="21"/>
      <c r="AE344" s="21"/>
      <c r="AF344" s="21">
        <v>1000</v>
      </c>
      <c r="AG344" s="21">
        <v>300</v>
      </c>
      <c r="AH344" s="21" t="s">
        <v>79</v>
      </c>
      <c r="AI344" s="21" t="s">
        <v>79</v>
      </c>
      <c r="AJ344" s="23" t="s">
        <v>79</v>
      </c>
      <c r="AK344" s="21" t="s">
        <v>78</v>
      </c>
      <c r="AL344" s="23" t="s">
        <v>79</v>
      </c>
      <c r="AM344" s="21" t="s">
        <v>79</v>
      </c>
      <c r="AN344" s="21" t="s">
        <v>72</v>
      </c>
      <c r="AO344" s="23" t="s">
        <v>79</v>
      </c>
      <c r="AP344" s="22" t="s">
        <v>72</v>
      </c>
      <c r="AQ344" s="21" t="s">
        <v>685</v>
      </c>
      <c r="AR344" s="21">
        <v>15730595678</v>
      </c>
      <c r="AS344" s="149"/>
      <c r="AT344" s="149"/>
      <c r="AU344" s="149"/>
      <c r="AV344" s="149"/>
      <c r="AX344" s="138"/>
      <c r="AY344" s="138"/>
      <c r="AZ344" s="138"/>
    </row>
    <row r="345" s="109" customFormat="1" ht="90" customHeight="1" spans="1:52">
      <c r="A345" s="127">
        <v>339</v>
      </c>
      <c r="B345" s="21" t="s">
        <v>519</v>
      </c>
      <c r="C345" s="21" t="s">
        <v>2449</v>
      </c>
      <c r="D345" s="22" t="s">
        <v>519</v>
      </c>
      <c r="E345" s="22" t="s">
        <v>520</v>
      </c>
      <c r="F345" s="22" t="s">
        <v>521</v>
      </c>
      <c r="G345" s="22" t="s">
        <v>2427</v>
      </c>
      <c r="H345" s="21" t="s">
        <v>93</v>
      </c>
      <c r="I345" s="21" t="s">
        <v>1413</v>
      </c>
      <c r="J345" s="21" t="s">
        <v>2450</v>
      </c>
      <c r="K345" s="21" t="s">
        <v>2451</v>
      </c>
      <c r="L345" s="21" t="s">
        <v>2450</v>
      </c>
      <c r="M345" s="22" t="s">
        <v>2430</v>
      </c>
      <c r="N345" s="21" t="s">
        <v>69</v>
      </c>
      <c r="O345" s="21" t="s">
        <v>527</v>
      </c>
      <c r="P345" s="21" t="s">
        <v>2437</v>
      </c>
      <c r="Q345" s="22" t="s">
        <v>72</v>
      </c>
      <c r="R345" s="21" t="s">
        <v>1526</v>
      </c>
      <c r="S345" s="21" t="s">
        <v>339</v>
      </c>
      <c r="T345" s="21" t="s">
        <v>530</v>
      </c>
      <c r="U345" s="21" t="s">
        <v>531</v>
      </c>
      <c r="V345" s="21" t="s">
        <v>139</v>
      </c>
      <c r="W345" s="21">
        <v>2023</v>
      </c>
      <c r="X345" s="23" t="s">
        <v>78</v>
      </c>
      <c r="Y345" s="21">
        <v>202301</v>
      </c>
      <c r="Z345" s="21">
        <v>202312</v>
      </c>
      <c r="AA345" s="22">
        <v>150</v>
      </c>
      <c r="AB345" s="22">
        <v>150</v>
      </c>
      <c r="AC345" s="21"/>
      <c r="AD345" s="21"/>
      <c r="AE345" s="21"/>
      <c r="AF345" s="21">
        <v>600</v>
      </c>
      <c r="AG345" s="21">
        <v>200</v>
      </c>
      <c r="AH345" s="21" t="s">
        <v>79</v>
      </c>
      <c r="AI345" s="21" t="s">
        <v>79</v>
      </c>
      <c r="AJ345" s="23" t="s">
        <v>79</v>
      </c>
      <c r="AK345" s="21" t="s">
        <v>78</v>
      </c>
      <c r="AL345" s="23" t="s">
        <v>79</v>
      </c>
      <c r="AM345" s="21" t="s">
        <v>79</v>
      </c>
      <c r="AN345" s="21" t="s">
        <v>72</v>
      </c>
      <c r="AO345" s="23" t="s">
        <v>79</v>
      </c>
      <c r="AP345" s="22" t="s">
        <v>72</v>
      </c>
      <c r="AQ345" s="21" t="s">
        <v>685</v>
      </c>
      <c r="AR345" s="21">
        <v>15730595678</v>
      </c>
      <c r="AS345" s="149"/>
      <c r="AT345" s="149"/>
      <c r="AU345" s="149"/>
      <c r="AV345" s="149"/>
      <c r="AX345" s="138"/>
      <c r="AY345" s="138"/>
      <c r="AZ345" s="138"/>
    </row>
    <row r="346" s="107" customFormat="1" ht="114" customHeight="1" spans="1:52">
      <c r="A346" s="127">
        <v>340</v>
      </c>
      <c r="B346" s="21" t="s">
        <v>2452</v>
      </c>
      <c r="C346" s="22" t="s">
        <v>2453</v>
      </c>
      <c r="D346" s="22" t="s">
        <v>2454</v>
      </c>
      <c r="E346" s="22" t="s">
        <v>2454</v>
      </c>
      <c r="F346" s="22" t="s">
        <v>2455</v>
      </c>
      <c r="G346" s="22" t="s">
        <v>2456</v>
      </c>
      <c r="H346" s="22" t="s">
        <v>2457</v>
      </c>
      <c r="I346" s="22" t="s">
        <v>690</v>
      </c>
      <c r="J346" s="22" t="s">
        <v>2458</v>
      </c>
      <c r="K346" s="22" t="s">
        <v>2459</v>
      </c>
      <c r="L346" s="22" t="s">
        <v>2458</v>
      </c>
      <c r="M346" s="22" t="s">
        <v>2460</v>
      </c>
      <c r="N346" s="22" t="s">
        <v>2461</v>
      </c>
      <c r="O346" s="22" t="s">
        <v>2462</v>
      </c>
      <c r="P346" s="22" t="s">
        <v>2463</v>
      </c>
      <c r="Q346" s="22" t="s">
        <v>72</v>
      </c>
      <c r="R346" s="22" t="s">
        <v>2464</v>
      </c>
      <c r="S346" s="22" t="s">
        <v>713</v>
      </c>
      <c r="T346" s="33" t="s">
        <v>530</v>
      </c>
      <c r="U346" s="22" t="s">
        <v>2465</v>
      </c>
      <c r="V346" s="22" t="s">
        <v>2466</v>
      </c>
      <c r="W346" s="22">
        <v>2023</v>
      </c>
      <c r="X346" s="22" t="s">
        <v>78</v>
      </c>
      <c r="Y346" s="21">
        <v>202301</v>
      </c>
      <c r="Z346" s="21">
        <v>202312</v>
      </c>
      <c r="AA346" s="22">
        <v>2772</v>
      </c>
      <c r="AB346" s="22">
        <v>2772</v>
      </c>
      <c r="AC346" s="22"/>
      <c r="AD346" s="22"/>
      <c r="AE346" s="21"/>
      <c r="AF346" s="22">
        <v>23881</v>
      </c>
      <c r="AG346" s="22">
        <v>23881</v>
      </c>
      <c r="AH346" s="22" t="s">
        <v>79</v>
      </c>
      <c r="AI346" s="22" t="s">
        <v>79</v>
      </c>
      <c r="AJ346" s="22" t="s">
        <v>79</v>
      </c>
      <c r="AK346" s="22" t="s">
        <v>78</v>
      </c>
      <c r="AL346" s="22" t="s">
        <v>78</v>
      </c>
      <c r="AM346" s="22" t="s">
        <v>79</v>
      </c>
      <c r="AN346" s="21" t="s">
        <v>72</v>
      </c>
      <c r="AO346" s="22" t="s">
        <v>79</v>
      </c>
      <c r="AP346" s="22" t="s">
        <v>72</v>
      </c>
      <c r="AQ346" s="22" t="s">
        <v>2467</v>
      </c>
      <c r="AR346" s="22">
        <v>17709448087</v>
      </c>
      <c r="AS346" s="141"/>
      <c r="AT346" s="141"/>
      <c r="AU346" s="141"/>
      <c r="AV346" s="141"/>
      <c r="AX346" s="138"/>
      <c r="AY346" s="138"/>
      <c r="AZ346" s="138"/>
    </row>
    <row r="347" s="109" customFormat="1" ht="99" customHeight="1" spans="1:52">
      <c r="A347" s="127">
        <v>341</v>
      </c>
      <c r="B347" s="21" t="s">
        <v>2452</v>
      </c>
      <c r="C347" s="23" t="s">
        <v>2468</v>
      </c>
      <c r="D347" s="23" t="s">
        <v>2469</v>
      </c>
      <c r="E347" s="23" t="s">
        <v>2469</v>
      </c>
      <c r="F347" s="23" t="s">
        <v>2469</v>
      </c>
      <c r="G347" s="23" t="s">
        <v>2470</v>
      </c>
      <c r="H347" s="23" t="s">
        <v>93</v>
      </c>
      <c r="I347" s="23" t="s">
        <v>690</v>
      </c>
      <c r="J347" s="23" t="s">
        <v>2471</v>
      </c>
      <c r="K347" s="23" t="s">
        <v>2472</v>
      </c>
      <c r="L347" s="23" t="s">
        <v>2471</v>
      </c>
      <c r="M347" s="23" t="s">
        <v>2473</v>
      </c>
      <c r="N347" s="23" t="s">
        <v>69</v>
      </c>
      <c r="O347" s="23" t="s">
        <v>709</v>
      </c>
      <c r="P347" s="23" t="s">
        <v>2474</v>
      </c>
      <c r="Q347" s="22" t="s">
        <v>72</v>
      </c>
      <c r="R347" s="23" t="s">
        <v>2475</v>
      </c>
      <c r="S347" s="22" t="s">
        <v>713</v>
      </c>
      <c r="T347" s="33" t="s">
        <v>530</v>
      </c>
      <c r="U347" s="23" t="s">
        <v>531</v>
      </c>
      <c r="V347" s="23" t="s">
        <v>531</v>
      </c>
      <c r="W347" s="23" t="s">
        <v>1346</v>
      </c>
      <c r="X347" s="23" t="s">
        <v>78</v>
      </c>
      <c r="Y347" s="21">
        <v>202301</v>
      </c>
      <c r="Z347" s="21">
        <v>202312</v>
      </c>
      <c r="AA347" s="22">
        <v>700</v>
      </c>
      <c r="AB347" s="22">
        <v>700</v>
      </c>
      <c r="AC347" s="22"/>
      <c r="AD347" s="22"/>
      <c r="AE347" s="21"/>
      <c r="AF347" s="23">
        <v>3000</v>
      </c>
      <c r="AG347" s="23">
        <v>1000</v>
      </c>
      <c r="AH347" s="23" t="s">
        <v>79</v>
      </c>
      <c r="AI347" s="23" t="s">
        <v>79</v>
      </c>
      <c r="AJ347" s="23" t="s">
        <v>79</v>
      </c>
      <c r="AK347" s="23" t="s">
        <v>78</v>
      </c>
      <c r="AL347" s="22" t="s">
        <v>78</v>
      </c>
      <c r="AM347" s="23" t="s">
        <v>79</v>
      </c>
      <c r="AN347" s="21" t="s">
        <v>72</v>
      </c>
      <c r="AO347" s="23" t="s">
        <v>79</v>
      </c>
      <c r="AP347" s="23" t="s">
        <v>72</v>
      </c>
      <c r="AQ347" s="23" t="s">
        <v>1113</v>
      </c>
      <c r="AR347" s="23">
        <v>13996676222</v>
      </c>
      <c r="AS347" s="149"/>
      <c r="AT347" s="149"/>
      <c r="AU347" s="149"/>
      <c r="AV347" s="149"/>
      <c r="AX347" s="138"/>
      <c r="AY347" s="138"/>
      <c r="AZ347" s="138"/>
    </row>
    <row r="348" s="103" customFormat="1" ht="138" customHeight="1" spans="1:52">
      <c r="A348" s="127">
        <v>342</v>
      </c>
      <c r="B348" s="21" t="s">
        <v>2452</v>
      </c>
      <c r="C348" s="33" t="s">
        <v>2476</v>
      </c>
      <c r="D348" s="33" t="s">
        <v>673</v>
      </c>
      <c r="E348" s="33" t="s">
        <v>2477</v>
      </c>
      <c r="F348" s="33" t="s">
        <v>2478</v>
      </c>
      <c r="G348" s="33" t="s">
        <v>2479</v>
      </c>
      <c r="H348" s="33" t="s">
        <v>93</v>
      </c>
      <c r="I348" s="33" t="s">
        <v>2480</v>
      </c>
      <c r="J348" s="33" t="s">
        <v>2481</v>
      </c>
      <c r="K348" s="33" t="s">
        <v>2482</v>
      </c>
      <c r="L348" s="33" t="s">
        <v>2483</v>
      </c>
      <c r="M348" s="33" t="s">
        <v>2484</v>
      </c>
      <c r="N348" s="33" t="s">
        <v>69</v>
      </c>
      <c r="O348" s="33" t="s">
        <v>668</v>
      </c>
      <c r="P348" s="33" t="s">
        <v>2485</v>
      </c>
      <c r="Q348" s="33" t="s">
        <v>2486</v>
      </c>
      <c r="R348" s="33" t="s">
        <v>2487</v>
      </c>
      <c r="S348" s="33" t="s">
        <v>698</v>
      </c>
      <c r="T348" s="33" t="s">
        <v>530</v>
      </c>
      <c r="U348" s="33" t="s">
        <v>1101</v>
      </c>
      <c r="V348" s="33" t="s">
        <v>1101</v>
      </c>
      <c r="W348" s="33">
        <v>2022</v>
      </c>
      <c r="X348" s="33" t="s">
        <v>78</v>
      </c>
      <c r="Y348" s="21">
        <v>202301</v>
      </c>
      <c r="Z348" s="21">
        <v>202312</v>
      </c>
      <c r="AA348" s="33">
        <v>3900</v>
      </c>
      <c r="AB348" s="33"/>
      <c r="AC348" s="33">
        <v>3900</v>
      </c>
      <c r="AD348" s="33"/>
      <c r="AE348" s="21"/>
      <c r="AF348" s="33">
        <v>20000</v>
      </c>
      <c r="AG348" s="33">
        <v>1000</v>
      </c>
      <c r="AH348" s="154" t="s">
        <v>79</v>
      </c>
      <c r="AI348" s="154" t="s">
        <v>79</v>
      </c>
      <c r="AJ348" s="154" t="s">
        <v>79</v>
      </c>
      <c r="AK348" s="154" t="s">
        <v>78</v>
      </c>
      <c r="AL348" s="154" t="s">
        <v>78</v>
      </c>
      <c r="AM348" s="154" t="s">
        <v>79</v>
      </c>
      <c r="AN348" s="21" t="s">
        <v>72</v>
      </c>
      <c r="AO348" s="154" t="s">
        <v>79</v>
      </c>
      <c r="AP348" s="33" t="s">
        <v>72</v>
      </c>
      <c r="AQ348" s="33" t="s">
        <v>2488</v>
      </c>
      <c r="AR348" s="33">
        <v>13896974760</v>
      </c>
      <c r="AS348" s="143"/>
      <c r="AT348" s="143"/>
      <c r="AU348" s="143"/>
      <c r="AV348" s="143"/>
      <c r="AX348" s="138"/>
      <c r="AY348" s="138"/>
      <c r="AZ348" s="138"/>
    </row>
    <row r="349" s="103" customFormat="1" ht="129" customHeight="1" spans="1:52">
      <c r="A349" s="127">
        <v>343</v>
      </c>
      <c r="B349" s="21" t="s">
        <v>2452</v>
      </c>
      <c r="C349" s="33" t="s">
        <v>2489</v>
      </c>
      <c r="D349" s="33" t="s">
        <v>673</v>
      </c>
      <c r="E349" s="33" t="s">
        <v>2477</v>
      </c>
      <c r="F349" s="33" t="s">
        <v>2478</v>
      </c>
      <c r="G349" s="33" t="s">
        <v>2490</v>
      </c>
      <c r="H349" s="33" t="s">
        <v>93</v>
      </c>
      <c r="I349" s="33" t="s">
        <v>2491</v>
      </c>
      <c r="J349" s="33" t="s">
        <v>2492</v>
      </c>
      <c r="K349" s="33" t="s">
        <v>2493</v>
      </c>
      <c r="L349" s="33" t="s">
        <v>2494</v>
      </c>
      <c r="M349" s="33" t="s">
        <v>2495</v>
      </c>
      <c r="N349" s="33" t="s">
        <v>69</v>
      </c>
      <c r="O349" s="33" t="s">
        <v>668</v>
      </c>
      <c r="P349" s="33" t="s">
        <v>2485</v>
      </c>
      <c r="Q349" s="33" t="s">
        <v>2486</v>
      </c>
      <c r="R349" s="33" t="s">
        <v>2496</v>
      </c>
      <c r="S349" s="33" t="s">
        <v>698</v>
      </c>
      <c r="T349" s="33" t="s">
        <v>530</v>
      </c>
      <c r="U349" s="33" t="s">
        <v>1101</v>
      </c>
      <c r="V349" s="33" t="s">
        <v>1101</v>
      </c>
      <c r="W349" s="33">
        <v>2022</v>
      </c>
      <c r="X349" s="33" t="s">
        <v>78</v>
      </c>
      <c r="Y349" s="21">
        <v>202301</v>
      </c>
      <c r="Z349" s="21">
        <v>202312</v>
      </c>
      <c r="AA349" s="34">
        <v>2700</v>
      </c>
      <c r="AB349" s="33"/>
      <c r="AC349" s="34">
        <v>2700</v>
      </c>
      <c r="AD349" s="45"/>
      <c r="AE349" s="21"/>
      <c r="AF349" s="33">
        <v>9000</v>
      </c>
      <c r="AG349" s="33">
        <v>500</v>
      </c>
      <c r="AH349" s="154" t="s">
        <v>79</v>
      </c>
      <c r="AI349" s="154" t="s">
        <v>79</v>
      </c>
      <c r="AJ349" s="154" t="s">
        <v>79</v>
      </c>
      <c r="AK349" s="154" t="s">
        <v>78</v>
      </c>
      <c r="AL349" s="33" t="s">
        <v>78</v>
      </c>
      <c r="AM349" s="33" t="s">
        <v>79</v>
      </c>
      <c r="AN349" s="21" t="s">
        <v>72</v>
      </c>
      <c r="AO349" s="33" t="s">
        <v>79</v>
      </c>
      <c r="AP349" s="33" t="s">
        <v>72</v>
      </c>
      <c r="AQ349" s="33" t="s">
        <v>2488</v>
      </c>
      <c r="AR349" s="33">
        <v>13896974760</v>
      </c>
      <c r="AS349" s="143"/>
      <c r="AT349" s="143"/>
      <c r="AU349" s="143"/>
      <c r="AV349" s="143"/>
      <c r="AX349" s="138"/>
      <c r="AY349" s="138"/>
      <c r="AZ349" s="138"/>
    </row>
    <row r="350" s="103" customFormat="1" ht="125" customHeight="1" spans="1:52">
      <c r="A350" s="127">
        <v>344</v>
      </c>
      <c r="B350" s="21" t="s">
        <v>2452</v>
      </c>
      <c r="C350" s="33" t="s">
        <v>2497</v>
      </c>
      <c r="D350" s="33" t="s">
        <v>673</v>
      </c>
      <c r="E350" s="33" t="s">
        <v>2477</v>
      </c>
      <c r="F350" s="33" t="s">
        <v>2478</v>
      </c>
      <c r="G350" s="33" t="s">
        <v>2498</v>
      </c>
      <c r="H350" s="33" t="s">
        <v>93</v>
      </c>
      <c r="I350" s="33" t="s">
        <v>2499</v>
      </c>
      <c r="J350" s="33" t="s">
        <v>2500</v>
      </c>
      <c r="K350" s="33" t="s">
        <v>2501</v>
      </c>
      <c r="L350" s="33" t="s">
        <v>2502</v>
      </c>
      <c r="M350" s="33" t="s">
        <v>2503</v>
      </c>
      <c r="N350" s="33" t="s">
        <v>69</v>
      </c>
      <c r="O350" s="33" t="s">
        <v>668</v>
      </c>
      <c r="P350" s="33" t="s">
        <v>2485</v>
      </c>
      <c r="Q350" s="33" t="s">
        <v>2486</v>
      </c>
      <c r="R350" s="33" t="s">
        <v>2504</v>
      </c>
      <c r="S350" s="33" t="s">
        <v>698</v>
      </c>
      <c r="T350" s="33" t="s">
        <v>530</v>
      </c>
      <c r="U350" s="33" t="s">
        <v>1101</v>
      </c>
      <c r="V350" s="33" t="s">
        <v>2505</v>
      </c>
      <c r="W350" s="33">
        <v>2022</v>
      </c>
      <c r="X350" s="33" t="s">
        <v>78</v>
      </c>
      <c r="Y350" s="21">
        <v>202301</v>
      </c>
      <c r="Z350" s="21">
        <v>202312</v>
      </c>
      <c r="AA350" s="33">
        <v>3750</v>
      </c>
      <c r="AB350" s="33"/>
      <c r="AC350" s="33">
        <v>3750</v>
      </c>
      <c r="AD350" s="45"/>
      <c r="AE350" s="21"/>
      <c r="AF350" s="33">
        <v>20000</v>
      </c>
      <c r="AG350" s="33">
        <v>800</v>
      </c>
      <c r="AH350" s="154" t="s">
        <v>79</v>
      </c>
      <c r="AI350" s="154" t="s">
        <v>79</v>
      </c>
      <c r="AJ350" s="154" t="s">
        <v>79</v>
      </c>
      <c r="AK350" s="154" t="s">
        <v>78</v>
      </c>
      <c r="AL350" s="154" t="s">
        <v>78</v>
      </c>
      <c r="AM350" s="154" t="s">
        <v>79</v>
      </c>
      <c r="AN350" s="21" t="s">
        <v>72</v>
      </c>
      <c r="AO350" s="154" t="s">
        <v>79</v>
      </c>
      <c r="AP350" s="33" t="s">
        <v>72</v>
      </c>
      <c r="AQ350" s="33" t="s">
        <v>2488</v>
      </c>
      <c r="AR350" s="33">
        <v>13896974760</v>
      </c>
      <c r="AS350" s="143"/>
      <c r="AT350" s="143"/>
      <c r="AU350" s="143"/>
      <c r="AV350" s="143"/>
      <c r="AX350" s="138"/>
      <c r="AY350" s="138"/>
      <c r="AZ350" s="138"/>
    </row>
    <row r="351" s="113" customFormat="1" ht="109" customHeight="1" spans="1:52">
      <c r="A351" s="127">
        <v>345</v>
      </c>
      <c r="B351" s="21" t="s">
        <v>2452</v>
      </c>
      <c r="C351" s="34" t="s">
        <v>2506</v>
      </c>
      <c r="D351" s="34" t="s">
        <v>673</v>
      </c>
      <c r="E351" s="34" t="s">
        <v>2507</v>
      </c>
      <c r="F351" s="34" t="s">
        <v>2508</v>
      </c>
      <c r="G351" s="34" t="s">
        <v>2509</v>
      </c>
      <c r="H351" s="34" t="s">
        <v>93</v>
      </c>
      <c r="I351" s="34" t="s">
        <v>690</v>
      </c>
      <c r="J351" s="34" t="s">
        <v>2510</v>
      </c>
      <c r="K351" s="33" t="s">
        <v>2511</v>
      </c>
      <c r="L351" s="34" t="s">
        <v>2510</v>
      </c>
      <c r="M351" s="34" t="s">
        <v>2512</v>
      </c>
      <c r="N351" s="34" t="s">
        <v>69</v>
      </c>
      <c r="O351" s="34" t="s">
        <v>70</v>
      </c>
      <c r="P351" s="34" t="s">
        <v>2513</v>
      </c>
      <c r="Q351" s="33" t="s">
        <v>2514</v>
      </c>
      <c r="R351" s="33" t="s">
        <v>2515</v>
      </c>
      <c r="S351" s="140" t="s">
        <v>2516</v>
      </c>
      <c r="T351" s="33" t="s">
        <v>530</v>
      </c>
      <c r="U351" s="34" t="s">
        <v>531</v>
      </c>
      <c r="V351" s="34" t="s">
        <v>531</v>
      </c>
      <c r="W351" s="34">
        <v>2023</v>
      </c>
      <c r="X351" s="38" t="s">
        <v>78</v>
      </c>
      <c r="Y351" s="21">
        <v>202301</v>
      </c>
      <c r="Z351" s="21">
        <v>202312</v>
      </c>
      <c r="AA351" s="34">
        <v>150</v>
      </c>
      <c r="AB351" s="34">
        <v>150</v>
      </c>
      <c r="AC351" s="34"/>
      <c r="AD351" s="34"/>
      <c r="AE351" s="21"/>
      <c r="AF351" s="34">
        <v>200</v>
      </c>
      <c r="AG351" s="34">
        <v>63</v>
      </c>
      <c r="AH351" s="34" t="s">
        <v>79</v>
      </c>
      <c r="AI351" s="34" t="s">
        <v>79</v>
      </c>
      <c r="AJ351" s="38" t="s">
        <v>79</v>
      </c>
      <c r="AK351" s="34" t="s">
        <v>78</v>
      </c>
      <c r="AL351" s="22" t="s">
        <v>78</v>
      </c>
      <c r="AM351" s="34" t="s">
        <v>79</v>
      </c>
      <c r="AN351" s="21" t="s">
        <v>72</v>
      </c>
      <c r="AO351" s="38" t="s">
        <v>79</v>
      </c>
      <c r="AP351" s="34" t="s">
        <v>72</v>
      </c>
      <c r="AQ351" s="38" t="s">
        <v>1931</v>
      </c>
      <c r="AR351" s="38" t="s">
        <v>1932</v>
      </c>
      <c r="AS351" s="133"/>
      <c r="AT351" s="133"/>
      <c r="AU351" s="133"/>
      <c r="AV351" s="133"/>
      <c r="AX351" s="138"/>
      <c r="AY351" s="138"/>
      <c r="AZ351" s="138"/>
    </row>
    <row r="352" s="113" customFormat="1" ht="117" customHeight="1" spans="1:52">
      <c r="A352" s="127">
        <v>346</v>
      </c>
      <c r="B352" s="21" t="s">
        <v>2452</v>
      </c>
      <c r="C352" s="34" t="s">
        <v>2517</v>
      </c>
      <c r="D352" s="34" t="s">
        <v>673</v>
      </c>
      <c r="E352" s="34" t="s">
        <v>2507</v>
      </c>
      <c r="F352" s="34" t="s">
        <v>2518</v>
      </c>
      <c r="G352" s="47" t="s">
        <v>2519</v>
      </c>
      <c r="H352" s="33" t="s">
        <v>93</v>
      </c>
      <c r="I352" s="33" t="s">
        <v>690</v>
      </c>
      <c r="J352" s="34" t="s">
        <v>2520</v>
      </c>
      <c r="K352" s="34" t="s">
        <v>2521</v>
      </c>
      <c r="L352" s="34" t="s">
        <v>2520</v>
      </c>
      <c r="M352" s="33" t="s">
        <v>2522</v>
      </c>
      <c r="N352" s="33" t="s">
        <v>1793</v>
      </c>
      <c r="O352" s="33" t="s">
        <v>668</v>
      </c>
      <c r="P352" s="33" t="s">
        <v>2523</v>
      </c>
      <c r="Q352" s="33" t="s">
        <v>2514</v>
      </c>
      <c r="R352" s="33" t="s">
        <v>2524</v>
      </c>
      <c r="S352" s="140" t="s">
        <v>2516</v>
      </c>
      <c r="T352" s="33" t="s">
        <v>530</v>
      </c>
      <c r="U352" s="34" t="s">
        <v>531</v>
      </c>
      <c r="V352" s="34" t="s">
        <v>531</v>
      </c>
      <c r="W352" s="34">
        <v>2023</v>
      </c>
      <c r="X352" s="38" t="s">
        <v>78</v>
      </c>
      <c r="Y352" s="21">
        <v>202301</v>
      </c>
      <c r="Z352" s="21">
        <v>202312</v>
      </c>
      <c r="AA352" s="34">
        <v>50</v>
      </c>
      <c r="AB352" s="34">
        <v>50</v>
      </c>
      <c r="AC352" s="34"/>
      <c r="AD352" s="34"/>
      <c r="AE352" s="21"/>
      <c r="AF352" s="34">
        <v>600</v>
      </c>
      <c r="AG352" s="34">
        <v>250</v>
      </c>
      <c r="AH352" s="34" t="s">
        <v>79</v>
      </c>
      <c r="AI352" s="34" t="s">
        <v>79</v>
      </c>
      <c r="AJ352" s="38" t="s">
        <v>79</v>
      </c>
      <c r="AK352" s="34" t="s">
        <v>78</v>
      </c>
      <c r="AL352" s="22" t="s">
        <v>78</v>
      </c>
      <c r="AM352" s="34" t="s">
        <v>79</v>
      </c>
      <c r="AN352" s="21" t="s">
        <v>72</v>
      </c>
      <c r="AO352" s="38" t="s">
        <v>79</v>
      </c>
      <c r="AP352" s="34" t="s">
        <v>72</v>
      </c>
      <c r="AQ352" s="38" t="s">
        <v>1931</v>
      </c>
      <c r="AR352" s="38" t="s">
        <v>1932</v>
      </c>
      <c r="AS352" s="133"/>
      <c r="AT352" s="133"/>
      <c r="AU352" s="133"/>
      <c r="AV352" s="133"/>
      <c r="AX352" s="138"/>
      <c r="AY352" s="138"/>
      <c r="AZ352" s="138"/>
    </row>
    <row r="353" s="113" customFormat="1" ht="75" customHeight="1" spans="1:52">
      <c r="A353" s="127">
        <v>347</v>
      </c>
      <c r="B353" s="21" t="s">
        <v>2452</v>
      </c>
      <c r="C353" s="34" t="s">
        <v>2525</v>
      </c>
      <c r="D353" s="34" t="s">
        <v>673</v>
      </c>
      <c r="E353" s="34" t="s">
        <v>674</v>
      </c>
      <c r="F353" s="34" t="s">
        <v>2111</v>
      </c>
      <c r="G353" s="34" t="s">
        <v>2526</v>
      </c>
      <c r="H353" s="34" t="s">
        <v>93</v>
      </c>
      <c r="I353" s="34" t="s">
        <v>690</v>
      </c>
      <c r="J353" s="34" t="s">
        <v>2527</v>
      </c>
      <c r="K353" s="34" t="s">
        <v>2528</v>
      </c>
      <c r="L353" s="34" t="s">
        <v>2529</v>
      </c>
      <c r="M353" s="34" t="s">
        <v>2530</v>
      </c>
      <c r="N353" s="34" t="s">
        <v>2014</v>
      </c>
      <c r="O353" s="34" t="s">
        <v>70</v>
      </c>
      <c r="P353" s="34" t="s">
        <v>2531</v>
      </c>
      <c r="Q353" s="34" t="s">
        <v>2532</v>
      </c>
      <c r="R353" s="34" t="s">
        <v>2533</v>
      </c>
      <c r="S353" s="34" t="s">
        <v>2101</v>
      </c>
      <c r="T353" s="33" t="s">
        <v>530</v>
      </c>
      <c r="U353" s="34" t="s">
        <v>2534</v>
      </c>
      <c r="V353" s="34" t="s">
        <v>2535</v>
      </c>
      <c r="W353" s="34">
        <v>2023</v>
      </c>
      <c r="X353" s="34" t="s">
        <v>78</v>
      </c>
      <c r="Y353" s="21">
        <v>202301</v>
      </c>
      <c r="Z353" s="21">
        <v>202312</v>
      </c>
      <c r="AA353" s="34">
        <v>110</v>
      </c>
      <c r="AB353" s="34">
        <v>110</v>
      </c>
      <c r="AC353" s="34"/>
      <c r="AD353" s="34"/>
      <c r="AE353" s="21"/>
      <c r="AF353" s="34">
        <v>1330</v>
      </c>
      <c r="AG353" s="34">
        <v>320</v>
      </c>
      <c r="AH353" s="34" t="s">
        <v>79</v>
      </c>
      <c r="AI353" s="34" t="s">
        <v>79</v>
      </c>
      <c r="AJ353" s="34" t="s">
        <v>79</v>
      </c>
      <c r="AK353" s="34" t="s">
        <v>78</v>
      </c>
      <c r="AL353" s="34" t="s">
        <v>78</v>
      </c>
      <c r="AM353" s="34" t="s">
        <v>79</v>
      </c>
      <c r="AN353" s="21" t="s">
        <v>72</v>
      </c>
      <c r="AO353" s="34" t="s">
        <v>79</v>
      </c>
      <c r="AP353" s="34" t="s">
        <v>72</v>
      </c>
      <c r="AQ353" s="34" t="s">
        <v>2536</v>
      </c>
      <c r="AR353" s="34">
        <v>13996680160</v>
      </c>
      <c r="AS353" s="133"/>
      <c r="AT353" s="133"/>
      <c r="AU353" s="133"/>
      <c r="AV353" s="133"/>
      <c r="AX353" s="138"/>
      <c r="AY353" s="138"/>
      <c r="AZ353" s="138"/>
    </row>
    <row r="354" s="103" customFormat="1" ht="102" customHeight="1" spans="1:52">
      <c r="A354" s="127">
        <v>395</v>
      </c>
      <c r="B354" s="21" t="s">
        <v>2452</v>
      </c>
      <c r="C354" s="33" t="s">
        <v>2537</v>
      </c>
      <c r="D354" s="33" t="s">
        <v>673</v>
      </c>
      <c r="E354" s="33" t="s">
        <v>687</v>
      </c>
      <c r="F354" s="33" t="s">
        <v>2538</v>
      </c>
      <c r="G354" s="33" t="s">
        <v>2539</v>
      </c>
      <c r="H354" s="33" t="s">
        <v>93</v>
      </c>
      <c r="I354" s="33" t="s">
        <v>690</v>
      </c>
      <c r="J354" s="33" t="s">
        <v>2540</v>
      </c>
      <c r="K354" s="33" t="s">
        <v>2541</v>
      </c>
      <c r="L354" s="33" t="s">
        <v>2540</v>
      </c>
      <c r="M354" s="33" t="s">
        <v>2542</v>
      </c>
      <c r="N354" s="33" t="s">
        <v>69</v>
      </c>
      <c r="O354" s="33" t="s">
        <v>2543</v>
      </c>
      <c r="P354" s="33" t="s">
        <v>2544</v>
      </c>
      <c r="Q354" s="33" t="s">
        <v>2545</v>
      </c>
      <c r="R354" s="33" t="s">
        <v>2546</v>
      </c>
      <c r="S354" s="33" t="s">
        <v>2516</v>
      </c>
      <c r="T354" s="33" t="s">
        <v>2547</v>
      </c>
      <c r="U354" s="33" t="s">
        <v>1101</v>
      </c>
      <c r="V354" s="33" t="s">
        <v>1101</v>
      </c>
      <c r="W354" s="33">
        <v>2023</v>
      </c>
      <c r="X354" s="33" t="s">
        <v>78</v>
      </c>
      <c r="Y354" s="21">
        <v>202301</v>
      </c>
      <c r="Z354" s="21">
        <v>202312</v>
      </c>
      <c r="AA354" s="33">
        <v>250</v>
      </c>
      <c r="AB354" s="33">
        <v>250</v>
      </c>
      <c r="AC354" s="33"/>
      <c r="AD354" s="33"/>
      <c r="AE354" s="21"/>
      <c r="AF354" s="33">
        <v>200</v>
      </c>
      <c r="AG354" s="33">
        <v>190</v>
      </c>
      <c r="AH354" s="33" t="s">
        <v>79</v>
      </c>
      <c r="AI354" s="33" t="s">
        <v>79</v>
      </c>
      <c r="AJ354" s="33" t="s">
        <v>79</v>
      </c>
      <c r="AK354" s="33" t="s">
        <v>78</v>
      </c>
      <c r="AL354" s="22" t="s">
        <v>78</v>
      </c>
      <c r="AM354" s="33" t="s">
        <v>79</v>
      </c>
      <c r="AN354" s="21" t="s">
        <v>72</v>
      </c>
      <c r="AO354" s="33" t="s">
        <v>79</v>
      </c>
      <c r="AP354" s="33" t="s">
        <v>72</v>
      </c>
      <c r="AQ354" s="33" t="s">
        <v>1102</v>
      </c>
      <c r="AR354" s="33">
        <v>15923402983</v>
      </c>
      <c r="AS354" s="33" t="s">
        <v>1101</v>
      </c>
      <c r="AT354" s="154" t="str">
        <f>IFERROR(VLOOKUP(C354,'[8]项目库 (2)'!$C:$AT,44,),"")</f>
        <v>涉农经营主体、大户、农民等</v>
      </c>
      <c r="AU354" s="143"/>
      <c r="AV354" s="143"/>
      <c r="AY354" s="138"/>
      <c r="AZ354" s="138"/>
    </row>
    <row r="355" s="103" customFormat="1" ht="101" customHeight="1" spans="1:48">
      <c r="A355" s="127">
        <v>372</v>
      </c>
      <c r="B355" s="33" t="s">
        <v>2548</v>
      </c>
      <c r="C355" s="33" t="s">
        <v>2549</v>
      </c>
      <c r="D355" s="33" t="s">
        <v>673</v>
      </c>
      <c r="E355" s="33" t="s">
        <v>2507</v>
      </c>
      <c r="F355" s="33" t="s">
        <v>2550</v>
      </c>
      <c r="G355" s="33" t="s">
        <v>2551</v>
      </c>
      <c r="H355" s="33" t="s">
        <v>93</v>
      </c>
      <c r="I355" s="33" t="s">
        <v>2552</v>
      </c>
      <c r="J355" s="33" t="s">
        <v>2553</v>
      </c>
      <c r="K355" s="33" t="s">
        <v>2554</v>
      </c>
      <c r="L355" s="33" t="s">
        <v>2553</v>
      </c>
      <c r="M355" s="33" t="s">
        <v>2555</v>
      </c>
      <c r="N355" s="33" t="s">
        <v>69</v>
      </c>
      <c r="O355" s="33" t="s">
        <v>70</v>
      </c>
      <c r="P355" s="33" t="s">
        <v>2556</v>
      </c>
      <c r="Q355" s="33" t="s">
        <v>2557</v>
      </c>
      <c r="R355" s="33" t="s">
        <v>2558</v>
      </c>
      <c r="S355" s="33" t="s">
        <v>2559</v>
      </c>
      <c r="T355" s="36" t="s">
        <v>1100</v>
      </c>
      <c r="U355" s="33" t="s">
        <v>1101</v>
      </c>
      <c r="V355" s="33" t="s">
        <v>149</v>
      </c>
      <c r="W355" s="33">
        <v>2023</v>
      </c>
      <c r="X355" s="33" t="s">
        <v>78</v>
      </c>
      <c r="Y355" s="21">
        <v>202301</v>
      </c>
      <c r="Z355" s="21">
        <v>202312</v>
      </c>
      <c r="AA355" s="33">
        <v>550</v>
      </c>
      <c r="AB355" s="33">
        <v>550</v>
      </c>
      <c r="AC355" s="33"/>
      <c r="AD355" s="33"/>
      <c r="AE355" s="21"/>
      <c r="AF355" s="33">
        <v>1800</v>
      </c>
      <c r="AG355" s="33">
        <v>690</v>
      </c>
      <c r="AH355" s="33" t="s">
        <v>79</v>
      </c>
      <c r="AI355" s="33" t="s">
        <v>79</v>
      </c>
      <c r="AJ355" s="33" t="s">
        <v>79</v>
      </c>
      <c r="AK355" s="33" t="s">
        <v>78</v>
      </c>
      <c r="AL355" s="33" t="s">
        <v>79</v>
      </c>
      <c r="AM355" s="33" t="s">
        <v>79</v>
      </c>
      <c r="AN355" s="21" t="s">
        <v>72</v>
      </c>
      <c r="AO355" s="33" t="s">
        <v>78</v>
      </c>
      <c r="AP355" s="33" t="s">
        <v>2560</v>
      </c>
      <c r="AQ355" s="33" t="s">
        <v>1102</v>
      </c>
      <c r="AR355" s="33">
        <v>15923402983</v>
      </c>
      <c r="AS355" s="33" t="s">
        <v>2561</v>
      </c>
      <c r="AT355" s="154" t="str">
        <f>IFERROR(VLOOKUP(C355,'[8]项目库 (2)'!$C:$AT,44,),"")</f>
        <v>桐元村</v>
      </c>
      <c r="AU355" s="154" t="str">
        <f>IFERROR(VLOOKUP(C355,'[8]项目库 (2)'!$C:$AU,45,),"")</f>
        <v>务工就业、租赁经营</v>
      </c>
      <c r="AV355" s="154" t="str">
        <f>IFERROR(VLOOKUP(C355,'[8]项目库 (2)'!$C:$AV,46,),"")</f>
        <v>项目补助村集体经济</v>
      </c>
    </row>
    <row r="356" s="103" customFormat="1" ht="130" customHeight="1" spans="1:48">
      <c r="A356" s="127">
        <v>373</v>
      </c>
      <c r="B356" s="33" t="s">
        <v>2548</v>
      </c>
      <c r="C356" s="33" t="s">
        <v>2562</v>
      </c>
      <c r="D356" s="33" t="s">
        <v>673</v>
      </c>
      <c r="E356" s="33" t="s">
        <v>674</v>
      </c>
      <c r="F356" s="33" t="s">
        <v>2563</v>
      </c>
      <c r="G356" s="33" t="s">
        <v>2564</v>
      </c>
      <c r="H356" s="33" t="s">
        <v>93</v>
      </c>
      <c r="I356" s="33" t="s">
        <v>223</v>
      </c>
      <c r="J356" s="33" t="s">
        <v>2565</v>
      </c>
      <c r="K356" s="33" t="s">
        <v>2566</v>
      </c>
      <c r="L356" s="33" t="s">
        <v>2565</v>
      </c>
      <c r="M356" s="33" t="s">
        <v>2567</v>
      </c>
      <c r="N356" s="33" t="s">
        <v>69</v>
      </c>
      <c r="O356" s="33" t="s">
        <v>70</v>
      </c>
      <c r="P356" s="33" t="s">
        <v>2568</v>
      </c>
      <c r="Q356" s="33" t="s">
        <v>2557</v>
      </c>
      <c r="R356" s="33" t="s">
        <v>2027</v>
      </c>
      <c r="S356" s="33" t="s">
        <v>2559</v>
      </c>
      <c r="T356" s="36" t="s">
        <v>1100</v>
      </c>
      <c r="U356" s="33" t="s">
        <v>1101</v>
      </c>
      <c r="V356" s="33" t="s">
        <v>228</v>
      </c>
      <c r="W356" s="33">
        <v>2023</v>
      </c>
      <c r="X356" s="33" t="s">
        <v>78</v>
      </c>
      <c r="Y356" s="21">
        <v>202301</v>
      </c>
      <c r="Z356" s="21">
        <v>202312</v>
      </c>
      <c r="AA356" s="33">
        <v>200</v>
      </c>
      <c r="AB356" s="33">
        <v>200</v>
      </c>
      <c r="AC356" s="33"/>
      <c r="AD356" s="33"/>
      <c r="AE356" s="21"/>
      <c r="AF356" s="33">
        <v>3600</v>
      </c>
      <c r="AG356" s="33">
        <v>1200</v>
      </c>
      <c r="AH356" s="33" t="s">
        <v>79</v>
      </c>
      <c r="AI356" s="33" t="s">
        <v>79</v>
      </c>
      <c r="AJ356" s="33" t="s">
        <v>79</v>
      </c>
      <c r="AK356" s="33" t="s">
        <v>78</v>
      </c>
      <c r="AL356" s="33" t="s">
        <v>78</v>
      </c>
      <c r="AM356" s="33" t="s">
        <v>79</v>
      </c>
      <c r="AN356" s="21" t="s">
        <v>72</v>
      </c>
      <c r="AO356" s="33" t="s">
        <v>78</v>
      </c>
      <c r="AP356" s="33" t="s">
        <v>2569</v>
      </c>
      <c r="AQ356" s="33" t="s">
        <v>1102</v>
      </c>
      <c r="AR356" s="33">
        <v>15923402983</v>
      </c>
      <c r="AS356" s="33" t="s">
        <v>228</v>
      </c>
      <c r="AT356" s="154" t="str">
        <f>IFERROR(VLOOKUP(C356,'[8]项目库 (2)'!$C:$AT,44,),"")</f>
        <v>村集体</v>
      </c>
      <c r="AU356" s="154" t="str">
        <f>IFERROR(VLOOKUP(C356,'[8]项目库 (2)'!$C:$AU,45,),"")</f>
        <v>务工就业</v>
      </c>
      <c r="AV356" s="154" t="str">
        <f>IFERROR(VLOOKUP(C356,'[8]项目库 (2)'!$C:$AV,46,),"")</f>
        <v>项目补助企业</v>
      </c>
    </row>
    <row r="357" s="102" customFormat="1" ht="51" customHeight="1" spans="1:16384">
      <c r="A357" s="21">
        <v>3</v>
      </c>
      <c r="B357" s="21" t="s">
        <v>2548</v>
      </c>
      <c r="C357" s="21" t="s">
        <v>2570</v>
      </c>
      <c r="D357" s="21" t="s">
        <v>673</v>
      </c>
      <c r="E357" s="21" t="s">
        <v>674</v>
      </c>
      <c r="F357" s="21" t="s">
        <v>2571</v>
      </c>
      <c r="G357" s="21" t="s">
        <v>2572</v>
      </c>
      <c r="H357" s="21" t="s">
        <v>93</v>
      </c>
      <c r="I357" s="21" t="s">
        <v>2573</v>
      </c>
      <c r="J357" s="21" t="s">
        <v>2574</v>
      </c>
      <c r="K357" s="21" t="s">
        <v>2575</v>
      </c>
      <c r="L357" s="21" t="s">
        <v>2576</v>
      </c>
      <c r="M357" s="21" t="s">
        <v>2577</v>
      </c>
      <c r="N357" s="21" t="s">
        <v>69</v>
      </c>
      <c r="O357" s="21" t="s">
        <v>70</v>
      </c>
      <c r="P357" s="21" t="s">
        <v>2578</v>
      </c>
      <c r="Q357" s="21" t="s">
        <v>2579</v>
      </c>
      <c r="R357" s="21" t="s">
        <v>2580</v>
      </c>
      <c r="S357" s="21" t="s">
        <v>2559</v>
      </c>
      <c r="T357" s="21" t="s">
        <v>2581</v>
      </c>
      <c r="U357" s="21" t="s">
        <v>1614</v>
      </c>
      <c r="V357" s="21" t="s">
        <v>149</v>
      </c>
      <c r="W357" s="21">
        <v>2023</v>
      </c>
      <c r="X357" s="21" t="s">
        <v>78</v>
      </c>
      <c r="Y357" s="21">
        <v>2023.1</v>
      </c>
      <c r="Z357" s="21">
        <v>2023.12</v>
      </c>
      <c r="AA357" s="21">
        <v>265</v>
      </c>
      <c r="AB357" s="21">
        <v>265</v>
      </c>
      <c r="AC357" s="21">
        <v>0</v>
      </c>
      <c r="AD357" s="21">
        <v>0</v>
      </c>
      <c r="AE357" s="21" t="s">
        <v>2582</v>
      </c>
      <c r="AF357" s="21">
        <v>320</v>
      </c>
      <c r="AG357" s="21">
        <v>100</v>
      </c>
      <c r="AH357" s="21" t="s">
        <v>79</v>
      </c>
      <c r="AI357" s="21" t="s">
        <v>79</v>
      </c>
      <c r="AJ357" s="21" t="s">
        <v>2583</v>
      </c>
      <c r="AK357" s="21" t="s">
        <v>78</v>
      </c>
      <c r="AL357" s="21" t="s">
        <v>79</v>
      </c>
      <c r="AM357" s="21" t="s">
        <v>79</v>
      </c>
      <c r="AN357" s="21" t="s">
        <v>79</v>
      </c>
      <c r="AO357" s="21" t="s">
        <v>79</v>
      </c>
      <c r="AP357" s="21" t="s">
        <v>72</v>
      </c>
      <c r="AQ357" s="21" t="s">
        <v>2584</v>
      </c>
      <c r="AR357" s="21">
        <v>18883507771</v>
      </c>
      <c r="AS357" s="21" t="s">
        <v>149</v>
      </c>
      <c r="AT357" s="154" t="str">
        <f>IFERROR(VLOOKUP(C357,'[8]项目库 (2)'!$C:$AT,44,),"")</f>
        <v>兴鹿村</v>
      </c>
      <c r="AU357" s="154">
        <f>IFERROR(VLOOKUP(C357,'[8]项目库 (2)'!$C:$AU,45,),"")</f>
        <v>0</v>
      </c>
      <c r="AV357" s="154" t="str">
        <f>IFERROR(VLOOKUP(C357,'[8]项目库 (2)'!$C:$AV,46,),"")</f>
        <v>到户补助</v>
      </c>
      <c r="AW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c r="JY357" s="6"/>
      <c r="JZ357" s="6"/>
      <c r="KA357" s="6"/>
      <c r="KB357" s="6"/>
      <c r="KC357" s="6"/>
      <c r="KD357" s="6"/>
      <c r="KE357" s="6"/>
      <c r="KF357" s="6"/>
      <c r="KG357" s="6"/>
      <c r="KH357" s="6"/>
      <c r="KI357" s="6"/>
      <c r="KJ357" s="6"/>
      <c r="KK357" s="6"/>
      <c r="KL357" s="6"/>
      <c r="KM357" s="6"/>
      <c r="KN357" s="6"/>
      <c r="KO357" s="6"/>
      <c r="KP357" s="6"/>
      <c r="KQ357" s="6"/>
      <c r="KR357" s="6"/>
      <c r="KS357" s="6"/>
      <c r="KT357" s="6"/>
      <c r="KU357" s="6"/>
      <c r="KV357" s="6"/>
      <c r="KW357" s="6"/>
      <c r="KX357" s="6"/>
      <c r="KY357" s="6"/>
      <c r="KZ357" s="6"/>
      <c r="LA357" s="6"/>
      <c r="LB357" s="6"/>
      <c r="LC357" s="6"/>
      <c r="LD357" s="6"/>
      <c r="LE357" s="6"/>
      <c r="LF357" s="6"/>
      <c r="LG357" s="6"/>
      <c r="LH357" s="6"/>
      <c r="LI357" s="6"/>
      <c r="LJ357" s="6"/>
      <c r="LK357" s="6"/>
      <c r="LL357" s="6"/>
      <c r="LM357" s="6"/>
      <c r="LN357" s="6"/>
      <c r="LO357" s="6"/>
      <c r="LP357" s="6"/>
      <c r="LQ357" s="6"/>
      <c r="LR357" s="6"/>
      <c r="LS357" s="6"/>
      <c r="LT357" s="6"/>
      <c r="LU357" s="6"/>
      <c r="LV357" s="6"/>
      <c r="LW357" s="6"/>
      <c r="LX357" s="6"/>
      <c r="LY357" s="6"/>
      <c r="LZ357" s="6"/>
      <c r="MA357" s="6"/>
      <c r="MB357" s="6"/>
      <c r="MC357" s="6"/>
      <c r="MD357" s="6"/>
      <c r="ME357" s="6"/>
      <c r="MF357" s="6"/>
      <c r="MG357" s="6"/>
      <c r="MH357" s="6"/>
      <c r="MI357" s="6"/>
      <c r="MJ357" s="6"/>
      <c r="MK357" s="6"/>
      <c r="ML357" s="6"/>
      <c r="MM357" s="6"/>
      <c r="MN357" s="6"/>
      <c r="MO357" s="6"/>
      <c r="MP357" s="6"/>
      <c r="MQ357" s="6"/>
      <c r="MR357" s="6"/>
      <c r="MS357" s="6"/>
      <c r="MT357" s="6"/>
      <c r="MU357" s="6"/>
      <c r="MV357" s="6"/>
      <c r="MW357" s="6"/>
      <c r="MX357" s="6"/>
      <c r="MY357" s="6"/>
      <c r="MZ357" s="6"/>
      <c r="NA357" s="6"/>
      <c r="NB357" s="6"/>
      <c r="NC357" s="6"/>
      <c r="ND357" s="6"/>
      <c r="NE357" s="6"/>
      <c r="NF357" s="6"/>
      <c r="NG357" s="6"/>
      <c r="NH357" s="6"/>
      <c r="NI357" s="6"/>
      <c r="NJ357" s="6"/>
      <c r="NK357" s="6"/>
      <c r="NL357" s="6"/>
      <c r="NM357" s="6"/>
      <c r="NN357" s="6"/>
      <c r="NO357" s="6"/>
      <c r="NP357" s="6"/>
      <c r="NQ357" s="6"/>
      <c r="NR357" s="6"/>
      <c r="NS357" s="6"/>
      <c r="NT357" s="6"/>
      <c r="NU357" s="6"/>
      <c r="NV357" s="6"/>
      <c r="NW357" s="6"/>
      <c r="NX357" s="6"/>
      <c r="NY357" s="6"/>
      <c r="NZ357" s="6"/>
      <c r="OA357" s="6"/>
      <c r="OB357" s="6"/>
      <c r="OC357" s="6"/>
      <c r="OD357" s="6"/>
      <c r="OE357" s="6"/>
      <c r="OF357" s="6"/>
      <c r="OG357" s="6"/>
      <c r="OH357" s="6"/>
      <c r="OI357" s="6"/>
      <c r="OJ357" s="6"/>
      <c r="OK357" s="6"/>
      <c r="OL357" s="6"/>
      <c r="OM357" s="6"/>
      <c r="ON357" s="6"/>
      <c r="OO357" s="6"/>
      <c r="OP357" s="6"/>
      <c r="OQ357" s="6"/>
      <c r="OR357" s="6"/>
      <c r="OS357" s="6"/>
      <c r="OT357" s="6"/>
      <c r="OU357" s="6"/>
      <c r="OV357" s="6"/>
      <c r="OW357" s="6"/>
      <c r="OX357" s="6"/>
      <c r="OY357" s="6"/>
      <c r="OZ357" s="6"/>
      <c r="PA357" s="6"/>
      <c r="PB357" s="6"/>
      <c r="PC357" s="6"/>
      <c r="PD357" s="6"/>
      <c r="PE357" s="6"/>
      <c r="PF357" s="6"/>
      <c r="PG357" s="6"/>
      <c r="PH357" s="6"/>
      <c r="PI357" s="6"/>
      <c r="PJ357" s="6"/>
      <c r="PK357" s="6"/>
      <c r="PL357" s="6"/>
      <c r="PM357" s="6"/>
      <c r="PN357" s="6"/>
      <c r="PO357" s="6"/>
      <c r="PP357" s="6"/>
      <c r="PQ357" s="6"/>
      <c r="PR357" s="6"/>
      <c r="PS357" s="6"/>
      <c r="PT357" s="6"/>
      <c r="PU357" s="6"/>
      <c r="PV357" s="6"/>
      <c r="PW357" s="6"/>
      <c r="PX357" s="6"/>
      <c r="PY357" s="6"/>
      <c r="PZ357" s="6"/>
      <c r="QA357" s="6"/>
      <c r="QB357" s="6"/>
      <c r="QC357" s="6"/>
      <c r="QD357" s="6"/>
      <c r="QE357" s="6"/>
      <c r="QF357" s="6"/>
      <c r="QG357" s="6"/>
      <c r="QH357" s="6"/>
      <c r="QI357" s="6"/>
      <c r="QJ357" s="6"/>
      <c r="QK357" s="6"/>
      <c r="QL357" s="6"/>
      <c r="QM357" s="6"/>
      <c r="QN357" s="6"/>
      <c r="QO357" s="6"/>
      <c r="QP357" s="6"/>
      <c r="QQ357" s="6"/>
      <c r="QR357" s="6"/>
      <c r="QS357" s="6"/>
      <c r="QT357" s="6"/>
      <c r="QU357" s="6"/>
      <c r="QV357" s="6"/>
      <c r="QW357" s="6"/>
      <c r="QX357" s="6"/>
      <c r="QY357" s="6"/>
      <c r="QZ357" s="6"/>
      <c r="RA357" s="6"/>
      <c r="RB357" s="6"/>
      <c r="RC357" s="6"/>
      <c r="RD357" s="6"/>
      <c r="RE357" s="6"/>
      <c r="RF357" s="6"/>
      <c r="RG357" s="6"/>
      <c r="RH357" s="6"/>
      <c r="RI357" s="6"/>
      <c r="RJ357" s="6"/>
      <c r="RK357" s="6"/>
      <c r="RL357" s="6"/>
      <c r="RM357" s="6"/>
      <c r="RN357" s="6"/>
      <c r="RO357" s="6"/>
      <c r="RP357" s="6"/>
      <c r="RQ357" s="6"/>
      <c r="RR357" s="6"/>
      <c r="RS357" s="6"/>
      <c r="RT357" s="6"/>
      <c r="RU357" s="6"/>
      <c r="RV357" s="6"/>
      <c r="RW357" s="6"/>
      <c r="RX357" s="6"/>
      <c r="RY357" s="6"/>
      <c r="RZ357" s="6"/>
      <c r="SA357" s="6"/>
      <c r="SB357" s="6"/>
      <c r="SC357" s="6"/>
      <c r="SD357" s="6"/>
      <c r="SE357" s="6"/>
      <c r="SF357" s="6"/>
      <c r="SG357" s="6"/>
      <c r="SH357" s="6"/>
      <c r="SI357" s="6"/>
      <c r="SJ357" s="6"/>
      <c r="SK357" s="6"/>
      <c r="SL357" s="6"/>
      <c r="SM357" s="6"/>
      <c r="SN357" s="6"/>
      <c r="SO357" s="6"/>
      <c r="SP357" s="6"/>
      <c r="SQ357" s="6"/>
      <c r="SR357" s="6"/>
      <c r="SS357" s="6"/>
      <c r="ST357" s="6"/>
      <c r="SU357" s="6"/>
      <c r="SV357" s="6"/>
      <c r="SW357" s="6"/>
      <c r="SX357" s="6"/>
      <c r="SY357" s="6"/>
      <c r="SZ357" s="6"/>
      <c r="TA357" s="6"/>
      <c r="TB357" s="6"/>
      <c r="TC357" s="6"/>
      <c r="TD357" s="6"/>
      <c r="TE357" s="6"/>
      <c r="TF357" s="6"/>
      <c r="TG357" s="6"/>
      <c r="TH357" s="6"/>
      <c r="TI357" s="6"/>
      <c r="TJ357" s="6"/>
      <c r="TK357" s="6"/>
      <c r="TL357" s="6"/>
      <c r="TM357" s="6"/>
      <c r="TN357" s="6"/>
      <c r="TO357" s="6"/>
      <c r="TP357" s="6"/>
      <c r="TQ357" s="6"/>
      <c r="TR357" s="6"/>
      <c r="TS357" s="6"/>
      <c r="TT357" s="6"/>
      <c r="TU357" s="6"/>
      <c r="TV357" s="6"/>
      <c r="TW357" s="6"/>
      <c r="TX357" s="6"/>
      <c r="TY357" s="6"/>
      <c r="TZ357" s="6"/>
      <c r="UA357" s="6"/>
      <c r="UB357" s="6"/>
      <c r="UC357" s="6"/>
      <c r="UD357" s="6"/>
      <c r="UE357" s="6"/>
      <c r="UF357" s="6"/>
      <c r="UG357" s="6"/>
      <c r="UH357" s="6"/>
      <c r="UI357" s="6"/>
      <c r="UJ357" s="6"/>
      <c r="UK357" s="6"/>
      <c r="UL357" s="6"/>
      <c r="UM357" s="6"/>
      <c r="UN357" s="6"/>
      <c r="UO357" s="6"/>
      <c r="UP357" s="6"/>
      <c r="UQ357" s="6"/>
      <c r="UR357" s="6"/>
      <c r="US357" s="6"/>
      <c r="UT357" s="6"/>
      <c r="UU357" s="6"/>
      <c r="UV357" s="6"/>
      <c r="UW357" s="6"/>
      <c r="UX357" s="6"/>
      <c r="UY357" s="6"/>
      <c r="UZ357" s="6"/>
      <c r="VA357" s="6"/>
      <c r="VB357" s="6"/>
      <c r="VC357" s="6"/>
      <c r="VD357" s="6"/>
      <c r="VE357" s="6"/>
      <c r="VF357" s="6"/>
      <c r="VG357" s="6"/>
      <c r="VH357" s="6"/>
      <c r="VI357" s="6"/>
      <c r="VJ357" s="6"/>
      <c r="VK357" s="6"/>
      <c r="VL357" s="6"/>
      <c r="VM357" s="6"/>
      <c r="VN357" s="6"/>
      <c r="VO357" s="6"/>
      <c r="VP357" s="6"/>
      <c r="VQ357" s="6"/>
      <c r="VR357" s="6"/>
      <c r="VS357" s="6"/>
      <c r="VT357" s="6"/>
      <c r="VU357" s="6"/>
      <c r="VV357" s="6"/>
      <c r="VW357" s="6"/>
      <c r="VX357" s="6"/>
      <c r="VY357" s="6"/>
      <c r="VZ357" s="6"/>
      <c r="WA357" s="6"/>
      <c r="WB357" s="6"/>
      <c r="WC357" s="6"/>
      <c r="WD357" s="6"/>
      <c r="WE357" s="6"/>
      <c r="WF357" s="6"/>
      <c r="WG357" s="6"/>
      <c r="WH357" s="6"/>
      <c r="WI357" s="6"/>
      <c r="WJ357" s="6"/>
      <c r="WK357" s="6"/>
      <c r="WL357" s="6"/>
      <c r="WM357" s="6"/>
      <c r="WN357" s="6"/>
      <c r="WO357" s="6"/>
      <c r="WP357" s="6"/>
      <c r="WQ357" s="6"/>
      <c r="WR357" s="6"/>
      <c r="WS357" s="6"/>
      <c r="WT357" s="6"/>
      <c r="WU357" s="6"/>
      <c r="WV357" s="6"/>
      <c r="WW357" s="6"/>
      <c r="WX357" s="6"/>
      <c r="WY357" s="6"/>
      <c r="WZ357" s="6"/>
      <c r="XA357" s="6"/>
      <c r="XB357" s="6"/>
      <c r="XC357" s="6"/>
      <c r="XD357" s="6"/>
      <c r="XE357" s="6"/>
      <c r="XF357" s="6"/>
      <c r="XG357" s="6"/>
      <c r="XH357" s="6"/>
      <c r="XI357" s="6"/>
      <c r="XJ357" s="6"/>
      <c r="XK357" s="6"/>
      <c r="XL357" s="6"/>
      <c r="XM357" s="6"/>
      <c r="XN357" s="6"/>
      <c r="XO357" s="6"/>
      <c r="XP357" s="6"/>
      <c r="XQ357" s="6"/>
      <c r="XR357" s="6"/>
      <c r="XS357" s="6"/>
      <c r="XT357" s="6"/>
      <c r="XU357" s="6"/>
      <c r="XV357" s="6"/>
      <c r="XW357" s="6"/>
      <c r="XX357" s="6"/>
      <c r="XY357" s="6"/>
      <c r="XZ357" s="6"/>
      <c r="YA357" s="6"/>
      <c r="YB357" s="6"/>
      <c r="YC357" s="6"/>
      <c r="YD357" s="6"/>
      <c r="YE357" s="6"/>
      <c r="YF357" s="6"/>
      <c r="YG357" s="6"/>
      <c r="YH357" s="6"/>
      <c r="YI357" s="6"/>
      <c r="YJ357" s="6"/>
      <c r="YK357" s="6"/>
      <c r="YL357" s="6"/>
      <c r="YM357" s="6"/>
      <c r="YN357" s="6"/>
      <c r="YO357" s="6"/>
      <c r="YP357" s="6"/>
      <c r="YQ357" s="6"/>
      <c r="YR357" s="6"/>
      <c r="YS357" s="6"/>
      <c r="YT357" s="6"/>
      <c r="YU357" s="6"/>
      <c r="YV357" s="6"/>
      <c r="YW357" s="6"/>
      <c r="YX357" s="6"/>
      <c r="YY357" s="6"/>
      <c r="YZ357" s="6"/>
      <c r="ZA357" s="6"/>
      <c r="ZB357" s="6"/>
      <c r="ZC357" s="6"/>
      <c r="ZD357" s="6"/>
      <c r="ZE357" s="6"/>
      <c r="ZF357" s="6"/>
      <c r="ZG357" s="6"/>
      <c r="ZH357" s="6"/>
      <c r="ZI357" s="6"/>
      <c r="ZJ357" s="6"/>
      <c r="ZK357" s="6"/>
      <c r="ZL357" s="6"/>
      <c r="ZM357" s="6"/>
      <c r="ZN357" s="6"/>
      <c r="ZO357" s="6"/>
      <c r="ZP357" s="6"/>
      <c r="ZQ357" s="6"/>
      <c r="ZR357" s="6"/>
      <c r="ZS357" s="6"/>
      <c r="ZT357" s="6"/>
      <c r="ZU357" s="6"/>
      <c r="ZV357" s="6"/>
      <c r="ZW357" s="6"/>
      <c r="ZX357" s="6"/>
      <c r="ZY357" s="6"/>
      <c r="ZZ357" s="6"/>
      <c r="AAA357" s="6"/>
      <c r="AAB357" s="6"/>
      <c r="AAC357" s="6"/>
      <c r="AAD357" s="6"/>
      <c r="AAE357" s="6"/>
      <c r="AAF357" s="6"/>
      <c r="AAG357" s="6"/>
      <c r="AAH357" s="6"/>
      <c r="AAI357" s="6"/>
      <c r="AAJ357" s="6"/>
      <c r="AAK357" s="6"/>
      <c r="AAL357" s="6"/>
      <c r="AAM357" s="6"/>
      <c r="AAN357" s="6"/>
      <c r="AAO357" s="6"/>
      <c r="AAP357" s="6"/>
      <c r="AAQ357" s="6"/>
      <c r="AAR357" s="6"/>
      <c r="AAS357" s="6"/>
      <c r="AAT357" s="6"/>
      <c r="AAU357" s="6"/>
      <c r="AAV357" s="6"/>
      <c r="AAW357" s="6"/>
      <c r="AAX357" s="6"/>
      <c r="AAY357" s="6"/>
      <c r="AAZ357" s="6"/>
      <c r="ABA357" s="6"/>
      <c r="ABB357" s="6"/>
      <c r="ABC357" s="6"/>
      <c r="ABD357" s="6"/>
      <c r="ABE357" s="6"/>
      <c r="ABF357" s="6"/>
      <c r="ABG357" s="6"/>
      <c r="ABH357" s="6"/>
      <c r="ABI357" s="6"/>
      <c r="ABJ357" s="6"/>
      <c r="ABK357" s="6"/>
      <c r="ABL357" s="6"/>
      <c r="ABM357" s="6"/>
      <c r="ABN357" s="6"/>
      <c r="ABO357" s="6"/>
      <c r="ABP357" s="6"/>
      <c r="ABQ357" s="6"/>
      <c r="ABR357" s="6"/>
      <c r="ABS357" s="6"/>
      <c r="ABT357" s="6"/>
      <c r="ABU357" s="6"/>
      <c r="ABV357" s="6"/>
      <c r="ABW357" s="6"/>
      <c r="ABX357" s="6"/>
      <c r="ABY357" s="6"/>
      <c r="ABZ357" s="6"/>
      <c r="ACA357" s="6"/>
      <c r="ACB357" s="6"/>
      <c r="ACC357" s="6"/>
      <c r="ACD357" s="6"/>
      <c r="ACE357" s="6"/>
      <c r="ACF357" s="6"/>
      <c r="ACG357" s="6"/>
      <c r="ACH357" s="6"/>
      <c r="ACI357" s="6"/>
      <c r="ACJ357" s="6"/>
      <c r="ACK357" s="6"/>
      <c r="ACL357" s="6"/>
      <c r="ACM357" s="6"/>
      <c r="ACN357" s="6"/>
      <c r="ACO357" s="6"/>
      <c r="ACP357" s="6"/>
      <c r="ACQ357" s="6"/>
      <c r="ACR357" s="6"/>
      <c r="ACS357" s="6"/>
      <c r="ACT357" s="6"/>
      <c r="ACU357" s="6"/>
      <c r="ACV357" s="6"/>
      <c r="ACW357" s="6"/>
      <c r="ACX357" s="6"/>
      <c r="ACY357" s="6"/>
      <c r="ACZ357" s="6"/>
      <c r="ADA357" s="6"/>
      <c r="ADB357" s="6"/>
      <c r="ADC357" s="6"/>
      <c r="ADD357" s="6"/>
      <c r="ADE357" s="6"/>
      <c r="ADF357" s="6"/>
      <c r="ADG357" s="6"/>
      <c r="ADH357" s="6"/>
      <c r="ADI357" s="6"/>
      <c r="ADJ357" s="6"/>
      <c r="ADK357" s="6"/>
      <c r="ADL357" s="6"/>
      <c r="ADM357" s="6"/>
      <c r="ADN357" s="6"/>
      <c r="ADO357" s="6"/>
      <c r="ADP357" s="6"/>
      <c r="ADQ357" s="6"/>
      <c r="ADR357" s="6"/>
      <c r="ADS357" s="6"/>
      <c r="ADT357" s="6"/>
      <c r="ADU357" s="6"/>
      <c r="ADV357" s="6"/>
      <c r="ADW357" s="6"/>
      <c r="ADX357" s="6"/>
      <c r="ADY357" s="6"/>
      <c r="ADZ357" s="6"/>
      <c r="AEA357" s="6"/>
      <c r="AEB357" s="6"/>
      <c r="AEC357" s="6"/>
      <c r="AED357" s="6"/>
      <c r="AEE357" s="6"/>
      <c r="AEF357" s="6"/>
      <c r="AEG357" s="6"/>
      <c r="AEH357" s="6"/>
      <c r="AEI357" s="6"/>
      <c r="AEJ357" s="6"/>
      <c r="AEK357" s="6"/>
      <c r="AEL357" s="6"/>
      <c r="AEM357" s="6"/>
      <c r="AEN357" s="6"/>
      <c r="AEO357" s="6"/>
      <c r="AEP357" s="6"/>
      <c r="AEQ357" s="6"/>
      <c r="AER357" s="6"/>
      <c r="AES357" s="6"/>
      <c r="AET357" s="6"/>
      <c r="AEU357" s="6"/>
      <c r="AEV357" s="6"/>
      <c r="AEW357" s="6"/>
      <c r="AEX357" s="6"/>
      <c r="AEY357" s="6"/>
      <c r="AEZ357" s="6"/>
      <c r="AFA357" s="6"/>
      <c r="AFB357" s="6"/>
      <c r="AFC357" s="6"/>
      <c r="AFD357" s="6"/>
      <c r="AFE357" s="6"/>
      <c r="AFF357" s="6"/>
      <c r="AFG357" s="6"/>
      <c r="AFH357" s="6"/>
      <c r="AFI357" s="6"/>
      <c r="AFJ357" s="6"/>
      <c r="AFK357" s="6"/>
      <c r="AFL357" s="6"/>
      <c r="AFM357" s="6"/>
      <c r="AFN357" s="6"/>
      <c r="AFO357" s="6"/>
      <c r="AFP357" s="6"/>
      <c r="AFQ357" s="6"/>
      <c r="AFR357" s="6"/>
      <c r="AFS357" s="6"/>
      <c r="AFT357" s="6"/>
      <c r="AFU357" s="6"/>
      <c r="AFV357" s="6"/>
      <c r="AFW357" s="6"/>
      <c r="AFX357" s="6"/>
      <c r="AFY357" s="6"/>
      <c r="AFZ357" s="6"/>
      <c r="AGA357" s="6"/>
      <c r="AGB357" s="6"/>
      <c r="AGC357" s="6"/>
      <c r="AGD357" s="6"/>
      <c r="AGE357" s="6"/>
      <c r="AGF357" s="6"/>
      <c r="AGG357" s="6"/>
      <c r="AGH357" s="6"/>
      <c r="AGI357" s="6"/>
      <c r="AGJ357" s="6"/>
      <c r="AGK357" s="6"/>
      <c r="AGL357" s="6"/>
      <c r="AGM357" s="6"/>
      <c r="AGN357" s="6"/>
      <c r="AGO357" s="6"/>
      <c r="AGP357" s="6"/>
      <c r="AGQ357" s="6"/>
      <c r="AGR357" s="6"/>
      <c r="AGS357" s="6"/>
      <c r="AGT357" s="6"/>
      <c r="AGU357" s="6"/>
      <c r="AGV357" s="6"/>
      <c r="AGW357" s="6"/>
      <c r="AGX357" s="6"/>
      <c r="AGY357" s="6"/>
      <c r="AGZ357" s="6"/>
      <c r="AHA357" s="6"/>
      <c r="AHB357" s="6"/>
      <c r="AHC357" s="6"/>
      <c r="AHD357" s="6"/>
      <c r="AHE357" s="6"/>
      <c r="AHF357" s="6"/>
      <c r="AHG357" s="6"/>
      <c r="AHH357" s="6"/>
      <c r="AHI357" s="6"/>
      <c r="AHJ357" s="6"/>
      <c r="AHK357" s="6"/>
      <c r="AHL357" s="6"/>
      <c r="AHM357" s="6"/>
      <c r="AHN357" s="6"/>
      <c r="AHO357" s="6"/>
      <c r="AHP357" s="6"/>
      <c r="AHQ357" s="6"/>
      <c r="AHR357" s="6"/>
      <c r="AHS357" s="6"/>
      <c r="AHT357" s="6"/>
      <c r="AHU357" s="6"/>
      <c r="AHV357" s="6"/>
      <c r="AHW357" s="6"/>
      <c r="AHX357" s="6"/>
      <c r="AHY357" s="6"/>
      <c r="AHZ357" s="6"/>
      <c r="AIA357" s="6"/>
      <c r="AIB357" s="6"/>
      <c r="AIC357" s="6"/>
      <c r="AID357" s="6"/>
      <c r="AIE357" s="6"/>
      <c r="AIF357" s="6"/>
      <c r="AIG357" s="6"/>
      <c r="AIH357" s="6"/>
      <c r="AII357" s="6"/>
      <c r="AIJ357" s="6"/>
      <c r="AIK357" s="6"/>
      <c r="AIL357" s="6"/>
      <c r="AIM357" s="6"/>
      <c r="AIN357" s="6"/>
      <c r="AIO357" s="6"/>
      <c r="AIP357" s="6"/>
      <c r="AIQ357" s="6"/>
      <c r="AIR357" s="6"/>
      <c r="AIS357" s="6"/>
      <c r="AIT357" s="6"/>
      <c r="AIU357" s="6"/>
      <c r="AIV357" s="6"/>
      <c r="AIW357" s="6"/>
      <c r="AIX357" s="6"/>
      <c r="AIY357" s="6"/>
      <c r="AIZ357" s="6"/>
      <c r="AJA357" s="6"/>
      <c r="AJB357" s="6"/>
      <c r="AJC357" s="6"/>
      <c r="AJD357" s="6"/>
      <c r="AJE357" s="6"/>
      <c r="AJF357" s="6"/>
      <c r="AJG357" s="6"/>
      <c r="AJH357" s="6"/>
      <c r="AJI357" s="6"/>
      <c r="AJJ357" s="6"/>
      <c r="AJK357" s="6"/>
      <c r="AJL357" s="6"/>
      <c r="AJM357" s="6"/>
      <c r="AJN357" s="6"/>
      <c r="AJO357" s="6"/>
      <c r="AJP357" s="6"/>
      <c r="AJQ357" s="6"/>
      <c r="AJR357" s="6"/>
      <c r="AJS357" s="6"/>
      <c r="AJT357" s="6"/>
      <c r="AJU357" s="6"/>
      <c r="AJV357" s="6"/>
      <c r="AJW357" s="6"/>
      <c r="AJX357" s="6"/>
      <c r="AJY357" s="6"/>
      <c r="AJZ357" s="6"/>
      <c r="AKA357" s="6"/>
      <c r="AKB357" s="6"/>
      <c r="AKC357" s="6"/>
      <c r="AKD357" s="6"/>
      <c r="AKE357" s="6"/>
      <c r="AKF357" s="6"/>
      <c r="AKG357" s="6"/>
      <c r="AKH357" s="6"/>
      <c r="AKI357" s="6"/>
      <c r="AKJ357" s="6"/>
      <c r="AKK357" s="6"/>
      <c r="AKL357" s="6"/>
      <c r="AKM357" s="6"/>
      <c r="AKN357" s="6"/>
      <c r="AKO357" s="6"/>
      <c r="AKP357" s="6"/>
      <c r="AKQ357" s="6"/>
      <c r="AKR357" s="6"/>
      <c r="AKS357" s="6"/>
      <c r="AKT357" s="6"/>
      <c r="AKU357" s="6"/>
      <c r="AKV357" s="6"/>
      <c r="AKW357" s="6"/>
      <c r="AKX357" s="6"/>
      <c r="AKY357" s="6"/>
      <c r="AKZ357" s="6"/>
      <c r="ALA357" s="6"/>
      <c r="ALB357" s="6"/>
      <c r="ALC357" s="6"/>
      <c r="ALD357" s="6"/>
      <c r="ALE357" s="6"/>
      <c r="ALF357" s="6"/>
      <c r="ALG357" s="6"/>
      <c r="ALH357" s="6"/>
      <c r="ALI357" s="6"/>
      <c r="ALJ357" s="6"/>
      <c r="ALK357" s="6"/>
      <c r="ALL357" s="6"/>
      <c r="ALM357" s="6"/>
      <c r="ALN357" s="6"/>
      <c r="ALO357" s="6"/>
      <c r="ALP357" s="6"/>
      <c r="ALQ357" s="6"/>
      <c r="ALR357" s="6"/>
      <c r="ALS357" s="6"/>
      <c r="ALT357" s="6"/>
      <c r="ALU357" s="6"/>
      <c r="ALV357" s="6"/>
      <c r="ALW357" s="6"/>
      <c r="ALX357" s="6"/>
      <c r="ALY357" s="6"/>
      <c r="ALZ357" s="6"/>
      <c r="AMA357" s="6"/>
      <c r="AMB357" s="6"/>
      <c r="AMC357" s="6"/>
      <c r="AMD357" s="6"/>
      <c r="AME357" s="6"/>
      <c r="AMF357" s="6"/>
      <c r="AMG357" s="6"/>
      <c r="AMH357" s="6"/>
      <c r="AMI357" s="6"/>
      <c r="AMJ357" s="6"/>
      <c r="AMK357" s="6"/>
      <c r="AML357" s="6"/>
      <c r="AMM357" s="6"/>
      <c r="AMN357" s="6"/>
      <c r="AMO357" s="6"/>
      <c r="AMP357" s="6"/>
      <c r="AMQ357" s="6"/>
      <c r="AMR357" s="6"/>
      <c r="AMS357" s="6"/>
      <c r="AMT357" s="6"/>
      <c r="AMU357" s="6"/>
      <c r="AMV357" s="6"/>
      <c r="AMW357" s="6"/>
      <c r="AMX357" s="6"/>
      <c r="AMY357" s="6"/>
      <c r="AMZ357" s="6"/>
      <c r="ANA357" s="6"/>
      <c r="ANB357" s="6"/>
      <c r="ANC357" s="6"/>
      <c r="AND357" s="6"/>
      <c r="ANE357" s="6"/>
      <c r="ANF357" s="6"/>
      <c r="ANG357" s="6"/>
      <c r="ANH357" s="6"/>
      <c r="ANI357" s="6"/>
      <c r="ANJ357" s="6"/>
      <c r="ANK357" s="6"/>
      <c r="ANL357" s="6"/>
      <c r="ANM357" s="6"/>
      <c r="ANN357" s="6"/>
      <c r="ANO357" s="6"/>
      <c r="ANP357" s="6"/>
      <c r="ANQ357" s="6"/>
      <c r="ANR357" s="6"/>
      <c r="ANS357" s="6"/>
      <c r="ANT357" s="6"/>
      <c r="ANU357" s="6"/>
      <c r="ANV357" s="6"/>
      <c r="ANW357" s="6"/>
      <c r="ANX357" s="6"/>
      <c r="ANY357" s="6"/>
      <c r="ANZ357" s="6"/>
      <c r="AOA357" s="6"/>
      <c r="AOB357" s="6"/>
      <c r="AOC357" s="6"/>
      <c r="AOD357" s="6"/>
      <c r="AOE357" s="6"/>
      <c r="AOF357" s="6"/>
      <c r="AOG357" s="6"/>
      <c r="AOH357" s="6"/>
      <c r="AOI357" s="6"/>
      <c r="AOJ357" s="6"/>
      <c r="AOK357" s="6"/>
      <c r="AOL357" s="6"/>
      <c r="AOM357" s="6"/>
      <c r="AON357" s="6"/>
      <c r="AOO357" s="6"/>
      <c r="AOP357" s="6"/>
      <c r="AOQ357" s="6"/>
      <c r="AOR357" s="6"/>
      <c r="AOS357" s="6"/>
      <c r="AOT357" s="6"/>
      <c r="AOU357" s="6"/>
      <c r="AOV357" s="6"/>
      <c r="AOW357" s="6"/>
      <c r="AOX357" s="6"/>
      <c r="AOY357" s="6"/>
      <c r="AOZ357" s="6"/>
      <c r="APA357" s="6"/>
      <c r="APB357" s="6"/>
      <c r="APC357" s="6"/>
      <c r="APD357" s="6"/>
      <c r="APE357" s="6"/>
      <c r="APF357" s="6"/>
      <c r="APG357" s="6"/>
      <c r="APH357" s="6"/>
      <c r="API357" s="6"/>
      <c r="APJ357" s="6"/>
      <c r="APK357" s="6"/>
      <c r="APL357" s="6"/>
      <c r="APM357" s="6"/>
      <c r="APN357" s="6"/>
      <c r="APO357" s="6"/>
      <c r="APP357" s="6"/>
      <c r="APQ357" s="6"/>
      <c r="APR357" s="6"/>
      <c r="APS357" s="6"/>
      <c r="APT357" s="6"/>
      <c r="APU357" s="6"/>
      <c r="APV357" s="6"/>
      <c r="APW357" s="6"/>
      <c r="APX357" s="6"/>
      <c r="APY357" s="6"/>
      <c r="APZ357" s="6"/>
      <c r="AQA357" s="6"/>
      <c r="AQB357" s="6"/>
      <c r="AQC357" s="6"/>
      <c r="AQD357" s="6"/>
      <c r="AQE357" s="6"/>
      <c r="AQF357" s="6"/>
      <c r="AQG357" s="6"/>
      <c r="AQH357" s="6"/>
      <c r="AQI357" s="6"/>
      <c r="AQJ357" s="6"/>
      <c r="AQK357" s="6"/>
      <c r="AQL357" s="6"/>
      <c r="AQM357" s="6"/>
      <c r="AQN357" s="6"/>
      <c r="AQO357" s="6"/>
      <c r="AQP357" s="6"/>
      <c r="AQQ357" s="6"/>
      <c r="AQR357" s="6"/>
      <c r="AQS357" s="6"/>
      <c r="AQT357" s="6"/>
      <c r="AQU357" s="6"/>
      <c r="AQV357" s="6"/>
      <c r="AQW357" s="6"/>
      <c r="AQX357" s="6"/>
      <c r="AQY357" s="6"/>
      <c r="AQZ357" s="6"/>
      <c r="ARA357" s="6"/>
      <c r="ARB357" s="6"/>
      <c r="ARC357" s="6"/>
      <c r="ARD357" s="6"/>
      <c r="ARE357" s="6"/>
      <c r="ARF357" s="6"/>
      <c r="ARG357" s="6"/>
      <c r="ARH357" s="6"/>
      <c r="ARI357" s="6"/>
      <c r="ARJ357" s="6"/>
      <c r="ARK357" s="6"/>
      <c r="ARL357" s="6"/>
      <c r="ARM357" s="6"/>
      <c r="ARN357" s="6"/>
      <c r="ARO357" s="6"/>
      <c r="ARP357" s="6"/>
      <c r="ARQ357" s="6"/>
      <c r="ARR357" s="6"/>
      <c r="ARS357" s="6"/>
      <c r="ART357" s="6"/>
      <c r="ARU357" s="6"/>
      <c r="ARV357" s="6"/>
      <c r="ARW357" s="6"/>
      <c r="ARX357" s="6"/>
      <c r="ARY357" s="6"/>
      <c r="ARZ357" s="6"/>
      <c r="ASA357" s="6"/>
      <c r="ASB357" s="6"/>
      <c r="ASC357" s="6"/>
      <c r="ASD357" s="6"/>
      <c r="ASE357" s="6"/>
      <c r="ASF357" s="6"/>
      <c r="ASG357" s="6"/>
      <c r="ASH357" s="6"/>
      <c r="ASI357" s="6"/>
      <c r="ASJ357" s="6"/>
      <c r="ASK357" s="6"/>
      <c r="ASL357" s="6"/>
      <c r="ASM357" s="6"/>
      <c r="ASN357" s="6"/>
      <c r="ASO357" s="6"/>
      <c r="ASP357" s="6"/>
      <c r="ASQ357" s="6"/>
      <c r="ASR357" s="6"/>
      <c r="ASS357" s="6"/>
      <c r="AST357" s="6"/>
      <c r="ASU357" s="6"/>
      <c r="ASV357" s="6"/>
      <c r="ASW357" s="6"/>
      <c r="ASX357" s="6"/>
      <c r="ASY357" s="6"/>
      <c r="ASZ357" s="6"/>
      <c r="ATA357" s="6"/>
      <c r="ATB357" s="6"/>
      <c r="ATC357" s="6"/>
      <c r="ATD357" s="6"/>
      <c r="ATE357" s="6"/>
      <c r="ATF357" s="6"/>
      <c r="ATG357" s="6"/>
      <c r="ATH357" s="6"/>
      <c r="ATI357" s="6"/>
      <c r="ATJ357" s="6"/>
      <c r="ATK357" s="6"/>
      <c r="ATL357" s="6"/>
      <c r="ATM357" s="6"/>
      <c r="ATN357" s="6"/>
      <c r="ATO357" s="6"/>
      <c r="ATP357" s="6"/>
      <c r="ATQ357" s="6"/>
      <c r="ATR357" s="6"/>
      <c r="ATS357" s="6"/>
      <c r="ATT357" s="6"/>
      <c r="ATU357" s="6"/>
      <c r="ATV357" s="6"/>
      <c r="ATW357" s="6"/>
      <c r="ATX357" s="6"/>
      <c r="ATY357" s="6"/>
      <c r="ATZ357" s="6"/>
      <c r="AUA357" s="6"/>
      <c r="AUB357" s="6"/>
      <c r="AUC357" s="6"/>
      <c r="AUD357" s="6"/>
      <c r="AUE357" s="6"/>
      <c r="AUF357" s="6"/>
      <c r="AUG357" s="6"/>
      <c r="AUH357" s="6"/>
      <c r="AUI357" s="6"/>
      <c r="AUJ357" s="6"/>
      <c r="AUK357" s="6"/>
      <c r="AUL357" s="6"/>
      <c r="AUM357" s="6"/>
      <c r="AUN357" s="6"/>
      <c r="AUO357" s="6"/>
      <c r="AUP357" s="6"/>
      <c r="AUQ357" s="6"/>
      <c r="AUR357" s="6"/>
      <c r="AUS357" s="6"/>
      <c r="AUT357" s="6"/>
      <c r="AUU357" s="6"/>
      <c r="AUV357" s="6"/>
      <c r="AUW357" s="6"/>
      <c r="AUX357" s="6"/>
      <c r="AUY357" s="6"/>
      <c r="AUZ357" s="6"/>
      <c r="AVA357" s="6"/>
      <c r="AVB357" s="6"/>
      <c r="AVC357" s="6"/>
      <c r="AVD357" s="6"/>
      <c r="AVE357" s="6"/>
      <c r="AVF357" s="6"/>
      <c r="AVG357" s="6"/>
      <c r="AVH357" s="6"/>
      <c r="AVI357" s="6"/>
      <c r="AVJ357" s="6"/>
      <c r="AVK357" s="6"/>
      <c r="AVL357" s="6"/>
      <c r="AVM357" s="6"/>
      <c r="AVN357" s="6"/>
      <c r="AVO357" s="6"/>
      <c r="AVP357" s="6"/>
      <c r="AVQ357" s="6"/>
      <c r="AVR357" s="6"/>
      <c r="AVS357" s="6"/>
      <c r="AVT357" s="6"/>
      <c r="AVU357" s="6"/>
      <c r="AVV357" s="6"/>
      <c r="AVW357" s="6"/>
      <c r="AVX357" s="6"/>
      <c r="AVY357" s="6"/>
      <c r="AVZ357" s="6"/>
      <c r="AWA357" s="6"/>
      <c r="AWB357" s="6"/>
      <c r="AWC357" s="6"/>
      <c r="AWD357" s="6"/>
      <c r="AWE357" s="6"/>
      <c r="AWF357" s="6"/>
      <c r="AWG357" s="6"/>
      <c r="AWH357" s="6"/>
      <c r="AWI357" s="6"/>
      <c r="AWJ357" s="6"/>
      <c r="AWK357" s="6"/>
      <c r="AWL357" s="6"/>
      <c r="AWM357" s="6"/>
      <c r="AWN357" s="6"/>
      <c r="AWO357" s="6"/>
      <c r="AWP357" s="6"/>
      <c r="AWQ357" s="6"/>
      <c r="AWR357" s="6"/>
      <c r="AWS357" s="6"/>
      <c r="AWT357" s="6"/>
      <c r="AWU357" s="6"/>
      <c r="AWV357" s="6"/>
      <c r="AWW357" s="6"/>
      <c r="AWX357" s="6"/>
      <c r="AWY357" s="6"/>
      <c r="AWZ357" s="6"/>
      <c r="AXA357" s="6"/>
      <c r="AXB357" s="6"/>
      <c r="AXC357" s="6"/>
      <c r="AXD357" s="6"/>
      <c r="AXE357" s="6"/>
      <c r="AXF357" s="6"/>
      <c r="AXG357" s="6"/>
      <c r="AXH357" s="6"/>
      <c r="AXI357" s="6"/>
      <c r="AXJ357" s="6"/>
      <c r="AXK357" s="6"/>
      <c r="AXL357" s="6"/>
      <c r="AXM357" s="6"/>
      <c r="AXN357" s="6"/>
      <c r="AXO357" s="6"/>
      <c r="AXP357" s="6"/>
      <c r="AXQ357" s="6"/>
      <c r="AXR357" s="6"/>
      <c r="AXS357" s="6"/>
      <c r="AXT357" s="6"/>
      <c r="AXU357" s="6"/>
      <c r="AXV357" s="6"/>
      <c r="AXW357" s="6"/>
      <c r="AXX357" s="6"/>
      <c r="AXY357" s="6"/>
      <c r="AXZ357" s="6"/>
      <c r="AYA357" s="6"/>
      <c r="AYB357" s="6"/>
      <c r="AYC357" s="6"/>
      <c r="AYD357" s="6"/>
      <c r="AYE357" s="6"/>
      <c r="AYF357" s="6"/>
      <c r="AYG357" s="6"/>
      <c r="AYH357" s="6"/>
      <c r="AYI357" s="6"/>
      <c r="AYJ357" s="6"/>
      <c r="AYK357" s="6"/>
      <c r="AYL357" s="6"/>
      <c r="AYM357" s="6"/>
      <c r="AYN357" s="6"/>
      <c r="AYO357" s="6"/>
      <c r="AYP357" s="6"/>
      <c r="AYQ357" s="6"/>
      <c r="AYR357" s="6"/>
      <c r="AYS357" s="6"/>
      <c r="AYT357" s="6"/>
      <c r="AYU357" s="6"/>
      <c r="AYV357" s="6"/>
      <c r="AYW357" s="6"/>
      <c r="AYX357" s="6"/>
      <c r="AYY357" s="6"/>
      <c r="AYZ357" s="6"/>
      <c r="AZA357" s="6"/>
      <c r="AZB357" s="6"/>
      <c r="AZC357" s="6"/>
      <c r="AZD357" s="6"/>
      <c r="AZE357" s="6"/>
      <c r="AZF357" s="6"/>
      <c r="AZG357" s="6"/>
      <c r="AZH357" s="6"/>
      <c r="AZI357" s="6"/>
      <c r="AZJ357" s="6"/>
      <c r="AZK357" s="6"/>
      <c r="AZL357" s="6"/>
      <c r="AZM357" s="6"/>
      <c r="AZN357" s="6"/>
      <c r="AZO357" s="6"/>
      <c r="AZP357" s="6"/>
      <c r="AZQ357" s="6"/>
      <c r="AZR357" s="6"/>
      <c r="AZS357" s="6"/>
      <c r="AZT357" s="6"/>
      <c r="AZU357" s="6"/>
      <c r="AZV357" s="6"/>
      <c r="AZW357" s="6"/>
      <c r="AZX357" s="6"/>
      <c r="AZY357" s="6"/>
      <c r="AZZ357" s="6"/>
      <c r="BAA357" s="6"/>
      <c r="BAB357" s="6"/>
      <c r="BAC357" s="6"/>
      <c r="BAD357" s="6"/>
      <c r="BAE357" s="6"/>
      <c r="BAF357" s="6"/>
      <c r="BAG357" s="6"/>
      <c r="BAH357" s="6"/>
      <c r="BAI357" s="6"/>
      <c r="BAJ357" s="6"/>
      <c r="BAK357" s="6"/>
      <c r="BAL357" s="6"/>
      <c r="BAM357" s="6"/>
      <c r="BAN357" s="6"/>
      <c r="BAO357" s="6"/>
      <c r="BAP357" s="6"/>
      <c r="BAQ357" s="6"/>
      <c r="BAR357" s="6"/>
      <c r="BAS357" s="6"/>
      <c r="BAT357" s="6"/>
      <c r="BAU357" s="6"/>
      <c r="BAV357" s="6"/>
      <c r="BAW357" s="6"/>
      <c r="BAX357" s="6"/>
      <c r="BAY357" s="6"/>
      <c r="BAZ357" s="6"/>
      <c r="BBA357" s="6"/>
      <c r="BBB357" s="6"/>
      <c r="BBC357" s="6"/>
      <c r="BBD357" s="6"/>
      <c r="BBE357" s="6"/>
      <c r="BBF357" s="6"/>
      <c r="BBG357" s="6"/>
      <c r="BBH357" s="6"/>
      <c r="BBI357" s="6"/>
      <c r="BBJ357" s="6"/>
      <c r="BBK357" s="6"/>
      <c r="BBL357" s="6"/>
      <c r="BBM357" s="6"/>
      <c r="BBN357" s="6"/>
      <c r="BBO357" s="6"/>
      <c r="BBP357" s="6"/>
      <c r="BBQ357" s="6"/>
      <c r="BBR357" s="6"/>
      <c r="BBS357" s="6"/>
      <c r="BBT357" s="6"/>
      <c r="BBU357" s="6"/>
      <c r="BBV357" s="6"/>
      <c r="BBW357" s="6"/>
      <c r="BBX357" s="6"/>
      <c r="BBY357" s="6"/>
      <c r="BBZ357" s="6"/>
      <c r="BCA357" s="6"/>
      <c r="BCB357" s="6"/>
      <c r="BCC357" s="6"/>
      <c r="BCD357" s="6"/>
      <c r="BCE357" s="6"/>
      <c r="BCF357" s="6"/>
      <c r="BCG357" s="6"/>
      <c r="BCH357" s="6"/>
      <c r="BCI357" s="6"/>
      <c r="BCJ357" s="6"/>
      <c r="BCK357" s="6"/>
      <c r="BCL357" s="6"/>
      <c r="BCM357" s="6"/>
      <c r="BCN357" s="6"/>
      <c r="BCO357" s="6"/>
      <c r="BCP357" s="6"/>
      <c r="BCQ357" s="6"/>
      <c r="BCR357" s="6"/>
      <c r="BCS357" s="6"/>
      <c r="BCT357" s="6"/>
      <c r="BCU357" s="6"/>
      <c r="BCV357" s="6"/>
      <c r="BCW357" s="6"/>
      <c r="BCX357" s="6"/>
      <c r="BCY357" s="6"/>
      <c r="BCZ357" s="6"/>
      <c r="BDA357" s="6"/>
      <c r="BDB357" s="6"/>
      <c r="BDC357" s="6"/>
      <c r="BDD357" s="6"/>
      <c r="BDE357" s="6"/>
      <c r="BDF357" s="6"/>
      <c r="BDG357" s="6"/>
      <c r="BDH357" s="6"/>
      <c r="BDI357" s="6"/>
      <c r="BDJ357" s="6"/>
      <c r="BDK357" s="6"/>
      <c r="BDL357" s="6"/>
      <c r="BDM357" s="6"/>
      <c r="BDN357" s="6"/>
      <c r="BDO357" s="6"/>
      <c r="BDP357" s="6"/>
      <c r="BDQ357" s="6"/>
      <c r="BDR357" s="6"/>
      <c r="BDS357" s="6"/>
      <c r="BDT357" s="6"/>
      <c r="BDU357" s="6"/>
      <c r="BDV357" s="6"/>
      <c r="BDW357" s="6"/>
      <c r="BDX357" s="6"/>
      <c r="BDY357" s="6"/>
      <c r="BDZ357" s="6"/>
      <c r="BEA357" s="6"/>
      <c r="BEB357" s="6"/>
      <c r="BEC357" s="6"/>
      <c r="BED357" s="6"/>
      <c r="BEE357" s="6"/>
      <c r="BEF357" s="6"/>
      <c r="BEG357" s="6"/>
      <c r="BEH357" s="6"/>
      <c r="BEI357" s="6"/>
      <c r="BEJ357" s="6"/>
      <c r="BEK357" s="6"/>
      <c r="BEL357" s="6"/>
      <c r="BEM357" s="6"/>
      <c r="BEN357" s="6"/>
      <c r="BEO357" s="6"/>
      <c r="BEP357" s="6"/>
      <c r="BEQ357" s="6"/>
      <c r="BER357" s="6"/>
      <c r="BES357" s="6"/>
      <c r="BET357" s="6"/>
      <c r="BEU357" s="6"/>
      <c r="BEV357" s="6"/>
      <c r="BEW357" s="6"/>
      <c r="BEX357" s="6"/>
      <c r="BEY357" s="6"/>
      <c r="BEZ357" s="6"/>
      <c r="BFA357" s="6"/>
      <c r="BFB357" s="6"/>
      <c r="BFC357" s="6"/>
      <c r="BFD357" s="6"/>
      <c r="BFE357" s="6"/>
      <c r="BFF357" s="6"/>
      <c r="BFG357" s="6"/>
      <c r="BFH357" s="6"/>
      <c r="BFI357" s="6"/>
      <c r="BFJ357" s="6"/>
      <c r="BFK357" s="6"/>
      <c r="BFL357" s="6"/>
      <c r="BFM357" s="6"/>
      <c r="BFN357" s="6"/>
      <c r="BFO357" s="6"/>
      <c r="BFP357" s="6"/>
      <c r="BFQ357" s="6"/>
      <c r="BFR357" s="6"/>
      <c r="BFS357" s="6"/>
      <c r="BFT357" s="6"/>
      <c r="BFU357" s="6"/>
      <c r="BFV357" s="6"/>
      <c r="BFW357" s="6"/>
      <c r="BFX357" s="6"/>
      <c r="BFY357" s="6"/>
      <c r="BFZ357" s="6"/>
      <c r="BGA357" s="6"/>
      <c r="BGB357" s="6"/>
      <c r="BGC357" s="6"/>
      <c r="BGD357" s="6"/>
      <c r="BGE357" s="6"/>
      <c r="BGF357" s="6"/>
      <c r="BGG357" s="6"/>
      <c r="BGH357" s="6"/>
      <c r="BGI357" s="6"/>
      <c r="BGJ357" s="6"/>
      <c r="BGK357" s="6"/>
      <c r="BGL357" s="6"/>
      <c r="BGM357" s="6"/>
      <c r="BGN357" s="6"/>
      <c r="BGO357" s="6"/>
      <c r="BGP357" s="6"/>
      <c r="BGQ357" s="6"/>
      <c r="BGR357" s="6"/>
      <c r="BGS357" s="6"/>
      <c r="BGT357" s="6"/>
      <c r="BGU357" s="6"/>
      <c r="BGV357" s="6"/>
      <c r="BGW357" s="6"/>
      <c r="BGX357" s="6"/>
      <c r="BGY357" s="6"/>
      <c r="BGZ357" s="6"/>
      <c r="BHA357" s="6"/>
      <c r="BHB357" s="6"/>
      <c r="BHC357" s="6"/>
      <c r="BHD357" s="6"/>
      <c r="BHE357" s="6"/>
      <c r="BHF357" s="6"/>
      <c r="BHG357" s="6"/>
      <c r="BHH357" s="6"/>
      <c r="BHI357" s="6"/>
      <c r="BHJ357" s="6"/>
      <c r="BHK357" s="6"/>
      <c r="BHL357" s="6"/>
      <c r="BHM357" s="6"/>
      <c r="BHN357" s="6"/>
      <c r="BHO357" s="6"/>
      <c r="BHP357" s="6"/>
      <c r="BHQ357" s="6"/>
      <c r="BHR357" s="6"/>
      <c r="BHS357" s="6"/>
      <c r="BHT357" s="6"/>
      <c r="BHU357" s="6"/>
      <c r="BHV357" s="6"/>
      <c r="BHW357" s="6"/>
      <c r="BHX357" s="6"/>
      <c r="BHY357" s="6"/>
      <c r="BHZ357" s="6"/>
      <c r="BIA357" s="6"/>
      <c r="BIB357" s="6"/>
      <c r="BIC357" s="6"/>
      <c r="BID357" s="6"/>
      <c r="BIE357" s="6"/>
      <c r="BIF357" s="6"/>
      <c r="BIG357" s="6"/>
      <c r="BIH357" s="6"/>
      <c r="BII357" s="6"/>
      <c r="BIJ357" s="6"/>
      <c r="BIK357" s="6"/>
      <c r="BIL357" s="6"/>
      <c r="BIM357" s="6"/>
      <c r="BIN357" s="6"/>
      <c r="BIO357" s="6"/>
      <c r="BIP357" s="6"/>
      <c r="BIQ357" s="6"/>
      <c r="BIR357" s="6"/>
      <c r="BIS357" s="6"/>
      <c r="BIT357" s="6"/>
      <c r="BIU357" s="6"/>
      <c r="BIV357" s="6"/>
      <c r="BIW357" s="6"/>
      <c r="BIX357" s="6"/>
      <c r="BIY357" s="6"/>
      <c r="BIZ357" s="6"/>
      <c r="BJA357" s="6"/>
      <c r="BJB357" s="6"/>
      <c r="BJC357" s="6"/>
      <c r="BJD357" s="6"/>
      <c r="BJE357" s="6"/>
      <c r="BJF357" s="6"/>
      <c r="BJG357" s="6"/>
      <c r="BJH357" s="6"/>
      <c r="BJI357" s="6"/>
      <c r="BJJ357" s="6"/>
      <c r="BJK357" s="6"/>
      <c r="BJL357" s="6"/>
      <c r="BJM357" s="6"/>
      <c r="BJN357" s="6"/>
      <c r="BJO357" s="6"/>
      <c r="BJP357" s="6"/>
      <c r="BJQ357" s="6"/>
      <c r="BJR357" s="6"/>
      <c r="BJS357" s="6"/>
      <c r="BJT357" s="6"/>
      <c r="BJU357" s="6"/>
      <c r="BJV357" s="6"/>
      <c r="BJW357" s="6"/>
      <c r="BJX357" s="6"/>
      <c r="BJY357" s="6"/>
      <c r="BJZ357" s="6"/>
      <c r="BKA357" s="6"/>
      <c r="BKB357" s="6"/>
      <c r="BKC357" s="6"/>
      <c r="BKD357" s="6"/>
      <c r="BKE357" s="6"/>
      <c r="BKF357" s="6"/>
      <c r="BKG357" s="6"/>
      <c r="BKH357" s="6"/>
      <c r="BKI357" s="6"/>
      <c r="BKJ357" s="6"/>
      <c r="BKK357" s="6"/>
      <c r="BKL357" s="6"/>
      <c r="BKM357" s="6"/>
      <c r="BKN357" s="6"/>
      <c r="BKO357" s="6"/>
      <c r="BKP357" s="6"/>
      <c r="BKQ357" s="6"/>
      <c r="BKR357" s="6"/>
      <c r="BKS357" s="6"/>
      <c r="BKT357" s="6"/>
      <c r="BKU357" s="6"/>
      <c r="BKV357" s="6"/>
      <c r="BKW357" s="6"/>
      <c r="BKX357" s="6"/>
      <c r="BKY357" s="6"/>
      <c r="BKZ357" s="6"/>
      <c r="BLA357" s="6"/>
      <c r="BLB357" s="6"/>
      <c r="BLC357" s="6"/>
      <c r="BLD357" s="6"/>
      <c r="BLE357" s="6"/>
      <c r="BLF357" s="6"/>
      <c r="BLG357" s="6"/>
      <c r="BLH357" s="6"/>
      <c r="BLI357" s="6"/>
      <c r="BLJ357" s="6"/>
      <c r="BLK357" s="6"/>
      <c r="BLL357" s="6"/>
      <c r="BLM357" s="6"/>
      <c r="BLN357" s="6"/>
      <c r="BLO357" s="6"/>
      <c r="BLP357" s="6"/>
      <c r="BLQ357" s="6"/>
      <c r="BLR357" s="6"/>
      <c r="BLS357" s="6"/>
      <c r="BLT357" s="6"/>
      <c r="BLU357" s="6"/>
      <c r="BLV357" s="6"/>
      <c r="BLW357" s="6"/>
      <c r="BLX357" s="6"/>
      <c r="BLY357" s="6"/>
      <c r="BLZ357" s="6"/>
      <c r="BMA357" s="6"/>
      <c r="BMB357" s="6"/>
      <c r="BMC357" s="6"/>
      <c r="BMD357" s="6"/>
      <c r="BME357" s="6"/>
      <c r="BMF357" s="6"/>
      <c r="BMG357" s="6"/>
      <c r="BMH357" s="6"/>
      <c r="BMI357" s="6"/>
      <c r="BMJ357" s="6"/>
      <c r="BMK357" s="6"/>
      <c r="BML357" s="6"/>
      <c r="BMM357" s="6"/>
      <c r="BMN357" s="6"/>
      <c r="BMO357" s="6"/>
      <c r="BMP357" s="6"/>
      <c r="BMQ357" s="6"/>
      <c r="BMR357" s="6"/>
      <c r="BMS357" s="6"/>
      <c r="BMT357" s="6"/>
      <c r="BMU357" s="6"/>
      <c r="BMV357" s="6"/>
      <c r="BMW357" s="6"/>
      <c r="BMX357" s="6"/>
      <c r="BMY357" s="6"/>
      <c r="BMZ357" s="6"/>
      <c r="BNA357" s="6"/>
      <c r="BNB357" s="6"/>
      <c r="BNC357" s="6"/>
      <c r="BND357" s="6"/>
      <c r="BNE357" s="6"/>
      <c r="BNF357" s="6"/>
      <c r="BNG357" s="6"/>
      <c r="BNH357" s="6"/>
      <c r="BNI357" s="6"/>
      <c r="BNJ357" s="6"/>
      <c r="BNK357" s="6"/>
      <c r="BNL357" s="6"/>
      <c r="BNM357" s="6"/>
      <c r="BNN357" s="6"/>
      <c r="BNO357" s="6"/>
      <c r="BNP357" s="6"/>
      <c r="BNQ357" s="6"/>
      <c r="BNR357" s="6"/>
      <c r="BNS357" s="6"/>
      <c r="BNT357" s="6"/>
      <c r="BNU357" s="6"/>
      <c r="BNV357" s="6"/>
      <c r="BNW357" s="6"/>
      <c r="BNX357" s="6"/>
      <c r="BNY357" s="6"/>
      <c r="BNZ357" s="6"/>
      <c r="BOA357" s="6"/>
      <c r="BOB357" s="6"/>
      <c r="BOC357" s="6"/>
      <c r="BOD357" s="6"/>
      <c r="BOE357" s="6"/>
      <c r="BOF357" s="6"/>
      <c r="BOG357" s="6"/>
      <c r="BOH357" s="6"/>
      <c r="BOI357" s="6"/>
      <c r="BOJ357" s="6"/>
      <c r="BOK357" s="6"/>
      <c r="BOL357" s="6"/>
      <c r="BOM357" s="6"/>
      <c r="BON357" s="6"/>
      <c r="BOO357" s="6"/>
      <c r="BOP357" s="6"/>
      <c r="BOQ357" s="6"/>
      <c r="BOR357" s="6"/>
      <c r="BOS357" s="6"/>
      <c r="BOT357" s="6"/>
      <c r="BOU357" s="6"/>
      <c r="BOV357" s="6"/>
      <c r="BOW357" s="6"/>
      <c r="BOX357" s="6"/>
      <c r="BOY357" s="6"/>
      <c r="BOZ357" s="6"/>
      <c r="BPA357" s="6"/>
      <c r="BPB357" s="6"/>
      <c r="BPC357" s="6"/>
      <c r="BPD357" s="6"/>
      <c r="BPE357" s="6"/>
      <c r="BPF357" s="6"/>
      <c r="BPG357" s="6"/>
      <c r="BPH357" s="6"/>
      <c r="BPI357" s="6"/>
      <c r="BPJ357" s="6"/>
      <c r="BPK357" s="6"/>
      <c r="BPL357" s="6"/>
      <c r="BPM357" s="6"/>
      <c r="BPN357" s="6"/>
      <c r="BPO357" s="6"/>
      <c r="BPP357" s="6"/>
      <c r="BPQ357" s="6"/>
      <c r="BPR357" s="6"/>
      <c r="BPS357" s="6"/>
      <c r="BPT357" s="6"/>
      <c r="BPU357" s="6"/>
      <c r="BPV357" s="6"/>
      <c r="BPW357" s="6"/>
      <c r="BPX357" s="6"/>
      <c r="BPY357" s="6"/>
      <c r="BPZ357" s="6"/>
      <c r="BQA357" s="6"/>
      <c r="BQB357" s="6"/>
      <c r="BQC357" s="6"/>
      <c r="BQD357" s="6"/>
      <c r="BQE357" s="6"/>
      <c r="BQF357" s="6"/>
      <c r="BQG357" s="6"/>
      <c r="BQH357" s="6"/>
      <c r="BQI357" s="6"/>
      <c r="BQJ357" s="6"/>
      <c r="BQK357" s="6"/>
      <c r="BQL357" s="6"/>
      <c r="BQM357" s="6"/>
      <c r="BQN357" s="6"/>
      <c r="BQO357" s="6"/>
      <c r="BQP357" s="6"/>
      <c r="BQQ357" s="6"/>
      <c r="BQR357" s="6"/>
      <c r="BQS357" s="6"/>
      <c r="BQT357" s="6"/>
      <c r="BQU357" s="6"/>
      <c r="BQV357" s="6"/>
      <c r="BQW357" s="6"/>
      <c r="BQX357" s="6"/>
      <c r="BQY357" s="6"/>
      <c r="BQZ357" s="6"/>
      <c r="BRA357" s="6"/>
      <c r="BRB357" s="6"/>
      <c r="BRC357" s="6"/>
      <c r="BRD357" s="6"/>
      <c r="BRE357" s="6"/>
      <c r="BRF357" s="6"/>
      <c r="BRG357" s="6"/>
      <c r="BRH357" s="6"/>
      <c r="BRI357" s="6"/>
      <c r="BRJ357" s="6"/>
      <c r="BRK357" s="6"/>
      <c r="BRL357" s="6"/>
      <c r="BRM357" s="6"/>
      <c r="BRN357" s="6"/>
      <c r="BRO357" s="6"/>
      <c r="BRP357" s="6"/>
      <c r="BRQ357" s="6"/>
      <c r="BRR357" s="6"/>
      <c r="BRS357" s="6"/>
      <c r="BRT357" s="6"/>
      <c r="BRU357" s="6"/>
      <c r="BRV357" s="6"/>
      <c r="BRW357" s="6"/>
      <c r="BRX357" s="6"/>
      <c r="BRY357" s="6"/>
      <c r="BRZ357" s="6"/>
      <c r="BSA357" s="6"/>
      <c r="BSB357" s="6"/>
      <c r="BSC357" s="6"/>
      <c r="BSD357" s="6"/>
      <c r="BSE357" s="6"/>
      <c r="BSF357" s="6"/>
      <c r="BSG357" s="6"/>
      <c r="BSH357" s="6"/>
      <c r="BSI357" s="6"/>
      <c r="BSJ357" s="6"/>
      <c r="BSK357" s="6"/>
      <c r="BSL357" s="6"/>
      <c r="BSM357" s="6"/>
      <c r="BSN357" s="6"/>
      <c r="BSO357" s="6"/>
      <c r="BSP357" s="6"/>
      <c r="BSQ357" s="6"/>
      <c r="BSR357" s="6"/>
      <c r="BSS357" s="6"/>
      <c r="BST357" s="6"/>
      <c r="BSU357" s="6"/>
      <c r="BSV357" s="6"/>
      <c r="BSW357" s="6"/>
      <c r="BSX357" s="6"/>
      <c r="BSY357" s="6"/>
      <c r="BSZ357" s="6"/>
      <c r="BTA357" s="6"/>
      <c r="BTB357" s="6"/>
      <c r="BTC357" s="6"/>
      <c r="BTD357" s="6"/>
      <c r="BTE357" s="6"/>
      <c r="BTF357" s="6"/>
      <c r="BTG357" s="6"/>
      <c r="BTH357" s="6"/>
      <c r="BTI357" s="6"/>
      <c r="BTJ357" s="6"/>
      <c r="BTK357" s="6"/>
      <c r="BTL357" s="6"/>
      <c r="BTM357" s="6"/>
      <c r="BTN357" s="6"/>
      <c r="BTO357" s="6"/>
      <c r="BTP357" s="6"/>
      <c r="BTQ357" s="6"/>
      <c r="BTR357" s="6"/>
      <c r="BTS357" s="6"/>
      <c r="BTT357" s="6"/>
      <c r="BTU357" s="6"/>
      <c r="BTV357" s="6"/>
      <c r="BTW357" s="6"/>
      <c r="BTX357" s="6"/>
      <c r="BTY357" s="6"/>
      <c r="BTZ357" s="6"/>
      <c r="BUA357" s="6"/>
      <c r="BUB357" s="6"/>
      <c r="BUC357" s="6"/>
      <c r="BUD357" s="6"/>
      <c r="BUE357" s="6"/>
      <c r="BUF357" s="6"/>
      <c r="BUG357" s="6"/>
      <c r="BUH357" s="6"/>
      <c r="BUI357" s="6"/>
      <c r="BUJ357" s="6"/>
      <c r="BUK357" s="6"/>
      <c r="BUL357" s="6"/>
      <c r="BUM357" s="6"/>
      <c r="BUN357" s="6"/>
      <c r="BUO357" s="6"/>
      <c r="BUP357" s="6"/>
      <c r="BUQ357" s="6"/>
      <c r="BUR357" s="6"/>
      <c r="BUS357" s="6"/>
      <c r="BUT357" s="6"/>
      <c r="BUU357" s="6"/>
      <c r="BUV357" s="6"/>
      <c r="BUW357" s="6"/>
      <c r="BUX357" s="6"/>
      <c r="BUY357" s="6"/>
      <c r="BUZ357" s="6"/>
      <c r="BVA357" s="6"/>
      <c r="BVB357" s="6"/>
      <c r="BVC357" s="6"/>
      <c r="BVD357" s="6"/>
      <c r="BVE357" s="6"/>
      <c r="BVF357" s="6"/>
      <c r="BVG357" s="6"/>
      <c r="BVH357" s="6"/>
      <c r="BVI357" s="6"/>
      <c r="BVJ357" s="6"/>
      <c r="BVK357" s="6"/>
      <c r="BVL357" s="6"/>
      <c r="BVM357" s="6"/>
      <c r="BVN357" s="6"/>
      <c r="BVO357" s="6"/>
      <c r="BVP357" s="6"/>
      <c r="BVQ357" s="6"/>
      <c r="BVR357" s="6"/>
      <c r="BVS357" s="6"/>
      <c r="BVT357" s="6"/>
      <c r="BVU357" s="6"/>
      <c r="BVV357" s="6"/>
      <c r="BVW357" s="6"/>
      <c r="BVX357" s="6"/>
      <c r="BVY357" s="6"/>
      <c r="BVZ357" s="6"/>
      <c r="BWA357" s="6"/>
      <c r="BWB357" s="6"/>
      <c r="BWC357" s="6"/>
      <c r="BWD357" s="6"/>
      <c r="BWE357" s="6"/>
      <c r="BWF357" s="6"/>
      <c r="BWG357" s="6"/>
      <c r="BWH357" s="6"/>
      <c r="BWI357" s="6"/>
      <c r="BWJ357" s="6"/>
      <c r="BWK357" s="6"/>
      <c r="BWL357" s="6"/>
      <c r="BWM357" s="6"/>
      <c r="BWN357" s="6"/>
      <c r="BWO357" s="6"/>
      <c r="BWP357" s="6"/>
      <c r="BWQ357" s="6"/>
      <c r="BWR357" s="6"/>
      <c r="BWS357" s="6"/>
      <c r="BWT357" s="6"/>
      <c r="BWU357" s="6"/>
      <c r="BWV357" s="6"/>
      <c r="BWW357" s="6"/>
      <c r="BWX357" s="6"/>
      <c r="BWY357" s="6"/>
      <c r="BWZ357" s="6"/>
      <c r="BXA357" s="6"/>
      <c r="BXB357" s="6"/>
      <c r="BXC357" s="6"/>
      <c r="BXD357" s="6"/>
      <c r="BXE357" s="6"/>
      <c r="BXF357" s="6"/>
      <c r="BXG357" s="6"/>
      <c r="BXH357" s="6"/>
      <c r="BXI357" s="6"/>
      <c r="BXJ357" s="6"/>
      <c r="BXK357" s="6"/>
      <c r="BXL357" s="6"/>
      <c r="BXM357" s="6"/>
      <c r="BXN357" s="6"/>
      <c r="BXO357" s="6"/>
      <c r="BXP357" s="6"/>
      <c r="BXQ357" s="6"/>
      <c r="BXR357" s="6"/>
      <c r="BXS357" s="6"/>
      <c r="BXT357" s="6"/>
      <c r="BXU357" s="6"/>
      <c r="BXV357" s="6"/>
      <c r="BXW357" s="6"/>
      <c r="BXX357" s="6"/>
      <c r="BXY357" s="6"/>
      <c r="BXZ357" s="6"/>
      <c r="BYA357" s="6"/>
      <c r="BYB357" s="6"/>
      <c r="BYC357" s="6"/>
      <c r="BYD357" s="6"/>
      <c r="BYE357" s="6"/>
      <c r="BYF357" s="6"/>
      <c r="BYG357" s="6"/>
      <c r="BYH357" s="6"/>
      <c r="BYI357" s="6"/>
      <c r="BYJ357" s="6"/>
      <c r="BYK357" s="6"/>
      <c r="BYL357" s="6"/>
      <c r="BYM357" s="6"/>
      <c r="BYN357" s="6"/>
      <c r="BYO357" s="6"/>
      <c r="BYP357" s="6"/>
      <c r="BYQ357" s="6"/>
      <c r="BYR357" s="6"/>
      <c r="BYS357" s="6"/>
      <c r="BYT357" s="6"/>
      <c r="BYU357" s="6"/>
      <c r="BYV357" s="6"/>
      <c r="BYW357" s="6"/>
      <c r="BYX357" s="6"/>
      <c r="BYY357" s="6"/>
      <c r="BYZ357" s="6"/>
      <c r="BZA357" s="6"/>
      <c r="BZB357" s="6"/>
      <c r="BZC357" s="6"/>
      <c r="BZD357" s="6"/>
      <c r="BZE357" s="6"/>
      <c r="BZF357" s="6"/>
      <c r="BZG357" s="6"/>
      <c r="BZH357" s="6"/>
      <c r="BZI357" s="6"/>
      <c r="BZJ357" s="6"/>
      <c r="BZK357" s="6"/>
      <c r="BZL357" s="6"/>
      <c r="BZM357" s="6"/>
      <c r="BZN357" s="6"/>
      <c r="BZO357" s="6"/>
      <c r="BZP357" s="6"/>
      <c r="BZQ357" s="6"/>
      <c r="BZR357" s="6"/>
      <c r="BZS357" s="6"/>
      <c r="BZT357" s="6"/>
      <c r="BZU357" s="6"/>
      <c r="BZV357" s="6"/>
      <c r="BZW357" s="6"/>
      <c r="BZX357" s="6"/>
      <c r="BZY357" s="6"/>
      <c r="BZZ357" s="6"/>
      <c r="CAA357" s="6"/>
      <c r="CAB357" s="6"/>
      <c r="CAC357" s="6"/>
      <c r="CAD357" s="6"/>
      <c r="CAE357" s="6"/>
      <c r="CAF357" s="6"/>
      <c r="CAG357" s="6"/>
      <c r="CAH357" s="6"/>
      <c r="CAI357" s="6"/>
      <c r="CAJ357" s="6"/>
      <c r="CAK357" s="6"/>
      <c r="CAL357" s="6"/>
      <c r="CAM357" s="6"/>
      <c r="CAN357" s="6"/>
      <c r="CAO357" s="6"/>
      <c r="CAP357" s="6"/>
      <c r="CAQ357" s="6"/>
      <c r="CAR357" s="6"/>
      <c r="CAS357" s="6"/>
      <c r="CAT357" s="6"/>
      <c r="CAU357" s="6"/>
      <c r="CAV357" s="6"/>
      <c r="CAW357" s="6"/>
      <c r="CAX357" s="6"/>
      <c r="CAY357" s="6"/>
      <c r="CAZ357" s="6"/>
      <c r="CBA357" s="6"/>
      <c r="CBB357" s="6"/>
      <c r="CBC357" s="6"/>
      <c r="CBD357" s="6"/>
      <c r="CBE357" s="6"/>
      <c r="CBF357" s="6"/>
      <c r="CBG357" s="6"/>
      <c r="CBH357" s="6"/>
      <c r="CBI357" s="6"/>
      <c r="CBJ357" s="6"/>
      <c r="CBK357" s="6"/>
      <c r="CBL357" s="6"/>
      <c r="CBM357" s="6"/>
      <c r="CBN357" s="6"/>
      <c r="CBO357" s="6"/>
      <c r="CBP357" s="6"/>
      <c r="CBQ357" s="6"/>
      <c r="CBR357" s="6"/>
      <c r="CBS357" s="6"/>
      <c r="CBT357" s="6"/>
      <c r="CBU357" s="6"/>
      <c r="CBV357" s="6"/>
      <c r="CBW357" s="6"/>
      <c r="CBX357" s="6"/>
      <c r="CBY357" s="6"/>
      <c r="CBZ357" s="6"/>
      <c r="CCA357" s="6"/>
      <c r="CCB357" s="6"/>
      <c r="CCC357" s="6"/>
      <c r="CCD357" s="6"/>
      <c r="CCE357" s="6"/>
      <c r="CCF357" s="6"/>
      <c r="CCG357" s="6"/>
      <c r="CCH357" s="6"/>
      <c r="CCI357" s="6"/>
      <c r="CCJ357" s="6"/>
      <c r="CCK357" s="6"/>
      <c r="CCL357" s="6"/>
      <c r="CCM357" s="6"/>
      <c r="CCN357" s="6"/>
      <c r="CCO357" s="6"/>
      <c r="CCP357" s="6"/>
      <c r="CCQ357" s="6"/>
      <c r="CCR357" s="6"/>
      <c r="CCS357" s="6"/>
      <c r="CCT357" s="6"/>
      <c r="CCU357" s="6"/>
      <c r="CCV357" s="6"/>
      <c r="CCW357" s="6"/>
      <c r="CCX357" s="6"/>
      <c r="CCY357" s="6"/>
      <c r="CCZ357" s="6"/>
      <c r="CDA357" s="6"/>
      <c r="CDB357" s="6"/>
      <c r="CDC357" s="6"/>
      <c r="CDD357" s="6"/>
      <c r="CDE357" s="6"/>
      <c r="CDF357" s="6"/>
      <c r="CDG357" s="6"/>
      <c r="CDH357" s="6"/>
      <c r="CDI357" s="6"/>
      <c r="CDJ357" s="6"/>
      <c r="CDK357" s="6"/>
      <c r="CDL357" s="6"/>
      <c r="CDM357" s="6"/>
      <c r="CDN357" s="6"/>
      <c r="CDO357" s="6"/>
      <c r="CDP357" s="6"/>
      <c r="CDQ357" s="6"/>
      <c r="CDR357" s="6"/>
      <c r="CDS357" s="6"/>
      <c r="CDT357" s="6"/>
      <c r="CDU357" s="6"/>
      <c r="CDV357" s="6"/>
      <c r="CDW357" s="6"/>
      <c r="CDX357" s="6"/>
      <c r="CDY357" s="6"/>
      <c r="CDZ357" s="6"/>
      <c r="CEA357" s="6"/>
      <c r="CEB357" s="6"/>
      <c r="CEC357" s="6"/>
      <c r="CED357" s="6"/>
      <c r="CEE357" s="6"/>
      <c r="CEF357" s="6"/>
      <c r="CEG357" s="6"/>
      <c r="CEH357" s="6"/>
      <c r="CEI357" s="6"/>
      <c r="CEJ357" s="6"/>
      <c r="CEK357" s="6"/>
      <c r="CEL357" s="6"/>
      <c r="CEM357" s="6"/>
      <c r="CEN357" s="6"/>
      <c r="CEO357" s="6"/>
      <c r="CEP357" s="6"/>
      <c r="CEQ357" s="6"/>
      <c r="CER357" s="6"/>
      <c r="CES357" s="6"/>
      <c r="CET357" s="6"/>
      <c r="CEU357" s="6"/>
      <c r="CEV357" s="6"/>
      <c r="CEW357" s="6"/>
      <c r="CEX357" s="6"/>
      <c r="CEY357" s="6"/>
      <c r="CEZ357" s="6"/>
      <c r="CFA357" s="6"/>
      <c r="CFB357" s="6"/>
      <c r="CFC357" s="6"/>
      <c r="CFD357" s="6"/>
      <c r="CFE357" s="6"/>
      <c r="CFF357" s="6"/>
      <c r="CFG357" s="6"/>
      <c r="CFH357" s="6"/>
      <c r="CFI357" s="6"/>
      <c r="CFJ357" s="6"/>
      <c r="CFK357" s="6"/>
      <c r="CFL357" s="6"/>
      <c r="CFM357" s="6"/>
      <c r="CFN357" s="6"/>
      <c r="CFO357" s="6"/>
      <c r="CFP357" s="6"/>
      <c r="CFQ357" s="6"/>
      <c r="CFR357" s="6"/>
      <c r="CFS357" s="6"/>
      <c r="CFT357" s="6"/>
      <c r="CFU357" s="6"/>
      <c r="CFV357" s="6"/>
      <c r="CFW357" s="6"/>
      <c r="CFX357" s="6"/>
      <c r="CFY357" s="6"/>
      <c r="CFZ357" s="6"/>
      <c r="CGA357" s="6"/>
      <c r="CGB357" s="6"/>
      <c r="CGC357" s="6"/>
      <c r="CGD357" s="6"/>
      <c r="CGE357" s="6"/>
      <c r="CGF357" s="6"/>
      <c r="CGG357" s="6"/>
      <c r="CGH357" s="6"/>
      <c r="CGI357" s="6"/>
      <c r="CGJ357" s="6"/>
      <c r="CGK357" s="6"/>
      <c r="CGL357" s="6"/>
      <c r="CGM357" s="6"/>
      <c r="CGN357" s="6"/>
      <c r="CGO357" s="6"/>
      <c r="CGP357" s="6"/>
      <c r="CGQ357" s="6"/>
      <c r="CGR357" s="6"/>
      <c r="CGS357" s="6"/>
      <c r="CGT357" s="6"/>
      <c r="CGU357" s="6"/>
      <c r="CGV357" s="6"/>
      <c r="CGW357" s="6"/>
      <c r="CGX357" s="6"/>
      <c r="CGY357" s="6"/>
      <c r="CGZ357" s="6"/>
      <c r="CHA357" s="6"/>
      <c r="CHB357" s="6"/>
      <c r="CHC357" s="6"/>
      <c r="CHD357" s="6"/>
      <c r="CHE357" s="6"/>
      <c r="CHF357" s="6"/>
      <c r="CHG357" s="6"/>
      <c r="CHH357" s="6"/>
      <c r="CHI357" s="6"/>
      <c r="CHJ357" s="6"/>
      <c r="CHK357" s="6"/>
      <c r="CHL357" s="6"/>
      <c r="CHM357" s="6"/>
      <c r="CHN357" s="6"/>
      <c r="CHO357" s="6"/>
      <c r="CHP357" s="6"/>
      <c r="CHQ357" s="6"/>
      <c r="CHR357" s="6"/>
      <c r="CHS357" s="6"/>
      <c r="CHT357" s="6"/>
      <c r="CHU357" s="6"/>
      <c r="CHV357" s="6"/>
      <c r="CHW357" s="6"/>
      <c r="CHX357" s="6"/>
      <c r="CHY357" s="6"/>
      <c r="CHZ357" s="6"/>
      <c r="CIA357" s="6"/>
      <c r="CIB357" s="6"/>
      <c r="CIC357" s="6"/>
      <c r="CID357" s="6"/>
      <c r="CIE357" s="6"/>
      <c r="CIF357" s="6"/>
      <c r="CIG357" s="6"/>
      <c r="CIH357" s="6"/>
      <c r="CII357" s="6"/>
      <c r="CIJ357" s="6"/>
      <c r="CIK357" s="6"/>
      <c r="CIL357" s="6"/>
      <c r="CIM357" s="6"/>
      <c r="CIN357" s="6"/>
      <c r="CIO357" s="6"/>
      <c r="CIP357" s="6"/>
      <c r="CIQ357" s="6"/>
      <c r="CIR357" s="6"/>
      <c r="CIS357" s="6"/>
      <c r="CIT357" s="6"/>
      <c r="CIU357" s="6"/>
      <c r="CIV357" s="6"/>
      <c r="CIW357" s="6"/>
      <c r="CIX357" s="6"/>
      <c r="CIY357" s="6"/>
      <c r="CIZ357" s="6"/>
      <c r="CJA357" s="6"/>
      <c r="CJB357" s="6"/>
      <c r="CJC357" s="6"/>
      <c r="CJD357" s="6"/>
      <c r="CJE357" s="6"/>
      <c r="CJF357" s="6"/>
      <c r="CJG357" s="6"/>
      <c r="CJH357" s="6"/>
      <c r="CJI357" s="6"/>
      <c r="CJJ357" s="6"/>
      <c r="CJK357" s="6"/>
      <c r="CJL357" s="6"/>
      <c r="CJM357" s="6"/>
      <c r="CJN357" s="6"/>
      <c r="CJO357" s="6"/>
      <c r="CJP357" s="6"/>
      <c r="CJQ357" s="6"/>
      <c r="CJR357" s="6"/>
      <c r="CJS357" s="6"/>
      <c r="CJT357" s="6"/>
      <c r="CJU357" s="6"/>
      <c r="CJV357" s="6"/>
      <c r="CJW357" s="6"/>
      <c r="CJX357" s="6"/>
      <c r="CJY357" s="6"/>
      <c r="CJZ357" s="6"/>
      <c r="CKA357" s="6"/>
      <c r="CKB357" s="6"/>
      <c r="CKC357" s="6"/>
      <c r="CKD357" s="6"/>
      <c r="CKE357" s="6"/>
      <c r="CKF357" s="6"/>
      <c r="CKG357" s="6"/>
      <c r="CKH357" s="6"/>
      <c r="CKI357" s="6"/>
      <c r="CKJ357" s="6"/>
      <c r="CKK357" s="6"/>
      <c r="CKL357" s="6"/>
      <c r="CKM357" s="6"/>
      <c r="CKN357" s="6"/>
      <c r="CKO357" s="6"/>
      <c r="CKP357" s="6"/>
      <c r="CKQ357" s="6"/>
      <c r="CKR357" s="6"/>
      <c r="CKS357" s="6"/>
      <c r="CKT357" s="6"/>
      <c r="CKU357" s="6"/>
      <c r="CKV357" s="6"/>
      <c r="CKW357" s="6"/>
      <c r="CKX357" s="6"/>
      <c r="CKY357" s="6"/>
      <c r="CKZ357" s="6"/>
      <c r="CLA357" s="6"/>
      <c r="CLB357" s="6"/>
      <c r="CLC357" s="6"/>
      <c r="CLD357" s="6"/>
      <c r="CLE357" s="6"/>
      <c r="CLF357" s="6"/>
      <c r="CLG357" s="6"/>
      <c r="CLH357" s="6"/>
      <c r="CLI357" s="6"/>
      <c r="CLJ357" s="6"/>
      <c r="CLK357" s="6"/>
      <c r="CLL357" s="6"/>
      <c r="CLM357" s="6"/>
      <c r="CLN357" s="6"/>
      <c r="CLO357" s="6"/>
      <c r="CLP357" s="6"/>
      <c r="CLQ357" s="6"/>
      <c r="CLR357" s="6"/>
      <c r="CLS357" s="6"/>
      <c r="CLT357" s="6"/>
      <c r="CLU357" s="6"/>
      <c r="CLV357" s="6"/>
      <c r="CLW357" s="6"/>
      <c r="CLX357" s="6"/>
      <c r="CLY357" s="6"/>
      <c r="CLZ357" s="6"/>
      <c r="CMA357" s="6"/>
      <c r="CMB357" s="6"/>
      <c r="CMC357" s="6"/>
      <c r="CMD357" s="6"/>
      <c r="CME357" s="6"/>
      <c r="CMF357" s="6"/>
      <c r="CMG357" s="6"/>
      <c r="CMH357" s="6"/>
      <c r="CMI357" s="6"/>
      <c r="CMJ357" s="6"/>
      <c r="CMK357" s="6"/>
      <c r="CML357" s="6"/>
      <c r="CMM357" s="6"/>
      <c r="CMN357" s="6"/>
      <c r="CMO357" s="6"/>
      <c r="CMP357" s="6"/>
      <c r="CMQ357" s="6"/>
      <c r="CMR357" s="6"/>
      <c r="CMS357" s="6"/>
      <c r="CMT357" s="6"/>
      <c r="CMU357" s="6"/>
      <c r="CMV357" s="6"/>
      <c r="CMW357" s="6"/>
      <c r="CMX357" s="6"/>
      <c r="CMY357" s="6"/>
      <c r="CMZ357" s="6"/>
      <c r="CNA357" s="6"/>
      <c r="CNB357" s="6"/>
      <c r="CNC357" s="6"/>
      <c r="CND357" s="6"/>
      <c r="CNE357" s="6"/>
      <c r="CNF357" s="6"/>
      <c r="CNG357" s="6"/>
      <c r="CNH357" s="6"/>
      <c r="CNI357" s="6"/>
      <c r="CNJ357" s="6"/>
      <c r="CNK357" s="6"/>
      <c r="CNL357" s="6"/>
      <c r="CNM357" s="6"/>
      <c r="CNN357" s="6"/>
      <c r="CNO357" s="6"/>
      <c r="CNP357" s="6"/>
      <c r="CNQ357" s="6"/>
      <c r="CNR357" s="6"/>
      <c r="CNS357" s="6"/>
      <c r="CNT357" s="6"/>
      <c r="CNU357" s="6"/>
      <c r="CNV357" s="6"/>
      <c r="CNW357" s="6"/>
      <c r="CNX357" s="6"/>
      <c r="CNY357" s="6"/>
      <c r="CNZ357" s="6"/>
      <c r="COA357" s="6"/>
      <c r="COB357" s="6"/>
      <c r="COC357" s="6"/>
      <c r="COD357" s="6"/>
      <c r="COE357" s="6"/>
      <c r="COF357" s="6"/>
      <c r="COG357" s="6"/>
      <c r="COH357" s="6"/>
      <c r="COI357" s="6"/>
      <c r="COJ357" s="6"/>
      <c r="COK357" s="6"/>
      <c r="COL357" s="6"/>
      <c r="COM357" s="6"/>
      <c r="CON357" s="6"/>
      <c r="COO357" s="6"/>
      <c r="COP357" s="6"/>
      <c r="COQ357" s="6"/>
      <c r="COR357" s="6"/>
      <c r="COS357" s="6"/>
      <c r="COT357" s="6"/>
      <c r="COU357" s="6"/>
      <c r="COV357" s="6"/>
      <c r="COW357" s="6"/>
      <c r="COX357" s="6"/>
      <c r="COY357" s="6"/>
      <c r="COZ357" s="6"/>
      <c r="CPA357" s="6"/>
      <c r="CPB357" s="6"/>
      <c r="CPC357" s="6"/>
      <c r="CPD357" s="6"/>
      <c r="CPE357" s="6"/>
      <c r="CPF357" s="6"/>
      <c r="CPG357" s="6"/>
      <c r="CPH357" s="6"/>
      <c r="CPI357" s="6"/>
      <c r="CPJ357" s="6"/>
      <c r="CPK357" s="6"/>
      <c r="CPL357" s="6"/>
      <c r="CPM357" s="6"/>
      <c r="CPN357" s="6"/>
      <c r="CPO357" s="6"/>
      <c r="CPP357" s="6"/>
      <c r="CPQ357" s="6"/>
      <c r="CPR357" s="6"/>
      <c r="CPS357" s="6"/>
      <c r="CPT357" s="6"/>
      <c r="CPU357" s="6"/>
      <c r="CPV357" s="6"/>
      <c r="CPW357" s="6"/>
      <c r="CPX357" s="6"/>
      <c r="CPY357" s="6"/>
      <c r="CPZ357" s="6"/>
      <c r="CQA357" s="6"/>
      <c r="CQB357" s="6"/>
      <c r="CQC357" s="6"/>
      <c r="CQD357" s="6"/>
      <c r="CQE357" s="6"/>
      <c r="CQF357" s="6"/>
      <c r="CQG357" s="6"/>
      <c r="CQH357" s="6"/>
      <c r="CQI357" s="6"/>
      <c r="CQJ357" s="6"/>
      <c r="CQK357" s="6"/>
      <c r="CQL357" s="6"/>
      <c r="CQM357" s="6"/>
      <c r="CQN357" s="6"/>
      <c r="CQO357" s="6"/>
      <c r="CQP357" s="6"/>
      <c r="CQQ357" s="6"/>
      <c r="CQR357" s="6"/>
      <c r="CQS357" s="6"/>
      <c r="CQT357" s="6"/>
      <c r="CQU357" s="6"/>
      <c r="CQV357" s="6"/>
      <c r="CQW357" s="6"/>
      <c r="CQX357" s="6"/>
      <c r="CQY357" s="6"/>
      <c r="CQZ357" s="6"/>
      <c r="CRA357" s="6"/>
      <c r="CRB357" s="6"/>
      <c r="CRC357" s="6"/>
      <c r="CRD357" s="6"/>
      <c r="CRE357" s="6"/>
      <c r="CRF357" s="6"/>
      <c r="CRG357" s="6"/>
      <c r="CRH357" s="6"/>
      <c r="CRI357" s="6"/>
      <c r="CRJ357" s="6"/>
      <c r="CRK357" s="6"/>
      <c r="CRL357" s="6"/>
      <c r="CRM357" s="6"/>
      <c r="CRN357" s="6"/>
      <c r="CRO357" s="6"/>
      <c r="CRP357" s="6"/>
      <c r="CRQ357" s="6"/>
      <c r="CRR357" s="6"/>
      <c r="CRS357" s="6"/>
      <c r="CRT357" s="6"/>
      <c r="CRU357" s="6"/>
      <c r="CRV357" s="6"/>
      <c r="CRW357" s="6"/>
      <c r="CRX357" s="6"/>
      <c r="CRY357" s="6"/>
      <c r="CRZ357" s="6"/>
      <c r="CSA357" s="6"/>
      <c r="CSB357" s="6"/>
      <c r="CSC357" s="6"/>
      <c r="CSD357" s="6"/>
      <c r="CSE357" s="6"/>
      <c r="CSF357" s="6"/>
      <c r="CSG357" s="6"/>
      <c r="CSH357" s="6"/>
      <c r="CSI357" s="6"/>
      <c r="CSJ357" s="6"/>
      <c r="CSK357" s="6"/>
      <c r="CSL357" s="6"/>
      <c r="CSM357" s="6"/>
      <c r="CSN357" s="6"/>
      <c r="CSO357" s="6"/>
      <c r="CSP357" s="6"/>
      <c r="CSQ357" s="6"/>
      <c r="CSR357" s="6"/>
      <c r="CSS357" s="6"/>
      <c r="CST357" s="6"/>
      <c r="CSU357" s="6"/>
      <c r="CSV357" s="6"/>
      <c r="CSW357" s="6"/>
      <c r="CSX357" s="6"/>
      <c r="CSY357" s="6"/>
      <c r="CSZ357" s="6"/>
      <c r="CTA357" s="6"/>
      <c r="CTB357" s="6"/>
      <c r="CTC357" s="6"/>
      <c r="CTD357" s="6"/>
      <c r="CTE357" s="6"/>
      <c r="CTF357" s="6"/>
      <c r="CTG357" s="6"/>
      <c r="CTH357" s="6"/>
      <c r="CTI357" s="6"/>
      <c r="CTJ357" s="6"/>
      <c r="CTK357" s="6"/>
      <c r="CTL357" s="6"/>
      <c r="CTM357" s="6"/>
      <c r="CTN357" s="6"/>
      <c r="CTO357" s="6"/>
      <c r="CTP357" s="6"/>
      <c r="CTQ357" s="6"/>
      <c r="CTR357" s="6"/>
      <c r="CTS357" s="6"/>
      <c r="CTT357" s="6"/>
      <c r="CTU357" s="6"/>
      <c r="CTV357" s="6"/>
      <c r="CTW357" s="6"/>
      <c r="CTX357" s="6"/>
      <c r="CTY357" s="6"/>
      <c r="CTZ357" s="6"/>
      <c r="CUA357" s="6"/>
      <c r="CUB357" s="6"/>
      <c r="CUC357" s="6"/>
      <c r="CUD357" s="6"/>
      <c r="CUE357" s="6"/>
      <c r="CUF357" s="6"/>
      <c r="CUG357" s="6"/>
      <c r="CUH357" s="6"/>
      <c r="CUI357" s="6"/>
      <c r="CUJ357" s="6"/>
      <c r="CUK357" s="6"/>
      <c r="CUL357" s="6"/>
      <c r="CUM357" s="6"/>
      <c r="CUN357" s="6"/>
      <c r="CUO357" s="6"/>
      <c r="CUP357" s="6"/>
      <c r="CUQ357" s="6"/>
      <c r="CUR357" s="6"/>
      <c r="CUS357" s="6"/>
      <c r="CUT357" s="6"/>
      <c r="CUU357" s="6"/>
      <c r="CUV357" s="6"/>
      <c r="CUW357" s="6"/>
      <c r="CUX357" s="6"/>
      <c r="CUY357" s="6"/>
      <c r="CUZ357" s="6"/>
      <c r="CVA357" s="6"/>
      <c r="CVB357" s="6"/>
      <c r="CVC357" s="6"/>
      <c r="CVD357" s="6"/>
      <c r="CVE357" s="6"/>
      <c r="CVF357" s="6"/>
      <c r="CVG357" s="6"/>
      <c r="CVH357" s="6"/>
      <c r="CVI357" s="6"/>
      <c r="CVJ357" s="6"/>
      <c r="CVK357" s="6"/>
      <c r="CVL357" s="6"/>
      <c r="CVM357" s="6"/>
      <c r="CVN357" s="6"/>
      <c r="CVO357" s="6"/>
      <c r="CVP357" s="6"/>
      <c r="CVQ357" s="6"/>
      <c r="CVR357" s="6"/>
      <c r="CVS357" s="6"/>
      <c r="CVT357" s="6"/>
      <c r="CVU357" s="6"/>
      <c r="CVV357" s="6"/>
      <c r="CVW357" s="6"/>
      <c r="CVX357" s="6"/>
      <c r="CVY357" s="6"/>
      <c r="CVZ357" s="6"/>
      <c r="CWA357" s="6"/>
      <c r="CWB357" s="6"/>
      <c r="CWC357" s="6"/>
      <c r="CWD357" s="6"/>
      <c r="CWE357" s="6"/>
      <c r="CWF357" s="6"/>
      <c r="CWG357" s="6"/>
      <c r="CWH357" s="6"/>
      <c r="CWI357" s="6"/>
      <c r="CWJ357" s="6"/>
      <c r="CWK357" s="6"/>
      <c r="CWL357" s="6"/>
      <c r="CWM357" s="6"/>
      <c r="CWN357" s="6"/>
      <c r="CWO357" s="6"/>
      <c r="CWP357" s="6"/>
      <c r="CWQ357" s="6"/>
      <c r="CWR357" s="6"/>
      <c r="CWS357" s="6"/>
      <c r="CWT357" s="6"/>
      <c r="CWU357" s="6"/>
      <c r="CWV357" s="6"/>
      <c r="CWW357" s="6"/>
      <c r="CWX357" s="6"/>
      <c r="CWY357" s="6"/>
      <c r="CWZ357" s="6"/>
      <c r="CXA357" s="6"/>
      <c r="CXB357" s="6"/>
      <c r="CXC357" s="6"/>
      <c r="CXD357" s="6"/>
      <c r="CXE357" s="6"/>
      <c r="CXF357" s="6"/>
      <c r="CXG357" s="6"/>
      <c r="CXH357" s="6"/>
      <c r="CXI357" s="6"/>
      <c r="CXJ357" s="6"/>
      <c r="CXK357" s="6"/>
      <c r="CXL357" s="6"/>
      <c r="CXM357" s="6"/>
      <c r="CXN357" s="6"/>
      <c r="CXO357" s="6"/>
      <c r="CXP357" s="6"/>
      <c r="CXQ357" s="6"/>
      <c r="CXR357" s="6"/>
      <c r="CXS357" s="6"/>
      <c r="CXT357" s="6"/>
      <c r="CXU357" s="6"/>
      <c r="CXV357" s="6"/>
      <c r="CXW357" s="6"/>
      <c r="CXX357" s="6"/>
      <c r="CXY357" s="6"/>
      <c r="CXZ357" s="6"/>
      <c r="CYA357" s="6"/>
      <c r="CYB357" s="6"/>
      <c r="CYC357" s="6"/>
      <c r="CYD357" s="6"/>
      <c r="CYE357" s="6"/>
      <c r="CYF357" s="6"/>
      <c r="CYG357" s="6"/>
      <c r="CYH357" s="6"/>
      <c r="CYI357" s="6"/>
      <c r="CYJ357" s="6"/>
      <c r="CYK357" s="6"/>
      <c r="CYL357" s="6"/>
      <c r="CYM357" s="6"/>
      <c r="CYN357" s="6"/>
      <c r="CYO357" s="6"/>
      <c r="CYP357" s="6"/>
      <c r="CYQ357" s="6"/>
      <c r="CYR357" s="6"/>
      <c r="CYS357" s="6"/>
      <c r="CYT357" s="6"/>
      <c r="CYU357" s="6"/>
      <c r="CYV357" s="6"/>
      <c r="CYW357" s="6"/>
      <c r="CYX357" s="6"/>
      <c r="CYY357" s="6"/>
      <c r="CYZ357" s="6"/>
      <c r="CZA357" s="6"/>
      <c r="CZB357" s="6"/>
      <c r="CZC357" s="6"/>
      <c r="CZD357" s="6"/>
      <c r="CZE357" s="6"/>
      <c r="CZF357" s="6"/>
      <c r="CZG357" s="6"/>
      <c r="CZH357" s="6"/>
      <c r="CZI357" s="6"/>
      <c r="CZJ357" s="6"/>
      <c r="CZK357" s="6"/>
      <c r="CZL357" s="6"/>
      <c r="CZM357" s="6"/>
      <c r="CZN357" s="6"/>
      <c r="CZO357" s="6"/>
      <c r="CZP357" s="6"/>
      <c r="CZQ357" s="6"/>
      <c r="CZR357" s="6"/>
      <c r="CZS357" s="6"/>
      <c r="CZT357" s="6"/>
      <c r="CZU357" s="6"/>
      <c r="CZV357" s="6"/>
      <c r="CZW357" s="6"/>
      <c r="CZX357" s="6"/>
      <c r="CZY357" s="6"/>
      <c r="CZZ357" s="6"/>
      <c r="DAA357" s="6"/>
      <c r="DAB357" s="6"/>
      <c r="DAC357" s="6"/>
      <c r="DAD357" s="6"/>
      <c r="DAE357" s="6"/>
      <c r="DAF357" s="6"/>
      <c r="DAG357" s="6"/>
      <c r="DAH357" s="6"/>
      <c r="DAI357" s="6"/>
      <c r="DAJ357" s="6"/>
      <c r="DAK357" s="6"/>
      <c r="DAL357" s="6"/>
      <c r="DAM357" s="6"/>
      <c r="DAN357" s="6"/>
      <c r="DAO357" s="6"/>
      <c r="DAP357" s="6"/>
      <c r="DAQ357" s="6"/>
      <c r="DAR357" s="6"/>
      <c r="DAS357" s="6"/>
      <c r="DAT357" s="6"/>
      <c r="DAU357" s="6"/>
      <c r="DAV357" s="6"/>
      <c r="DAW357" s="6"/>
      <c r="DAX357" s="6"/>
      <c r="DAY357" s="6"/>
      <c r="DAZ357" s="6"/>
      <c r="DBA357" s="6"/>
      <c r="DBB357" s="6"/>
      <c r="DBC357" s="6"/>
      <c r="DBD357" s="6"/>
      <c r="DBE357" s="6"/>
      <c r="DBF357" s="6"/>
      <c r="DBG357" s="6"/>
      <c r="DBH357" s="6"/>
      <c r="DBI357" s="6"/>
      <c r="DBJ357" s="6"/>
      <c r="DBK357" s="6"/>
      <c r="DBL357" s="6"/>
      <c r="DBM357" s="6"/>
      <c r="DBN357" s="6"/>
      <c r="DBO357" s="6"/>
      <c r="DBP357" s="6"/>
      <c r="DBQ357" s="6"/>
      <c r="DBR357" s="6"/>
      <c r="DBS357" s="6"/>
      <c r="DBT357" s="6"/>
      <c r="DBU357" s="6"/>
      <c r="DBV357" s="6"/>
      <c r="DBW357" s="6"/>
      <c r="DBX357" s="6"/>
      <c r="DBY357" s="6"/>
      <c r="DBZ357" s="6"/>
      <c r="DCA357" s="6"/>
      <c r="DCB357" s="6"/>
      <c r="DCC357" s="6"/>
      <c r="DCD357" s="6"/>
      <c r="DCE357" s="6"/>
      <c r="DCF357" s="6"/>
      <c r="DCG357" s="6"/>
      <c r="DCH357" s="6"/>
      <c r="DCI357" s="6"/>
      <c r="DCJ357" s="6"/>
      <c r="DCK357" s="6"/>
      <c r="DCL357" s="6"/>
      <c r="DCM357" s="6"/>
      <c r="DCN357" s="6"/>
      <c r="DCO357" s="6"/>
      <c r="DCP357" s="6"/>
      <c r="DCQ357" s="6"/>
      <c r="DCR357" s="6"/>
      <c r="DCS357" s="6"/>
      <c r="DCT357" s="6"/>
      <c r="DCU357" s="6"/>
      <c r="DCV357" s="6"/>
      <c r="DCW357" s="6"/>
      <c r="DCX357" s="6"/>
      <c r="DCY357" s="6"/>
      <c r="DCZ357" s="6"/>
      <c r="DDA357" s="6"/>
      <c r="DDB357" s="6"/>
      <c r="DDC357" s="6"/>
      <c r="DDD357" s="6"/>
      <c r="DDE357" s="6"/>
      <c r="DDF357" s="6"/>
      <c r="DDG357" s="6"/>
      <c r="DDH357" s="6"/>
      <c r="DDI357" s="6"/>
      <c r="DDJ357" s="6"/>
      <c r="DDK357" s="6"/>
      <c r="DDL357" s="6"/>
      <c r="DDM357" s="6"/>
      <c r="DDN357" s="6"/>
      <c r="DDO357" s="6"/>
      <c r="DDP357" s="6"/>
      <c r="DDQ357" s="6"/>
      <c r="DDR357" s="6"/>
      <c r="DDS357" s="6"/>
      <c r="DDT357" s="6"/>
      <c r="DDU357" s="6"/>
      <c r="DDV357" s="6"/>
      <c r="DDW357" s="6"/>
      <c r="DDX357" s="6"/>
      <c r="DDY357" s="6"/>
      <c r="DDZ357" s="6"/>
      <c r="DEA357" s="6"/>
      <c r="DEB357" s="6"/>
      <c r="DEC357" s="6"/>
      <c r="DED357" s="6"/>
      <c r="DEE357" s="6"/>
      <c r="DEF357" s="6"/>
      <c r="DEG357" s="6"/>
      <c r="DEH357" s="6"/>
      <c r="DEI357" s="6"/>
      <c r="DEJ357" s="6"/>
      <c r="DEK357" s="6"/>
      <c r="DEL357" s="6"/>
      <c r="DEM357" s="6"/>
      <c r="DEN357" s="6"/>
      <c r="DEO357" s="6"/>
      <c r="DEP357" s="6"/>
      <c r="DEQ357" s="6"/>
      <c r="DER357" s="6"/>
      <c r="DES357" s="6"/>
      <c r="DET357" s="6"/>
      <c r="DEU357" s="6"/>
      <c r="DEV357" s="6"/>
      <c r="DEW357" s="6"/>
      <c r="DEX357" s="6"/>
      <c r="DEY357" s="6"/>
      <c r="DEZ357" s="6"/>
      <c r="DFA357" s="6"/>
      <c r="DFB357" s="6"/>
      <c r="DFC357" s="6"/>
      <c r="DFD357" s="6"/>
      <c r="DFE357" s="6"/>
      <c r="DFF357" s="6"/>
      <c r="DFG357" s="6"/>
      <c r="DFH357" s="6"/>
      <c r="DFI357" s="6"/>
      <c r="DFJ357" s="6"/>
      <c r="DFK357" s="6"/>
      <c r="DFL357" s="6"/>
      <c r="DFM357" s="6"/>
      <c r="DFN357" s="6"/>
      <c r="DFO357" s="6"/>
      <c r="DFP357" s="6"/>
      <c r="DFQ357" s="6"/>
      <c r="DFR357" s="6"/>
      <c r="DFS357" s="6"/>
      <c r="DFT357" s="6"/>
      <c r="DFU357" s="6"/>
      <c r="DFV357" s="6"/>
      <c r="DFW357" s="6"/>
      <c r="DFX357" s="6"/>
      <c r="DFY357" s="6"/>
      <c r="DFZ357" s="6"/>
      <c r="DGA357" s="6"/>
      <c r="DGB357" s="6"/>
      <c r="DGC357" s="6"/>
      <c r="DGD357" s="6"/>
      <c r="DGE357" s="6"/>
      <c r="DGF357" s="6"/>
      <c r="DGG357" s="6"/>
      <c r="DGH357" s="6"/>
      <c r="DGI357" s="6"/>
      <c r="DGJ357" s="6"/>
      <c r="DGK357" s="6"/>
      <c r="DGL357" s="6"/>
      <c r="DGM357" s="6"/>
      <c r="DGN357" s="6"/>
      <c r="DGO357" s="6"/>
      <c r="DGP357" s="6"/>
      <c r="DGQ357" s="6"/>
      <c r="DGR357" s="6"/>
      <c r="DGS357" s="6"/>
      <c r="DGT357" s="6"/>
      <c r="DGU357" s="6"/>
      <c r="DGV357" s="6"/>
      <c r="DGW357" s="6"/>
      <c r="DGX357" s="6"/>
      <c r="DGY357" s="6"/>
      <c r="DGZ357" s="6"/>
      <c r="DHA357" s="6"/>
      <c r="DHB357" s="6"/>
      <c r="DHC357" s="6"/>
      <c r="DHD357" s="6"/>
      <c r="DHE357" s="6"/>
      <c r="DHF357" s="6"/>
      <c r="DHG357" s="6"/>
      <c r="DHH357" s="6"/>
      <c r="DHI357" s="6"/>
      <c r="DHJ357" s="6"/>
      <c r="DHK357" s="6"/>
      <c r="DHL357" s="6"/>
      <c r="DHM357" s="6"/>
      <c r="DHN357" s="6"/>
      <c r="DHO357" s="6"/>
      <c r="DHP357" s="6"/>
      <c r="DHQ357" s="6"/>
      <c r="DHR357" s="6"/>
      <c r="DHS357" s="6"/>
      <c r="DHT357" s="6"/>
      <c r="DHU357" s="6"/>
      <c r="DHV357" s="6"/>
      <c r="DHW357" s="6"/>
      <c r="DHX357" s="6"/>
      <c r="DHY357" s="6"/>
      <c r="DHZ357" s="6"/>
      <c r="DIA357" s="6"/>
      <c r="DIB357" s="6"/>
      <c r="DIC357" s="6"/>
      <c r="DID357" s="6"/>
      <c r="DIE357" s="6"/>
      <c r="DIF357" s="6"/>
      <c r="DIG357" s="6"/>
      <c r="DIH357" s="6"/>
      <c r="DII357" s="6"/>
      <c r="DIJ357" s="6"/>
      <c r="DIK357" s="6"/>
      <c r="DIL357" s="6"/>
      <c r="DIM357" s="6"/>
      <c r="DIN357" s="6"/>
      <c r="DIO357" s="6"/>
      <c r="DIP357" s="6"/>
      <c r="DIQ357" s="6"/>
      <c r="DIR357" s="6"/>
      <c r="DIS357" s="6"/>
      <c r="DIT357" s="6"/>
      <c r="DIU357" s="6"/>
      <c r="DIV357" s="6"/>
      <c r="DIW357" s="6"/>
      <c r="DIX357" s="6"/>
      <c r="DIY357" s="6"/>
      <c r="DIZ357" s="6"/>
      <c r="DJA357" s="6"/>
      <c r="DJB357" s="6"/>
      <c r="DJC357" s="6"/>
      <c r="DJD357" s="6"/>
      <c r="DJE357" s="6"/>
      <c r="DJF357" s="6"/>
      <c r="DJG357" s="6"/>
      <c r="DJH357" s="6"/>
      <c r="DJI357" s="6"/>
      <c r="DJJ357" s="6"/>
      <c r="DJK357" s="6"/>
      <c r="DJL357" s="6"/>
      <c r="DJM357" s="6"/>
      <c r="DJN357" s="6"/>
      <c r="DJO357" s="6"/>
      <c r="DJP357" s="6"/>
      <c r="DJQ357" s="6"/>
      <c r="DJR357" s="6"/>
      <c r="DJS357" s="6"/>
      <c r="DJT357" s="6"/>
      <c r="DJU357" s="6"/>
      <c r="DJV357" s="6"/>
      <c r="DJW357" s="6"/>
      <c r="DJX357" s="6"/>
      <c r="DJY357" s="6"/>
      <c r="DJZ357" s="6"/>
      <c r="DKA357" s="6"/>
      <c r="DKB357" s="6"/>
      <c r="DKC357" s="6"/>
      <c r="DKD357" s="6"/>
      <c r="DKE357" s="6"/>
      <c r="DKF357" s="6"/>
      <c r="DKG357" s="6"/>
      <c r="DKH357" s="6"/>
      <c r="DKI357" s="6"/>
      <c r="DKJ357" s="6"/>
      <c r="DKK357" s="6"/>
      <c r="DKL357" s="6"/>
      <c r="DKM357" s="6"/>
      <c r="DKN357" s="6"/>
      <c r="DKO357" s="6"/>
      <c r="DKP357" s="6"/>
      <c r="DKQ357" s="6"/>
      <c r="DKR357" s="6"/>
      <c r="DKS357" s="6"/>
      <c r="DKT357" s="6"/>
      <c r="DKU357" s="6"/>
      <c r="DKV357" s="6"/>
      <c r="DKW357" s="6"/>
      <c r="DKX357" s="6"/>
      <c r="DKY357" s="6"/>
      <c r="DKZ357" s="6"/>
      <c r="DLA357" s="6"/>
      <c r="DLB357" s="6"/>
      <c r="DLC357" s="6"/>
      <c r="DLD357" s="6"/>
      <c r="DLE357" s="6"/>
      <c r="DLF357" s="6"/>
      <c r="DLG357" s="6"/>
      <c r="DLH357" s="6"/>
      <c r="DLI357" s="6"/>
      <c r="DLJ357" s="6"/>
      <c r="DLK357" s="6"/>
      <c r="DLL357" s="6"/>
      <c r="DLM357" s="6"/>
      <c r="DLN357" s="6"/>
      <c r="DLO357" s="6"/>
      <c r="DLP357" s="6"/>
      <c r="DLQ357" s="6"/>
      <c r="DLR357" s="6"/>
      <c r="DLS357" s="6"/>
      <c r="DLT357" s="6"/>
      <c r="DLU357" s="6"/>
      <c r="DLV357" s="6"/>
      <c r="DLW357" s="6"/>
      <c r="DLX357" s="6"/>
      <c r="DLY357" s="6"/>
      <c r="DLZ357" s="6"/>
      <c r="DMA357" s="6"/>
      <c r="DMB357" s="6"/>
      <c r="DMC357" s="6"/>
      <c r="DMD357" s="6"/>
      <c r="DME357" s="6"/>
      <c r="DMF357" s="6"/>
      <c r="DMG357" s="6"/>
      <c r="DMH357" s="6"/>
      <c r="DMI357" s="6"/>
      <c r="DMJ357" s="6"/>
      <c r="DMK357" s="6"/>
      <c r="DML357" s="6"/>
      <c r="DMM357" s="6"/>
      <c r="DMN357" s="6"/>
      <c r="DMO357" s="6"/>
      <c r="DMP357" s="6"/>
      <c r="DMQ357" s="6"/>
      <c r="DMR357" s="6"/>
      <c r="DMS357" s="6"/>
      <c r="DMT357" s="6"/>
      <c r="DMU357" s="6"/>
      <c r="DMV357" s="6"/>
      <c r="DMW357" s="6"/>
      <c r="DMX357" s="6"/>
      <c r="DMY357" s="6"/>
      <c r="DMZ357" s="6"/>
      <c r="DNA357" s="6"/>
      <c r="DNB357" s="6"/>
      <c r="DNC357" s="6"/>
      <c r="DND357" s="6"/>
      <c r="DNE357" s="6"/>
      <c r="DNF357" s="6"/>
      <c r="DNG357" s="6"/>
      <c r="DNH357" s="6"/>
      <c r="DNI357" s="6"/>
      <c r="DNJ357" s="6"/>
      <c r="DNK357" s="6"/>
      <c r="DNL357" s="6"/>
      <c r="DNM357" s="6"/>
      <c r="DNN357" s="6"/>
      <c r="DNO357" s="6"/>
      <c r="DNP357" s="6"/>
      <c r="DNQ357" s="6"/>
      <c r="DNR357" s="6"/>
      <c r="DNS357" s="6"/>
      <c r="DNT357" s="6"/>
      <c r="DNU357" s="6"/>
      <c r="DNV357" s="6"/>
      <c r="DNW357" s="6"/>
      <c r="DNX357" s="6"/>
      <c r="DNY357" s="6"/>
      <c r="DNZ357" s="6"/>
      <c r="DOA357" s="6"/>
      <c r="DOB357" s="6"/>
      <c r="DOC357" s="6"/>
      <c r="DOD357" s="6"/>
      <c r="DOE357" s="6"/>
      <c r="DOF357" s="6"/>
      <c r="DOG357" s="6"/>
      <c r="DOH357" s="6"/>
      <c r="DOI357" s="6"/>
      <c r="DOJ357" s="6"/>
      <c r="DOK357" s="6"/>
      <c r="DOL357" s="6"/>
      <c r="DOM357" s="6"/>
      <c r="DON357" s="6"/>
      <c r="DOO357" s="6"/>
      <c r="DOP357" s="6"/>
      <c r="DOQ357" s="6"/>
      <c r="DOR357" s="6"/>
      <c r="DOS357" s="6"/>
      <c r="DOT357" s="6"/>
      <c r="DOU357" s="6"/>
      <c r="DOV357" s="6"/>
      <c r="DOW357" s="6"/>
      <c r="DOX357" s="6"/>
      <c r="DOY357" s="6"/>
      <c r="DOZ357" s="6"/>
      <c r="DPA357" s="6"/>
      <c r="DPB357" s="6"/>
      <c r="DPC357" s="6"/>
      <c r="DPD357" s="6"/>
      <c r="DPE357" s="6"/>
      <c r="DPF357" s="6"/>
      <c r="DPG357" s="6"/>
      <c r="DPH357" s="6"/>
      <c r="DPI357" s="6"/>
      <c r="DPJ357" s="6"/>
      <c r="DPK357" s="6"/>
      <c r="DPL357" s="6"/>
      <c r="DPM357" s="6"/>
      <c r="DPN357" s="6"/>
      <c r="DPO357" s="6"/>
      <c r="DPP357" s="6"/>
      <c r="DPQ357" s="6"/>
      <c r="DPR357" s="6"/>
      <c r="DPS357" s="6"/>
      <c r="DPT357" s="6"/>
      <c r="DPU357" s="6"/>
      <c r="DPV357" s="6"/>
      <c r="DPW357" s="6"/>
      <c r="DPX357" s="6"/>
      <c r="DPY357" s="6"/>
      <c r="DPZ357" s="6"/>
      <c r="DQA357" s="6"/>
      <c r="DQB357" s="6"/>
      <c r="DQC357" s="6"/>
      <c r="DQD357" s="6"/>
      <c r="DQE357" s="6"/>
      <c r="DQF357" s="6"/>
      <c r="DQG357" s="6"/>
      <c r="DQH357" s="6"/>
      <c r="DQI357" s="6"/>
      <c r="DQJ357" s="6"/>
      <c r="DQK357" s="6"/>
      <c r="DQL357" s="6"/>
      <c r="DQM357" s="6"/>
      <c r="DQN357" s="6"/>
      <c r="DQO357" s="6"/>
      <c r="DQP357" s="6"/>
      <c r="DQQ357" s="6"/>
      <c r="DQR357" s="6"/>
      <c r="DQS357" s="6"/>
      <c r="DQT357" s="6"/>
      <c r="DQU357" s="6"/>
      <c r="DQV357" s="6"/>
      <c r="DQW357" s="6"/>
      <c r="DQX357" s="6"/>
      <c r="DQY357" s="6"/>
      <c r="DQZ357" s="6"/>
      <c r="DRA357" s="6"/>
      <c r="DRB357" s="6"/>
      <c r="DRC357" s="6"/>
      <c r="DRD357" s="6"/>
      <c r="DRE357" s="6"/>
      <c r="DRF357" s="6"/>
      <c r="DRG357" s="6"/>
      <c r="DRH357" s="6"/>
      <c r="DRI357" s="6"/>
      <c r="DRJ357" s="6"/>
      <c r="DRK357" s="6"/>
      <c r="DRL357" s="6"/>
      <c r="DRM357" s="6"/>
      <c r="DRN357" s="6"/>
      <c r="DRO357" s="6"/>
      <c r="DRP357" s="6"/>
      <c r="DRQ357" s="6"/>
      <c r="DRR357" s="6"/>
      <c r="DRS357" s="6"/>
      <c r="DRT357" s="6"/>
      <c r="DRU357" s="6"/>
      <c r="DRV357" s="6"/>
      <c r="DRW357" s="6"/>
      <c r="DRX357" s="6"/>
      <c r="DRY357" s="6"/>
      <c r="DRZ357" s="6"/>
      <c r="DSA357" s="6"/>
      <c r="DSB357" s="6"/>
      <c r="DSC357" s="6"/>
      <c r="DSD357" s="6"/>
      <c r="DSE357" s="6"/>
      <c r="DSF357" s="6"/>
      <c r="DSG357" s="6"/>
      <c r="DSH357" s="6"/>
      <c r="DSI357" s="6"/>
      <c r="DSJ357" s="6"/>
      <c r="DSK357" s="6"/>
      <c r="DSL357" s="6"/>
      <c r="DSM357" s="6"/>
      <c r="DSN357" s="6"/>
      <c r="DSO357" s="6"/>
      <c r="DSP357" s="6"/>
      <c r="DSQ357" s="6"/>
      <c r="DSR357" s="6"/>
      <c r="DSS357" s="6"/>
      <c r="DST357" s="6"/>
      <c r="DSU357" s="6"/>
      <c r="DSV357" s="6"/>
      <c r="DSW357" s="6"/>
      <c r="DSX357" s="6"/>
      <c r="DSY357" s="6"/>
      <c r="DSZ357" s="6"/>
      <c r="DTA357" s="6"/>
      <c r="DTB357" s="6"/>
      <c r="DTC357" s="6"/>
      <c r="DTD357" s="6"/>
      <c r="DTE357" s="6"/>
      <c r="DTF357" s="6"/>
      <c r="DTG357" s="6"/>
      <c r="DTH357" s="6"/>
      <c r="DTI357" s="6"/>
      <c r="DTJ357" s="6"/>
      <c r="DTK357" s="6"/>
      <c r="DTL357" s="6"/>
      <c r="DTM357" s="6"/>
      <c r="DTN357" s="6"/>
      <c r="DTO357" s="6"/>
      <c r="DTP357" s="6"/>
      <c r="DTQ357" s="6"/>
      <c r="DTR357" s="6"/>
      <c r="DTS357" s="6"/>
      <c r="DTT357" s="6"/>
      <c r="DTU357" s="6"/>
      <c r="DTV357" s="6"/>
      <c r="DTW357" s="6"/>
      <c r="DTX357" s="6"/>
      <c r="DTY357" s="6"/>
      <c r="DTZ357" s="6"/>
      <c r="DUA357" s="6"/>
      <c r="DUB357" s="6"/>
      <c r="DUC357" s="6"/>
      <c r="DUD357" s="6"/>
      <c r="DUE357" s="6"/>
      <c r="DUF357" s="6"/>
      <c r="DUG357" s="6"/>
      <c r="DUH357" s="6"/>
      <c r="DUI357" s="6"/>
      <c r="DUJ357" s="6"/>
      <c r="DUK357" s="6"/>
      <c r="DUL357" s="6"/>
      <c r="DUM357" s="6"/>
      <c r="DUN357" s="6"/>
      <c r="DUO357" s="6"/>
      <c r="DUP357" s="6"/>
      <c r="DUQ357" s="6"/>
      <c r="DUR357" s="6"/>
      <c r="DUS357" s="6"/>
      <c r="DUT357" s="6"/>
      <c r="DUU357" s="6"/>
      <c r="DUV357" s="6"/>
      <c r="DUW357" s="6"/>
      <c r="DUX357" s="6"/>
      <c r="DUY357" s="6"/>
      <c r="DUZ357" s="6"/>
      <c r="DVA357" s="6"/>
      <c r="DVB357" s="6"/>
      <c r="DVC357" s="6"/>
      <c r="DVD357" s="6"/>
      <c r="DVE357" s="6"/>
      <c r="DVF357" s="6"/>
      <c r="DVG357" s="6"/>
      <c r="DVH357" s="6"/>
      <c r="DVI357" s="6"/>
      <c r="DVJ357" s="6"/>
      <c r="DVK357" s="6"/>
      <c r="DVL357" s="6"/>
      <c r="DVM357" s="6"/>
      <c r="DVN357" s="6"/>
      <c r="DVO357" s="6"/>
      <c r="DVP357" s="6"/>
      <c r="DVQ357" s="6"/>
      <c r="DVR357" s="6"/>
      <c r="DVS357" s="6"/>
      <c r="DVT357" s="6"/>
      <c r="DVU357" s="6"/>
      <c r="DVV357" s="6"/>
      <c r="DVW357" s="6"/>
      <c r="DVX357" s="6"/>
      <c r="DVY357" s="6"/>
      <c r="DVZ357" s="6"/>
      <c r="DWA357" s="6"/>
      <c r="DWB357" s="6"/>
      <c r="DWC357" s="6"/>
      <c r="DWD357" s="6"/>
      <c r="DWE357" s="6"/>
      <c r="DWF357" s="6"/>
      <c r="DWG357" s="6"/>
      <c r="DWH357" s="6"/>
      <c r="DWI357" s="6"/>
      <c r="DWJ357" s="6"/>
      <c r="DWK357" s="6"/>
      <c r="DWL357" s="6"/>
      <c r="DWM357" s="6"/>
      <c r="DWN357" s="6"/>
      <c r="DWO357" s="6"/>
      <c r="DWP357" s="6"/>
      <c r="DWQ357" s="6"/>
      <c r="DWR357" s="6"/>
      <c r="DWS357" s="6"/>
      <c r="DWT357" s="6"/>
      <c r="DWU357" s="6"/>
      <c r="DWV357" s="6"/>
      <c r="DWW357" s="6"/>
      <c r="DWX357" s="6"/>
      <c r="DWY357" s="6"/>
      <c r="DWZ357" s="6"/>
      <c r="DXA357" s="6"/>
      <c r="DXB357" s="6"/>
      <c r="DXC357" s="6"/>
      <c r="DXD357" s="6"/>
      <c r="DXE357" s="6"/>
      <c r="DXF357" s="6"/>
      <c r="DXG357" s="6"/>
      <c r="DXH357" s="6"/>
      <c r="DXI357" s="6"/>
      <c r="DXJ357" s="6"/>
      <c r="DXK357" s="6"/>
      <c r="DXL357" s="6"/>
      <c r="DXM357" s="6"/>
      <c r="DXN357" s="6"/>
      <c r="DXO357" s="6"/>
      <c r="DXP357" s="6"/>
      <c r="DXQ357" s="6"/>
      <c r="DXR357" s="6"/>
      <c r="DXS357" s="6"/>
      <c r="DXT357" s="6"/>
      <c r="DXU357" s="6"/>
      <c r="DXV357" s="6"/>
      <c r="DXW357" s="6"/>
      <c r="DXX357" s="6"/>
      <c r="DXY357" s="6"/>
      <c r="DXZ357" s="6"/>
      <c r="DYA357" s="6"/>
      <c r="DYB357" s="6"/>
      <c r="DYC357" s="6"/>
      <c r="DYD357" s="6"/>
      <c r="DYE357" s="6"/>
      <c r="DYF357" s="6"/>
      <c r="DYG357" s="6"/>
      <c r="DYH357" s="6"/>
      <c r="DYI357" s="6"/>
      <c r="DYJ357" s="6"/>
      <c r="DYK357" s="6"/>
      <c r="DYL357" s="6"/>
      <c r="DYM357" s="6"/>
      <c r="DYN357" s="6"/>
      <c r="DYO357" s="6"/>
      <c r="DYP357" s="6"/>
      <c r="DYQ357" s="6"/>
      <c r="DYR357" s="6"/>
      <c r="DYS357" s="6"/>
      <c r="DYT357" s="6"/>
      <c r="DYU357" s="6"/>
      <c r="DYV357" s="6"/>
      <c r="DYW357" s="6"/>
      <c r="DYX357" s="6"/>
      <c r="DYY357" s="6"/>
      <c r="DYZ357" s="6"/>
      <c r="DZA357" s="6"/>
      <c r="DZB357" s="6"/>
      <c r="DZC357" s="6"/>
      <c r="DZD357" s="6"/>
      <c r="DZE357" s="6"/>
      <c r="DZF357" s="6"/>
      <c r="DZG357" s="6"/>
      <c r="DZH357" s="6"/>
      <c r="DZI357" s="6"/>
      <c r="DZJ357" s="6"/>
      <c r="DZK357" s="6"/>
      <c r="DZL357" s="6"/>
      <c r="DZM357" s="6"/>
      <c r="DZN357" s="6"/>
      <c r="DZO357" s="6"/>
      <c r="DZP357" s="6"/>
      <c r="DZQ357" s="6"/>
      <c r="DZR357" s="6"/>
      <c r="DZS357" s="6"/>
      <c r="DZT357" s="6"/>
      <c r="DZU357" s="6"/>
      <c r="DZV357" s="6"/>
      <c r="DZW357" s="6"/>
      <c r="DZX357" s="6"/>
      <c r="DZY357" s="6"/>
      <c r="DZZ357" s="6"/>
      <c r="EAA357" s="6"/>
      <c r="EAB357" s="6"/>
      <c r="EAC357" s="6"/>
      <c r="EAD357" s="6"/>
      <c r="EAE357" s="6"/>
      <c r="EAF357" s="6"/>
      <c r="EAG357" s="6"/>
      <c r="EAH357" s="6"/>
      <c r="EAI357" s="6"/>
      <c r="EAJ357" s="6"/>
      <c r="EAK357" s="6"/>
      <c r="EAL357" s="6"/>
      <c r="EAM357" s="6"/>
      <c r="EAN357" s="6"/>
      <c r="EAO357" s="6"/>
      <c r="EAP357" s="6"/>
      <c r="EAQ357" s="6"/>
      <c r="EAR357" s="6"/>
      <c r="EAS357" s="6"/>
      <c r="EAT357" s="6"/>
      <c r="EAU357" s="6"/>
      <c r="EAV357" s="6"/>
      <c r="EAW357" s="6"/>
      <c r="EAX357" s="6"/>
      <c r="EAY357" s="6"/>
      <c r="EAZ357" s="6"/>
      <c r="EBA357" s="6"/>
      <c r="EBB357" s="6"/>
      <c r="EBC357" s="6"/>
      <c r="EBD357" s="6"/>
      <c r="EBE357" s="6"/>
      <c r="EBF357" s="6"/>
      <c r="EBG357" s="6"/>
      <c r="EBH357" s="6"/>
      <c r="EBI357" s="6"/>
      <c r="EBJ357" s="6"/>
      <c r="EBK357" s="6"/>
      <c r="EBL357" s="6"/>
      <c r="EBM357" s="6"/>
      <c r="EBN357" s="6"/>
      <c r="EBO357" s="6"/>
      <c r="EBP357" s="6"/>
      <c r="EBQ357" s="6"/>
      <c r="EBR357" s="6"/>
      <c r="EBS357" s="6"/>
      <c r="EBT357" s="6"/>
      <c r="EBU357" s="6"/>
      <c r="EBV357" s="6"/>
      <c r="EBW357" s="6"/>
      <c r="EBX357" s="6"/>
      <c r="EBY357" s="6"/>
      <c r="EBZ357" s="6"/>
      <c r="ECA357" s="6"/>
      <c r="ECB357" s="6"/>
      <c r="ECC357" s="6"/>
      <c r="ECD357" s="6"/>
      <c r="ECE357" s="6"/>
      <c r="ECF357" s="6"/>
      <c r="ECG357" s="6"/>
      <c r="ECH357" s="6"/>
      <c r="ECI357" s="6"/>
      <c r="ECJ357" s="6"/>
      <c r="ECK357" s="6"/>
      <c r="ECL357" s="6"/>
      <c r="ECM357" s="6"/>
      <c r="ECN357" s="6"/>
      <c r="ECO357" s="6"/>
      <c r="ECP357" s="6"/>
      <c r="ECQ357" s="6"/>
      <c r="ECR357" s="6"/>
      <c r="ECS357" s="6"/>
      <c r="ECT357" s="6"/>
      <c r="ECU357" s="6"/>
      <c r="ECV357" s="6"/>
      <c r="ECW357" s="6"/>
      <c r="ECX357" s="6"/>
      <c r="ECY357" s="6"/>
      <c r="ECZ357" s="6"/>
      <c r="EDA357" s="6"/>
      <c r="EDB357" s="6"/>
      <c r="EDC357" s="6"/>
      <c r="EDD357" s="6"/>
      <c r="EDE357" s="6"/>
      <c r="EDF357" s="6"/>
      <c r="EDG357" s="6"/>
      <c r="EDH357" s="6"/>
      <c r="EDI357" s="6"/>
      <c r="EDJ357" s="6"/>
      <c r="EDK357" s="6"/>
      <c r="EDL357" s="6"/>
      <c r="EDM357" s="6"/>
      <c r="EDN357" s="6"/>
      <c r="EDO357" s="6"/>
      <c r="EDP357" s="6"/>
      <c r="EDQ357" s="6"/>
      <c r="EDR357" s="6"/>
      <c r="EDS357" s="6"/>
      <c r="EDT357" s="6"/>
      <c r="EDU357" s="6"/>
      <c r="EDV357" s="6"/>
      <c r="EDW357" s="6"/>
      <c r="EDX357" s="6"/>
      <c r="EDY357" s="6"/>
      <c r="EDZ357" s="6"/>
      <c r="EEA357" s="6"/>
      <c r="EEB357" s="6"/>
      <c r="EEC357" s="6"/>
      <c r="EED357" s="6"/>
      <c r="EEE357" s="6"/>
      <c r="EEF357" s="6"/>
      <c r="EEG357" s="6"/>
      <c r="EEH357" s="6"/>
      <c r="EEI357" s="6"/>
      <c r="EEJ357" s="6"/>
      <c r="EEK357" s="6"/>
      <c r="EEL357" s="6"/>
      <c r="EEM357" s="6"/>
      <c r="EEN357" s="6"/>
      <c r="EEO357" s="6"/>
      <c r="EEP357" s="6"/>
      <c r="EEQ357" s="6"/>
      <c r="EER357" s="6"/>
      <c r="EES357" s="6"/>
      <c r="EET357" s="6"/>
      <c r="EEU357" s="6"/>
      <c r="EEV357" s="6"/>
      <c r="EEW357" s="6"/>
      <c r="EEX357" s="6"/>
      <c r="EEY357" s="6"/>
      <c r="EEZ357" s="6"/>
      <c r="EFA357" s="6"/>
      <c r="EFB357" s="6"/>
      <c r="EFC357" s="6"/>
      <c r="EFD357" s="6"/>
      <c r="EFE357" s="6"/>
      <c r="EFF357" s="6"/>
      <c r="EFG357" s="6"/>
      <c r="EFH357" s="6"/>
      <c r="EFI357" s="6"/>
      <c r="EFJ357" s="6"/>
      <c r="EFK357" s="6"/>
      <c r="EFL357" s="6"/>
      <c r="EFM357" s="6"/>
      <c r="EFN357" s="6"/>
      <c r="EFO357" s="6"/>
      <c r="EFP357" s="6"/>
      <c r="EFQ357" s="6"/>
      <c r="EFR357" s="6"/>
      <c r="EFS357" s="6"/>
      <c r="EFT357" s="6"/>
      <c r="EFU357" s="6"/>
      <c r="EFV357" s="6"/>
      <c r="EFW357" s="6"/>
      <c r="EFX357" s="6"/>
      <c r="EFY357" s="6"/>
      <c r="EFZ357" s="6"/>
      <c r="EGA357" s="6"/>
      <c r="EGB357" s="6"/>
      <c r="EGC357" s="6"/>
      <c r="EGD357" s="6"/>
      <c r="EGE357" s="6"/>
      <c r="EGF357" s="6"/>
      <c r="EGG357" s="6"/>
      <c r="EGH357" s="6"/>
      <c r="EGI357" s="6"/>
      <c r="EGJ357" s="6"/>
      <c r="EGK357" s="6"/>
      <c r="EGL357" s="6"/>
      <c r="EGM357" s="6"/>
      <c r="EGN357" s="6"/>
      <c r="EGO357" s="6"/>
      <c r="EGP357" s="6"/>
      <c r="EGQ357" s="6"/>
      <c r="EGR357" s="6"/>
      <c r="EGS357" s="6"/>
      <c r="EGT357" s="6"/>
      <c r="EGU357" s="6"/>
      <c r="EGV357" s="6"/>
      <c r="EGW357" s="6"/>
      <c r="EGX357" s="6"/>
      <c r="EGY357" s="6"/>
      <c r="EGZ357" s="6"/>
      <c r="EHA357" s="6"/>
      <c r="EHB357" s="6"/>
      <c r="EHC357" s="6"/>
      <c r="EHD357" s="6"/>
      <c r="EHE357" s="6"/>
      <c r="EHF357" s="6"/>
      <c r="EHG357" s="6"/>
      <c r="EHH357" s="6"/>
      <c r="EHI357" s="6"/>
      <c r="EHJ357" s="6"/>
      <c r="EHK357" s="6"/>
      <c r="EHL357" s="6"/>
      <c r="EHM357" s="6"/>
      <c r="EHN357" s="6"/>
      <c r="EHO357" s="6"/>
      <c r="EHP357" s="6"/>
      <c r="EHQ357" s="6"/>
      <c r="EHR357" s="6"/>
      <c r="EHS357" s="6"/>
      <c r="EHT357" s="6"/>
      <c r="EHU357" s="6"/>
      <c r="EHV357" s="6"/>
      <c r="EHW357" s="6"/>
      <c r="EHX357" s="6"/>
      <c r="EHY357" s="6"/>
      <c r="EHZ357" s="6"/>
      <c r="EIA357" s="6"/>
      <c r="EIB357" s="6"/>
      <c r="EIC357" s="6"/>
      <c r="EID357" s="6"/>
      <c r="EIE357" s="6"/>
      <c r="EIF357" s="6"/>
      <c r="EIG357" s="6"/>
      <c r="EIH357" s="6"/>
      <c r="EII357" s="6"/>
      <c r="EIJ357" s="6"/>
      <c r="EIK357" s="6"/>
      <c r="EIL357" s="6"/>
      <c r="EIM357" s="6"/>
      <c r="EIN357" s="6"/>
      <c r="EIO357" s="6"/>
      <c r="EIP357" s="6"/>
      <c r="EIQ357" s="6"/>
      <c r="EIR357" s="6"/>
      <c r="EIS357" s="6"/>
      <c r="EIT357" s="6"/>
      <c r="EIU357" s="6"/>
      <c r="EIV357" s="6"/>
      <c r="EIW357" s="6"/>
      <c r="EIX357" s="6"/>
      <c r="EIY357" s="6"/>
      <c r="EIZ357" s="6"/>
      <c r="EJA357" s="6"/>
      <c r="EJB357" s="6"/>
      <c r="EJC357" s="6"/>
      <c r="EJD357" s="6"/>
      <c r="EJE357" s="6"/>
      <c r="EJF357" s="6"/>
      <c r="EJG357" s="6"/>
      <c r="EJH357" s="6"/>
      <c r="EJI357" s="6"/>
      <c r="EJJ357" s="6"/>
      <c r="EJK357" s="6"/>
      <c r="EJL357" s="6"/>
      <c r="EJM357" s="6"/>
      <c r="EJN357" s="6"/>
      <c r="EJO357" s="6"/>
      <c r="EJP357" s="6"/>
      <c r="EJQ357" s="6"/>
      <c r="EJR357" s="6"/>
      <c r="EJS357" s="6"/>
      <c r="EJT357" s="6"/>
      <c r="EJU357" s="6"/>
      <c r="EJV357" s="6"/>
      <c r="EJW357" s="6"/>
      <c r="EJX357" s="6"/>
      <c r="EJY357" s="6"/>
      <c r="EJZ357" s="6"/>
      <c r="EKA357" s="6"/>
      <c r="EKB357" s="6"/>
      <c r="EKC357" s="6"/>
      <c r="EKD357" s="6"/>
      <c r="EKE357" s="6"/>
      <c r="EKF357" s="6"/>
      <c r="EKG357" s="6"/>
      <c r="EKH357" s="6"/>
      <c r="EKI357" s="6"/>
      <c r="EKJ357" s="6"/>
      <c r="EKK357" s="6"/>
      <c r="EKL357" s="6"/>
      <c r="EKM357" s="6"/>
      <c r="EKN357" s="6"/>
      <c r="EKO357" s="6"/>
      <c r="EKP357" s="6"/>
      <c r="EKQ357" s="6"/>
      <c r="EKR357" s="6"/>
      <c r="EKS357" s="6"/>
      <c r="EKT357" s="6"/>
      <c r="EKU357" s="6"/>
      <c r="EKV357" s="6"/>
      <c r="EKW357" s="6"/>
      <c r="EKX357" s="6"/>
      <c r="EKY357" s="6"/>
      <c r="EKZ357" s="6"/>
      <c r="ELA357" s="6"/>
      <c r="ELB357" s="6"/>
      <c r="ELC357" s="6"/>
      <c r="ELD357" s="6"/>
      <c r="ELE357" s="6"/>
      <c r="ELF357" s="6"/>
      <c r="ELG357" s="6"/>
      <c r="ELH357" s="6"/>
      <c r="ELI357" s="6"/>
      <c r="ELJ357" s="6"/>
      <c r="ELK357" s="6"/>
      <c r="ELL357" s="6"/>
      <c r="ELM357" s="6"/>
      <c r="ELN357" s="6"/>
      <c r="ELO357" s="6"/>
      <c r="ELP357" s="6"/>
      <c r="ELQ357" s="6"/>
      <c r="ELR357" s="6"/>
      <c r="ELS357" s="6"/>
      <c r="ELT357" s="6"/>
      <c r="ELU357" s="6"/>
      <c r="ELV357" s="6"/>
      <c r="ELW357" s="6"/>
      <c r="ELX357" s="6"/>
      <c r="ELY357" s="6"/>
      <c r="ELZ357" s="6"/>
      <c r="EMA357" s="6"/>
      <c r="EMB357" s="6"/>
      <c r="EMC357" s="6"/>
      <c r="EMD357" s="6"/>
      <c r="EME357" s="6"/>
      <c r="EMF357" s="6"/>
      <c r="EMG357" s="6"/>
      <c r="EMH357" s="6"/>
      <c r="EMI357" s="6"/>
      <c r="EMJ357" s="6"/>
      <c r="EMK357" s="6"/>
      <c r="EML357" s="6"/>
      <c r="EMM357" s="6"/>
      <c r="EMN357" s="6"/>
      <c r="EMO357" s="6"/>
      <c r="EMP357" s="6"/>
      <c r="EMQ357" s="6"/>
      <c r="EMR357" s="6"/>
      <c r="EMS357" s="6"/>
      <c r="EMT357" s="6"/>
      <c r="EMU357" s="6"/>
      <c r="EMV357" s="6"/>
      <c r="EMW357" s="6"/>
      <c r="EMX357" s="6"/>
      <c r="EMY357" s="6"/>
      <c r="EMZ357" s="6"/>
      <c r="ENA357" s="6"/>
      <c r="ENB357" s="6"/>
      <c r="ENC357" s="6"/>
      <c r="END357" s="6"/>
      <c r="ENE357" s="6"/>
      <c r="ENF357" s="6"/>
      <c r="ENG357" s="6"/>
      <c r="ENH357" s="6"/>
      <c r="ENI357" s="6"/>
      <c r="ENJ357" s="6"/>
      <c r="ENK357" s="6"/>
      <c r="ENL357" s="6"/>
      <c r="ENM357" s="6"/>
      <c r="ENN357" s="6"/>
      <c r="ENO357" s="6"/>
      <c r="ENP357" s="6"/>
      <c r="ENQ357" s="6"/>
      <c r="ENR357" s="6"/>
      <c r="ENS357" s="6"/>
      <c r="ENT357" s="6"/>
      <c r="ENU357" s="6"/>
      <c r="ENV357" s="6"/>
      <c r="ENW357" s="6"/>
      <c r="ENX357" s="6"/>
      <c r="ENY357" s="6"/>
      <c r="ENZ357" s="6"/>
      <c r="EOA357" s="6"/>
      <c r="EOB357" s="6"/>
      <c r="EOC357" s="6"/>
      <c r="EOD357" s="6"/>
      <c r="EOE357" s="6"/>
      <c r="EOF357" s="6"/>
      <c r="EOG357" s="6"/>
      <c r="EOH357" s="6"/>
      <c r="EOI357" s="6"/>
      <c r="EOJ357" s="6"/>
      <c r="EOK357" s="6"/>
      <c r="EOL357" s="6"/>
      <c r="EOM357" s="6"/>
      <c r="EON357" s="6"/>
      <c r="EOO357" s="6"/>
      <c r="EOP357" s="6"/>
      <c r="EOQ357" s="6"/>
      <c r="EOR357" s="6"/>
      <c r="EOS357" s="6"/>
      <c r="EOT357" s="6"/>
      <c r="EOU357" s="6"/>
      <c r="EOV357" s="6"/>
      <c r="EOW357" s="6"/>
      <c r="EOX357" s="6"/>
      <c r="EOY357" s="6"/>
      <c r="EOZ357" s="6"/>
      <c r="EPA357" s="6"/>
      <c r="EPB357" s="6"/>
      <c r="EPC357" s="6"/>
      <c r="EPD357" s="6"/>
      <c r="EPE357" s="6"/>
      <c r="EPF357" s="6"/>
      <c r="EPG357" s="6"/>
      <c r="EPH357" s="6"/>
      <c r="EPI357" s="6"/>
      <c r="EPJ357" s="6"/>
      <c r="EPK357" s="6"/>
      <c r="EPL357" s="6"/>
      <c r="EPM357" s="6"/>
      <c r="EPN357" s="6"/>
      <c r="EPO357" s="6"/>
      <c r="EPP357" s="6"/>
      <c r="EPQ357" s="6"/>
      <c r="EPR357" s="6"/>
      <c r="EPS357" s="6"/>
      <c r="EPT357" s="6"/>
      <c r="EPU357" s="6"/>
      <c r="EPV357" s="6"/>
      <c r="EPW357" s="6"/>
      <c r="EPX357" s="6"/>
      <c r="EPY357" s="6"/>
      <c r="EPZ357" s="6"/>
      <c r="EQA357" s="6"/>
      <c r="EQB357" s="6"/>
      <c r="EQC357" s="6"/>
      <c r="EQD357" s="6"/>
      <c r="EQE357" s="6"/>
      <c r="EQF357" s="6"/>
      <c r="EQG357" s="6"/>
      <c r="EQH357" s="6"/>
      <c r="EQI357" s="6"/>
      <c r="EQJ357" s="6"/>
      <c r="EQK357" s="6"/>
      <c r="EQL357" s="6"/>
      <c r="EQM357" s="6"/>
      <c r="EQN357" s="6"/>
      <c r="EQO357" s="6"/>
      <c r="EQP357" s="6"/>
      <c r="EQQ357" s="6"/>
      <c r="EQR357" s="6"/>
      <c r="EQS357" s="6"/>
      <c r="EQT357" s="6"/>
      <c r="EQU357" s="6"/>
      <c r="EQV357" s="6"/>
      <c r="EQW357" s="6"/>
      <c r="EQX357" s="6"/>
      <c r="EQY357" s="6"/>
      <c r="EQZ357" s="6"/>
      <c r="ERA357" s="6"/>
      <c r="ERB357" s="6"/>
      <c r="ERC357" s="6"/>
      <c r="ERD357" s="6"/>
      <c r="ERE357" s="6"/>
      <c r="ERF357" s="6"/>
      <c r="ERG357" s="6"/>
      <c r="ERH357" s="6"/>
      <c r="ERI357" s="6"/>
      <c r="ERJ357" s="6"/>
      <c r="ERK357" s="6"/>
      <c r="ERL357" s="6"/>
      <c r="ERM357" s="6"/>
      <c r="ERN357" s="6"/>
      <c r="ERO357" s="6"/>
      <c r="ERP357" s="6"/>
      <c r="ERQ357" s="6"/>
      <c r="ERR357" s="6"/>
      <c r="ERS357" s="6"/>
      <c r="ERT357" s="6"/>
      <c r="ERU357" s="6"/>
      <c r="ERV357" s="6"/>
      <c r="ERW357" s="6"/>
      <c r="ERX357" s="6"/>
      <c r="ERY357" s="6"/>
      <c r="ERZ357" s="6"/>
      <c r="ESA357" s="6"/>
      <c r="ESB357" s="6"/>
      <c r="ESC357" s="6"/>
      <c r="ESD357" s="6"/>
      <c r="ESE357" s="6"/>
      <c r="ESF357" s="6"/>
      <c r="ESG357" s="6"/>
      <c r="ESH357" s="6"/>
      <c r="ESI357" s="6"/>
      <c r="ESJ357" s="6"/>
      <c r="ESK357" s="6"/>
      <c r="ESL357" s="6"/>
      <c r="ESM357" s="6"/>
      <c r="ESN357" s="6"/>
      <c r="ESO357" s="6"/>
      <c r="ESP357" s="6"/>
      <c r="ESQ357" s="6"/>
      <c r="ESR357" s="6"/>
      <c r="ESS357" s="6"/>
      <c r="EST357" s="6"/>
      <c r="ESU357" s="6"/>
      <c r="ESV357" s="6"/>
      <c r="ESW357" s="6"/>
      <c r="ESX357" s="6"/>
      <c r="ESY357" s="6"/>
      <c r="ESZ357" s="6"/>
      <c r="ETA357" s="6"/>
      <c r="ETB357" s="6"/>
      <c r="ETC357" s="6"/>
      <c r="ETD357" s="6"/>
      <c r="ETE357" s="6"/>
      <c r="ETF357" s="6"/>
      <c r="ETG357" s="6"/>
      <c r="ETH357" s="6"/>
      <c r="ETI357" s="6"/>
      <c r="ETJ357" s="6"/>
      <c r="ETK357" s="6"/>
      <c r="ETL357" s="6"/>
      <c r="ETM357" s="6"/>
      <c r="ETN357" s="6"/>
      <c r="ETO357" s="6"/>
      <c r="ETP357" s="6"/>
      <c r="ETQ357" s="6"/>
      <c r="ETR357" s="6"/>
      <c r="ETS357" s="6"/>
      <c r="ETT357" s="6"/>
      <c r="ETU357" s="6"/>
      <c r="ETV357" s="6"/>
      <c r="ETW357" s="6"/>
      <c r="ETX357" s="6"/>
      <c r="ETY357" s="6"/>
      <c r="ETZ357" s="6"/>
      <c r="EUA357" s="6"/>
      <c r="EUB357" s="6"/>
      <c r="EUC357" s="6"/>
      <c r="EUD357" s="6"/>
      <c r="EUE357" s="6"/>
      <c r="EUF357" s="6"/>
      <c r="EUG357" s="6"/>
      <c r="EUH357" s="6"/>
      <c r="EUI357" s="6"/>
      <c r="EUJ357" s="6"/>
      <c r="EUK357" s="6"/>
      <c r="EUL357" s="6"/>
      <c r="EUM357" s="6"/>
      <c r="EUN357" s="6"/>
      <c r="EUO357" s="6"/>
      <c r="EUP357" s="6"/>
      <c r="EUQ357" s="6"/>
      <c r="EUR357" s="6"/>
      <c r="EUS357" s="6"/>
      <c r="EUT357" s="6"/>
      <c r="EUU357" s="6"/>
      <c r="EUV357" s="6"/>
      <c r="EUW357" s="6"/>
      <c r="EUX357" s="6"/>
      <c r="EUY357" s="6"/>
      <c r="EUZ357" s="6"/>
      <c r="EVA357" s="6"/>
      <c r="EVB357" s="6"/>
      <c r="EVC357" s="6"/>
      <c r="EVD357" s="6"/>
      <c r="EVE357" s="6"/>
      <c r="EVF357" s="6"/>
      <c r="EVG357" s="6"/>
      <c r="EVH357" s="6"/>
      <c r="EVI357" s="6"/>
      <c r="EVJ357" s="6"/>
      <c r="EVK357" s="6"/>
      <c r="EVL357" s="6"/>
      <c r="EVM357" s="6"/>
      <c r="EVN357" s="6"/>
      <c r="EVO357" s="6"/>
      <c r="EVP357" s="6"/>
      <c r="EVQ357" s="6"/>
      <c r="EVR357" s="6"/>
      <c r="EVS357" s="6"/>
      <c r="EVT357" s="6"/>
      <c r="EVU357" s="6"/>
      <c r="EVV357" s="6"/>
      <c r="EVW357" s="6"/>
      <c r="EVX357" s="6"/>
      <c r="EVY357" s="6"/>
      <c r="EVZ357" s="6"/>
      <c r="EWA357" s="6"/>
      <c r="EWB357" s="6"/>
      <c r="EWC357" s="6"/>
      <c r="EWD357" s="6"/>
      <c r="EWE357" s="6"/>
      <c r="EWF357" s="6"/>
      <c r="EWG357" s="6"/>
      <c r="EWH357" s="6"/>
      <c r="EWI357" s="6"/>
      <c r="EWJ357" s="6"/>
      <c r="EWK357" s="6"/>
      <c r="EWL357" s="6"/>
      <c r="EWM357" s="6"/>
      <c r="EWN357" s="6"/>
      <c r="EWO357" s="6"/>
      <c r="EWP357" s="6"/>
      <c r="EWQ357" s="6"/>
      <c r="EWR357" s="6"/>
      <c r="EWS357" s="6"/>
      <c r="EWT357" s="6"/>
      <c r="EWU357" s="6"/>
      <c r="EWV357" s="6"/>
      <c r="EWW357" s="6"/>
      <c r="EWX357" s="6"/>
      <c r="EWY357" s="6"/>
      <c r="EWZ357" s="6"/>
      <c r="EXA357" s="6"/>
      <c r="EXB357" s="6"/>
      <c r="EXC357" s="6"/>
      <c r="EXD357" s="6"/>
      <c r="EXE357" s="6"/>
      <c r="EXF357" s="6"/>
      <c r="EXG357" s="6"/>
      <c r="EXH357" s="6"/>
      <c r="EXI357" s="6"/>
      <c r="EXJ357" s="6"/>
      <c r="EXK357" s="6"/>
      <c r="EXL357" s="6"/>
      <c r="EXM357" s="6"/>
      <c r="EXN357" s="6"/>
      <c r="EXO357" s="6"/>
      <c r="EXP357" s="6"/>
      <c r="EXQ357" s="6"/>
      <c r="EXR357" s="6"/>
      <c r="EXS357" s="6"/>
      <c r="EXT357" s="6"/>
      <c r="EXU357" s="6"/>
      <c r="EXV357" s="6"/>
      <c r="EXW357" s="6"/>
      <c r="EXX357" s="6"/>
      <c r="EXY357" s="6"/>
      <c r="EXZ357" s="6"/>
      <c r="EYA357" s="6"/>
      <c r="EYB357" s="6"/>
      <c r="EYC357" s="6"/>
      <c r="EYD357" s="6"/>
      <c r="EYE357" s="6"/>
      <c r="EYF357" s="6"/>
      <c r="EYG357" s="6"/>
      <c r="EYH357" s="6"/>
      <c r="EYI357" s="6"/>
      <c r="EYJ357" s="6"/>
      <c r="EYK357" s="6"/>
      <c r="EYL357" s="6"/>
      <c r="EYM357" s="6"/>
      <c r="EYN357" s="6"/>
      <c r="EYO357" s="6"/>
      <c r="EYP357" s="6"/>
      <c r="EYQ357" s="6"/>
      <c r="EYR357" s="6"/>
      <c r="EYS357" s="6"/>
      <c r="EYT357" s="6"/>
      <c r="EYU357" s="6"/>
      <c r="EYV357" s="6"/>
      <c r="EYW357" s="6"/>
      <c r="EYX357" s="6"/>
      <c r="EYY357" s="6"/>
      <c r="EYZ357" s="6"/>
      <c r="EZA357" s="6"/>
      <c r="EZB357" s="6"/>
      <c r="EZC357" s="6"/>
      <c r="EZD357" s="6"/>
      <c r="EZE357" s="6"/>
      <c r="EZF357" s="6"/>
      <c r="EZG357" s="6"/>
      <c r="EZH357" s="6"/>
      <c r="EZI357" s="6"/>
      <c r="EZJ357" s="6"/>
      <c r="EZK357" s="6"/>
      <c r="EZL357" s="6"/>
      <c r="EZM357" s="6"/>
      <c r="EZN357" s="6"/>
      <c r="EZO357" s="6"/>
      <c r="EZP357" s="6"/>
      <c r="EZQ357" s="6"/>
      <c r="EZR357" s="6"/>
      <c r="EZS357" s="6"/>
      <c r="EZT357" s="6"/>
      <c r="EZU357" s="6"/>
      <c r="EZV357" s="6"/>
      <c r="EZW357" s="6"/>
      <c r="EZX357" s="6"/>
      <c r="EZY357" s="6"/>
      <c r="EZZ357" s="6"/>
      <c r="FAA357" s="6"/>
      <c r="FAB357" s="6"/>
      <c r="FAC357" s="6"/>
      <c r="FAD357" s="6"/>
      <c r="FAE357" s="6"/>
      <c r="FAF357" s="6"/>
      <c r="FAG357" s="6"/>
      <c r="FAH357" s="6"/>
      <c r="FAI357" s="6"/>
      <c r="FAJ357" s="6"/>
      <c r="FAK357" s="6"/>
      <c r="FAL357" s="6"/>
      <c r="FAM357" s="6"/>
      <c r="FAN357" s="6"/>
      <c r="FAO357" s="6"/>
      <c r="FAP357" s="6"/>
      <c r="FAQ357" s="6"/>
      <c r="FAR357" s="6"/>
      <c r="FAS357" s="6"/>
      <c r="FAT357" s="6"/>
      <c r="FAU357" s="6"/>
      <c r="FAV357" s="6"/>
      <c r="FAW357" s="6"/>
      <c r="FAX357" s="6"/>
      <c r="FAY357" s="6"/>
      <c r="FAZ357" s="6"/>
      <c r="FBA357" s="6"/>
      <c r="FBB357" s="6"/>
      <c r="FBC357" s="6"/>
      <c r="FBD357" s="6"/>
      <c r="FBE357" s="6"/>
      <c r="FBF357" s="6"/>
      <c r="FBG357" s="6"/>
      <c r="FBH357" s="6"/>
      <c r="FBI357" s="6"/>
      <c r="FBJ357" s="6"/>
      <c r="FBK357" s="6"/>
      <c r="FBL357" s="6"/>
      <c r="FBM357" s="6"/>
      <c r="FBN357" s="6"/>
      <c r="FBO357" s="6"/>
      <c r="FBP357" s="6"/>
      <c r="FBQ357" s="6"/>
      <c r="FBR357" s="6"/>
      <c r="FBS357" s="6"/>
      <c r="FBT357" s="6"/>
      <c r="FBU357" s="6"/>
      <c r="FBV357" s="6"/>
      <c r="FBW357" s="6"/>
      <c r="FBX357" s="6"/>
      <c r="FBY357" s="6"/>
      <c r="FBZ357" s="6"/>
      <c r="FCA357" s="6"/>
      <c r="FCB357" s="6"/>
      <c r="FCC357" s="6"/>
      <c r="FCD357" s="6"/>
      <c r="FCE357" s="6"/>
      <c r="FCF357" s="6"/>
      <c r="FCG357" s="6"/>
      <c r="FCH357" s="6"/>
      <c r="FCI357" s="6"/>
      <c r="FCJ357" s="6"/>
      <c r="FCK357" s="6"/>
      <c r="FCL357" s="6"/>
      <c r="FCM357" s="6"/>
      <c r="FCN357" s="6"/>
      <c r="FCO357" s="6"/>
      <c r="FCP357" s="6"/>
      <c r="FCQ357" s="6"/>
      <c r="FCR357" s="6"/>
      <c r="FCS357" s="6"/>
      <c r="FCT357" s="6"/>
      <c r="FCU357" s="6"/>
      <c r="FCV357" s="6"/>
      <c r="FCW357" s="6"/>
      <c r="FCX357" s="6"/>
      <c r="FCY357" s="6"/>
      <c r="FCZ357" s="6"/>
      <c r="FDA357" s="6"/>
      <c r="FDB357" s="6"/>
      <c r="FDC357" s="6"/>
      <c r="FDD357" s="6"/>
      <c r="FDE357" s="6"/>
      <c r="FDF357" s="6"/>
      <c r="FDG357" s="6"/>
      <c r="FDH357" s="6"/>
      <c r="FDI357" s="6"/>
      <c r="FDJ357" s="6"/>
      <c r="FDK357" s="6"/>
      <c r="FDL357" s="6"/>
      <c r="FDM357" s="6"/>
      <c r="FDN357" s="6"/>
      <c r="FDO357" s="6"/>
      <c r="FDP357" s="6"/>
      <c r="FDQ357" s="6"/>
      <c r="FDR357" s="6"/>
      <c r="FDS357" s="6"/>
      <c r="FDT357" s="6"/>
      <c r="FDU357" s="6"/>
      <c r="FDV357" s="6"/>
      <c r="FDW357" s="6"/>
      <c r="FDX357" s="6"/>
      <c r="FDY357" s="6"/>
      <c r="FDZ357" s="6"/>
      <c r="FEA357" s="6"/>
      <c r="FEB357" s="6"/>
      <c r="FEC357" s="6"/>
      <c r="FED357" s="6"/>
      <c r="FEE357" s="6"/>
      <c r="FEF357" s="6"/>
      <c r="FEG357" s="6"/>
      <c r="FEH357" s="6"/>
      <c r="FEI357" s="6"/>
      <c r="FEJ357" s="6"/>
      <c r="FEK357" s="6"/>
      <c r="FEL357" s="6"/>
      <c r="FEM357" s="6"/>
      <c r="FEN357" s="6"/>
      <c r="FEO357" s="6"/>
      <c r="FEP357" s="6"/>
      <c r="FEQ357" s="6"/>
      <c r="FER357" s="6"/>
      <c r="FES357" s="6"/>
      <c r="FET357" s="6"/>
      <c r="FEU357" s="6"/>
      <c r="FEV357" s="6"/>
      <c r="FEW357" s="6"/>
      <c r="FEX357" s="6"/>
      <c r="FEY357" s="6"/>
      <c r="FEZ357" s="6"/>
      <c r="FFA357" s="6"/>
      <c r="FFB357" s="6"/>
      <c r="FFC357" s="6"/>
      <c r="FFD357" s="6"/>
      <c r="FFE357" s="6"/>
      <c r="FFF357" s="6"/>
      <c r="FFG357" s="6"/>
      <c r="FFH357" s="6"/>
      <c r="FFI357" s="6"/>
      <c r="FFJ357" s="6"/>
      <c r="FFK357" s="6"/>
      <c r="FFL357" s="6"/>
      <c r="FFM357" s="6"/>
      <c r="FFN357" s="6"/>
      <c r="FFO357" s="6"/>
      <c r="FFP357" s="6"/>
      <c r="FFQ357" s="6"/>
      <c r="FFR357" s="6"/>
      <c r="FFS357" s="6"/>
      <c r="FFT357" s="6"/>
      <c r="FFU357" s="6"/>
      <c r="FFV357" s="6"/>
      <c r="FFW357" s="6"/>
      <c r="FFX357" s="6"/>
      <c r="FFY357" s="6"/>
      <c r="FFZ357" s="6"/>
      <c r="FGA357" s="6"/>
      <c r="FGB357" s="6"/>
      <c r="FGC357" s="6"/>
      <c r="FGD357" s="6"/>
      <c r="FGE357" s="6"/>
      <c r="FGF357" s="6"/>
      <c r="FGG357" s="6"/>
      <c r="FGH357" s="6"/>
      <c r="FGI357" s="6"/>
      <c r="FGJ357" s="6"/>
      <c r="FGK357" s="6"/>
      <c r="FGL357" s="6"/>
      <c r="FGM357" s="6"/>
      <c r="FGN357" s="6"/>
      <c r="FGO357" s="6"/>
      <c r="FGP357" s="6"/>
      <c r="FGQ357" s="6"/>
      <c r="FGR357" s="6"/>
      <c r="FGS357" s="6"/>
      <c r="FGT357" s="6"/>
      <c r="FGU357" s="6"/>
      <c r="FGV357" s="6"/>
      <c r="FGW357" s="6"/>
      <c r="FGX357" s="6"/>
      <c r="FGY357" s="6"/>
      <c r="FGZ357" s="6"/>
      <c r="FHA357" s="6"/>
      <c r="FHB357" s="6"/>
      <c r="FHC357" s="6"/>
      <c r="FHD357" s="6"/>
      <c r="FHE357" s="6"/>
      <c r="FHF357" s="6"/>
      <c r="FHG357" s="6"/>
      <c r="FHH357" s="6"/>
      <c r="FHI357" s="6"/>
      <c r="FHJ357" s="6"/>
      <c r="FHK357" s="6"/>
      <c r="FHL357" s="6"/>
      <c r="FHM357" s="6"/>
      <c r="FHN357" s="6"/>
      <c r="FHO357" s="6"/>
      <c r="FHP357" s="6"/>
      <c r="FHQ357" s="6"/>
      <c r="FHR357" s="6"/>
      <c r="FHS357" s="6"/>
      <c r="FHT357" s="6"/>
      <c r="FHU357" s="6"/>
      <c r="FHV357" s="6"/>
      <c r="FHW357" s="6"/>
      <c r="FHX357" s="6"/>
      <c r="FHY357" s="6"/>
      <c r="FHZ357" s="6"/>
      <c r="FIA357" s="6"/>
      <c r="FIB357" s="6"/>
      <c r="FIC357" s="6"/>
      <c r="FID357" s="6"/>
      <c r="FIE357" s="6"/>
      <c r="FIF357" s="6"/>
      <c r="FIG357" s="6"/>
      <c r="FIH357" s="6"/>
      <c r="FII357" s="6"/>
      <c r="FIJ357" s="6"/>
      <c r="FIK357" s="6"/>
      <c r="FIL357" s="6"/>
      <c r="FIM357" s="6"/>
      <c r="FIN357" s="6"/>
      <c r="FIO357" s="6"/>
      <c r="FIP357" s="6"/>
      <c r="FIQ357" s="6"/>
      <c r="FIR357" s="6"/>
      <c r="FIS357" s="6"/>
      <c r="FIT357" s="6"/>
      <c r="FIU357" s="6"/>
      <c r="FIV357" s="6"/>
      <c r="FIW357" s="6"/>
      <c r="FIX357" s="6"/>
      <c r="FIY357" s="6"/>
      <c r="FIZ357" s="6"/>
      <c r="FJA357" s="6"/>
      <c r="FJB357" s="6"/>
      <c r="FJC357" s="6"/>
      <c r="FJD357" s="6"/>
      <c r="FJE357" s="6"/>
      <c r="FJF357" s="6"/>
      <c r="FJG357" s="6"/>
      <c r="FJH357" s="6"/>
      <c r="FJI357" s="6"/>
      <c r="FJJ357" s="6"/>
      <c r="FJK357" s="6"/>
      <c r="FJL357" s="6"/>
      <c r="FJM357" s="6"/>
      <c r="FJN357" s="6"/>
      <c r="FJO357" s="6"/>
      <c r="FJP357" s="6"/>
      <c r="FJQ357" s="6"/>
      <c r="FJR357" s="6"/>
      <c r="FJS357" s="6"/>
      <c r="FJT357" s="6"/>
      <c r="FJU357" s="6"/>
      <c r="FJV357" s="6"/>
      <c r="FJW357" s="6"/>
      <c r="FJX357" s="6"/>
      <c r="FJY357" s="6"/>
      <c r="FJZ357" s="6"/>
      <c r="FKA357" s="6"/>
      <c r="FKB357" s="6"/>
      <c r="FKC357" s="6"/>
      <c r="FKD357" s="6"/>
      <c r="FKE357" s="6"/>
      <c r="FKF357" s="6"/>
      <c r="FKG357" s="6"/>
      <c r="FKH357" s="6"/>
      <c r="FKI357" s="6"/>
      <c r="FKJ357" s="6"/>
      <c r="FKK357" s="6"/>
      <c r="FKL357" s="6"/>
      <c r="FKM357" s="6"/>
      <c r="FKN357" s="6"/>
      <c r="FKO357" s="6"/>
      <c r="FKP357" s="6"/>
      <c r="FKQ357" s="6"/>
      <c r="FKR357" s="6"/>
      <c r="FKS357" s="6"/>
      <c r="FKT357" s="6"/>
      <c r="FKU357" s="6"/>
      <c r="FKV357" s="6"/>
      <c r="FKW357" s="6"/>
      <c r="FKX357" s="6"/>
      <c r="FKY357" s="6"/>
      <c r="FKZ357" s="6"/>
      <c r="FLA357" s="6"/>
      <c r="FLB357" s="6"/>
      <c r="FLC357" s="6"/>
      <c r="FLD357" s="6"/>
      <c r="FLE357" s="6"/>
      <c r="FLF357" s="6"/>
      <c r="FLG357" s="6"/>
      <c r="FLH357" s="6"/>
      <c r="FLI357" s="6"/>
      <c r="FLJ357" s="6"/>
      <c r="FLK357" s="6"/>
      <c r="FLL357" s="6"/>
      <c r="FLM357" s="6"/>
      <c r="FLN357" s="6"/>
      <c r="FLO357" s="6"/>
      <c r="FLP357" s="6"/>
      <c r="FLQ357" s="6"/>
      <c r="FLR357" s="6"/>
      <c r="FLS357" s="6"/>
      <c r="FLT357" s="6"/>
      <c r="FLU357" s="6"/>
      <c r="FLV357" s="6"/>
      <c r="FLW357" s="6"/>
      <c r="FLX357" s="6"/>
      <c r="FLY357" s="6"/>
      <c r="FLZ357" s="6"/>
      <c r="FMA357" s="6"/>
      <c r="FMB357" s="6"/>
      <c r="FMC357" s="6"/>
      <c r="FMD357" s="6"/>
      <c r="FME357" s="6"/>
      <c r="FMF357" s="6"/>
      <c r="FMG357" s="6"/>
      <c r="FMH357" s="6"/>
      <c r="FMI357" s="6"/>
      <c r="FMJ357" s="6"/>
      <c r="FMK357" s="6"/>
      <c r="FML357" s="6"/>
      <c r="FMM357" s="6"/>
      <c r="FMN357" s="6"/>
      <c r="FMO357" s="6"/>
      <c r="FMP357" s="6"/>
      <c r="FMQ357" s="6"/>
      <c r="FMR357" s="6"/>
      <c r="FMS357" s="6"/>
      <c r="FMT357" s="6"/>
      <c r="FMU357" s="6"/>
      <c r="FMV357" s="6"/>
      <c r="FMW357" s="6"/>
      <c r="FMX357" s="6"/>
      <c r="FMY357" s="6"/>
      <c r="FMZ357" s="6"/>
      <c r="FNA357" s="6"/>
      <c r="FNB357" s="6"/>
      <c r="FNC357" s="6"/>
      <c r="FND357" s="6"/>
      <c r="FNE357" s="6"/>
      <c r="FNF357" s="6"/>
      <c r="FNG357" s="6"/>
      <c r="FNH357" s="6"/>
      <c r="FNI357" s="6"/>
      <c r="FNJ357" s="6"/>
      <c r="FNK357" s="6"/>
      <c r="FNL357" s="6"/>
      <c r="FNM357" s="6"/>
      <c r="FNN357" s="6"/>
      <c r="FNO357" s="6"/>
      <c r="FNP357" s="6"/>
      <c r="FNQ357" s="6"/>
      <c r="FNR357" s="6"/>
      <c r="FNS357" s="6"/>
      <c r="FNT357" s="6"/>
      <c r="FNU357" s="6"/>
      <c r="FNV357" s="6"/>
      <c r="FNW357" s="6"/>
      <c r="FNX357" s="6"/>
      <c r="FNY357" s="6"/>
      <c r="FNZ357" s="6"/>
      <c r="FOA357" s="6"/>
      <c r="FOB357" s="6"/>
      <c r="FOC357" s="6"/>
      <c r="FOD357" s="6"/>
      <c r="FOE357" s="6"/>
      <c r="FOF357" s="6"/>
      <c r="FOG357" s="6"/>
      <c r="FOH357" s="6"/>
      <c r="FOI357" s="6"/>
      <c r="FOJ357" s="6"/>
      <c r="FOK357" s="6"/>
      <c r="FOL357" s="6"/>
      <c r="FOM357" s="6"/>
      <c r="FON357" s="6"/>
      <c r="FOO357" s="6"/>
      <c r="FOP357" s="6"/>
      <c r="FOQ357" s="6"/>
      <c r="FOR357" s="6"/>
      <c r="FOS357" s="6"/>
      <c r="FOT357" s="6"/>
      <c r="FOU357" s="6"/>
      <c r="FOV357" s="6"/>
      <c r="FOW357" s="6"/>
      <c r="FOX357" s="6"/>
      <c r="FOY357" s="6"/>
      <c r="FOZ357" s="6"/>
      <c r="FPA357" s="6"/>
      <c r="FPB357" s="6"/>
      <c r="FPC357" s="6"/>
      <c r="FPD357" s="6"/>
      <c r="FPE357" s="6"/>
      <c r="FPF357" s="6"/>
      <c r="FPG357" s="6"/>
      <c r="FPH357" s="6"/>
      <c r="FPI357" s="6"/>
      <c r="FPJ357" s="6"/>
      <c r="FPK357" s="6"/>
      <c r="FPL357" s="6"/>
      <c r="FPM357" s="6"/>
      <c r="FPN357" s="6"/>
      <c r="FPO357" s="6"/>
      <c r="FPP357" s="6"/>
      <c r="FPQ357" s="6"/>
      <c r="FPR357" s="6"/>
      <c r="FPS357" s="6"/>
      <c r="FPT357" s="6"/>
      <c r="FPU357" s="6"/>
      <c r="FPV357" s="6"/>
      <c r="FPW357" s="6"/>
      <c r="FPX357" s="6"/>
      <c r="FPY357" s="6"/>
      <c r="FPZ357" s="6"/>
      <c r="FQA357" s="6"/>
      <c r="FQB357" s="6"/>
      <c r="FQC357" s="6"/>
      <c r="FQD357" s="6"/>
      <c r="FQE357" s="6"/>
      <c r="FQF357" s="6"/>
      <c r="FQG357" s="6"/>
      <c r="FQH357" s="6"/>
      <c r="FQI357" s="6"/>
      <c r="FQJ357" s="6"/>
      <c r="FQK357" s="6"/>
      <c r="FQL357" s="6"/>
      <c r="FQM357" s="6"/>
      <c r="FQN357" s="6"/>
      <c r="FQO357" s="6"/>
      <c r="FQP357" s="6"/>
      <c r="FQQ357" s="6"/>
      <c r="FQR357" s="6"/>
      <c r="FQS357" s="6"/>
      <c r="FQT357" s="6"/>
      <c r="FQU357" s="6"/>
      <c r="FQV357" s="6"/>
      <c r="FQW357" s="6"/>
      <c r="FQX357" s="6"/>
      <c r="FQY357" s="6"/>
      <c r="FQZ357" s="6"/>
      <c r="FRA357" s="6"/>
      <c r="FRB357" s="6"/>
      <c r="FRC357" s="6"/>
      <c r="FRD357" s="6"/>
      <c r="FRE357" s="6"/>
      <c r="FRF357" s="6"/>
      <c r="FRG357" s="6"/>
      <c r="FRH357" s="6"/>
      <c r="FRI357" s="6"/>
      <c r="FRJ357" s="6"/>
      <c r="FRK357" s="6"/>
      <c r="FRL357" s="6"/>
      <c r="FRM357" s="6"/>
      <c r="FRN357" s="6"/>
      <c r="FRO357" s="6"/>
      <c r="FRP357" s="6"/>
      <c r="FRQ357" s="6"/>
      <c r="FRR357" s="6"/>
      <c r="FRS357" s="6"/>
      <c r="FRT357" s="6"/>
      <c r="FRU357" s="6"/>
      <c r="FRV357" s="6"/>
      <c r="FRW357" s="6"/>
      <c r="FRX357" s="6"/>
      <c r="FRY357" s="6"/>
      <c r="FRZ357" s="6"/>
      <c r="FSA357" s="6"/>
      <c r="FSB357" s="6"/>
      <c r="FSC357" s="6"/>
      <c r="FSD357" s="6"/>
      <c r="FSE357" s="6"/>
      <c r="FSF357" s="6"/>
      <c r="FSG357" s="6"/>
      <c r="FSH357" s="6"/>
      <c r="FSI357" s="6"/>
      <c r="FSJ357" s="6"/>
      <c r="FSK357" s="6"/>
      <c r="FSL357" s="6"/>
      <c r="FSM357" s="6"/>
      <c r="FSN357" s="6"/>
      <c r="FSO357" s="6"/>
      <c r="FSP357" s="6"/>
      <c r="FSQ357" s="6"/>
      <c r="FSR357" s="6"/>
      <c r="FSS357" s="6"/>
      <c r="FST357" s="6"/>
      <c r="FSU357" s="6"/>
      <c r="FSV357" s="6"/>
      <c r="FSW357" s="6"/>
      <c r="FSX357" s="6"/>
      <c r="FSY357" s="6"/>
      <c r="FSZ357" s="6"/>
      <c r="FTA357" s="6"/>
      <c r="FTB357" s="6"/>
      <c r="FTC357" s="6"/>
      <c r="FTD357" s="6"/>
      <c r="FTE357" s="6"/>
      <c r="FTF357" s="6"/>
      <c r="FTG357" s="6"/>
      <c r="FTH357" s="6"/>
      <c r="FTI357" s="6"/>
      <c r="FTJ357" s="6"/>
      <c r="FTK357" s="6"/>
      <c r="FTL357" s="6"/>
      <c r="FTM357" s="6"/>
      <c r="FTN357" s="6"/>
      <c r="FTO357" s="6"/>
      <c r="FTP357" s="6"/>
      <c r="FTQ357" s="6"/>
      <c r="FTR357" s="6"/>
      <c r="FTS357" s="6"/>
      <c r="FTT357" s="6"/>
      <c r="FTU357" s="6"/>
      <c r="FTV357" s="6"/>
      <c r="FTW357" s="6"/>
      <c r="FTX357" s="6"/>
      <c r="FTY357" s="6"/>
      <c r="FTZ357" s="6"/>
      <c r="FUA357" s="6"/>
      <c r="FUB357" s="6"/>
      <c r="FUC357" s="6"/>
      <c r="FUD357" s="6"/>
      <c r="FUE357" s="6"/>
      <c r="FUF357" s="6"/>
      <c r="FUG357" s="6"/>
      <c r="FUH357" s="6"/>
      <c r="FUI357" s="6"/>
      <c r="FUJ357" s="6"/>
      <c r="FUK357" s="6"/>
      <c r="FUL357" s="6"/>
      <c r="FUM357" s="6"/>
      <c r="FUN357" s="6"/>
      <c r="FUO357" s="6"/>
      <c r="FUP357" s="6"/>
      <c r="FUQ357" s="6"/>
      <c r="FUR357" s="6"/>
      <c r="FUS357" s="6"/>
      <c r="FUT357" s="6"/>
      <c r="FUU357" s="6"/>
      <c r="FUV357" s="6"/>
      <c r="FUW357" s="6"/>
      <c r="FUX357" s="6"/>
      <c r="FUY357" s="6"/>
      <c r="FUZ357" s="6"/>
      <c r="FVA357" s="6"/>
      <c r="FVB357" s="6"/>
      <c r="FVC357" s="6"/>
      <c r="FVD357" s="6"/>
      <c r="FVE357" s="6"/>
      <c r="FVF357" s="6"/>
      <c r="FVG357" s="6"/>
      <c r="FVH357" s="6"/>
      <c r="FVI357" s="6"/>
      <c r="FVJ357" s="6"/>
      <c r="FVK357" s="6"/>
      <c r="FVL357" s="6"/>
      <c r="FVM357" s="6"/>
      <c r="FVN357" s="6"/>
      <c r="FVO357" s="6"/>
      <c r="FVP357" s="6"/>
      <c r="FVQ357" s="6"/>
      <c r="FVR357" s="6"/>
      <c r="FVS357" s="6"/>
      <c r="FVT357" s="6"/>
      <c r="FVU357" s="6"/>
      <c r="FVV357" s="6"/>
      <c r="FVW357" s="6"/>
      <c r="FVX357" s="6"/>
      <c r="FVY357" s="6"/>
      <c r="FVZ357" s="6"/>
      <c r="FWA357" s="6"/>
      <c r="FWB357" s="6"/>
      <c r="FWC357" s="6"/>
      <c r="FWD357" s="6"/>
      <c r="FWE357" s="6"/>
      <c r="FWF357" s="6"/>
      <c r="FWG357" s="6"/>
      <c r="FWH357" s="6"/>
      <c r="FWI357" s="6"/>
      <c r="FWJ357" s="6"/>
      <c r="FWK357" s="6"/>
      <c r="FWL357" s="6"/>
      <c r="FWM357" s="6"/>
      <c r="FWN357" s="6"/>
      <c r="FWO357" s="6"/>
      <c r="FWP357" s="6"/>
      <c r="FWQ357" s="6"/>
      <c r="FWR357" s="6"/>
      <c r="FWS357" s="6"/>
      <c r="FWT357" s="6"/>
      <c r="FWU357" s="6"/>
      <c r="FWV357" s="6"/>
      <c r="FWW357" s="6"/>
      <c r="FWX357" s="6"/>
      <c r="FWY357" s="6"/>
      <c r="FWZ357" s="6"/>
      <c r="FXA357" s="6"/>
      <c r="FXB357" s="6"/>
      <c r="FXC357" s="6"/>
      <c r="FXD357" s="6"/>
      <c r="FXE357" s="6"/>
      <c r="FXF357" s="6"/>
      <c r="FXG357" s="6"/>
      <c r="FXH357" s="6"/>
      <c r="FXI357" s="6"/>
      <c r="FXJ357" s="6"/>
      <c r="FXK357" s="6"/>
      <c r="FXL357" s="6"/>
      <c r="FXM357" s="6"/>
      <c r="FXN357" s="6"/>
      <c r="FXO357" s="6"/>
      <c r="FXP357" s="6"/>
      <c r="FXQ357" s="6"/>
      <c r="FXR357" s="6"/>
      <c r="FXS357" s="6"/>
      <c r="FXT357" s="6"/>
      <c r="FXU357" s="6"/>
      <c r="FXV357" s="6"/>
      <c r="FXW357" s="6"/>
      <c r="FXX357" s="6"/>
      <c r="FXY357" s="6"/>
      <c r="FXZ357" s="6"/>
      <c r="FYA357" s="6"/>
      <c r="FYB357" s="6"/>
      <c r="FYC357" s="6"/>
      <c r="FYD357" s="6"/>
      <c r="FYE357" s="6"/>
      <c r="FYF357" s="6"/>
      <c r="FYG357" s="6"/>
      <c r="FYH357" s="6"/>
      <c r="FYI357" s="6"/>
      <c r="FYJ357" s="6"/>
      <c r="FYK357" s="6"/>
      <c r="FYL357" s="6"/>
      <c r="FYM357" s="6"/>
      <c r="FYN357" s="6"/>
      <c r="FYO357" s="6"/>
      <c r="FYP357" s="6"/>
      <c r="FYQ357" s="6"/>
      <c r="FYR357" s="6"/>
      <c r="FYS357" s="6"/>
      <c r="FYT357" s="6"/>
      <c r="FYU357" s="6"/>
      <c r="FYV357" s="6"/>
      <c r="FYW357" s="6"/>
      <c r="FYX357" s="6"/>
      <c r="FYY357" s="6"/>
      <c r="FYZ357" s="6"/>
      <c r="FZA357" s="6"/>
      <c r="FZB357" s="6"/>
      <c r="FZC357" s="6"/>
      <c r="FZD357" s="6"/>
      <c r="FZE357" s="6"/>
      <c r="FZF357" s="6"/>
      <c r="FZG357" s="6"/>
      <c r="FZH357" s="6"/>
      <c r="FZI357" s="6"/>
      <c r="FZJ357" s="6"/>
      <c r="FZK357" s="6"/>
      <c r="FZL357" s="6"/>
      <c r="FZM357" s="6"/>
      <c r="FZN357" s="6"/>
      <c r="FZO357" s="6"/>
      <c r="FZP357" s="6"/>
      <c r="FZQ357" s="6"/>
      <c r="FZR357" s="6"/>
      <c r="FZS357" s="6"/>
      <c r="FZT357" s="6"/>
      <c r="FZU357" s="6"/>
      <c r="FZV357" s="6"/>
      <c r="FZW357" s="6"/>
      <c r="FZX357" s="6"/>
      <c r="FZY357" s="6"/>
      <c r="FZZ357" s="6"/>
      <c r="GAA357" s="6"/>
      <c r="GAB357" s="6"/>
      <c r="GAC357" s="6"/>
      <c r="GAD357" s="6"/>
      <c r="GAE357" s="6"/>
      <c r="GAF357" s="6"/>
      <c r="GAG357" s="6"/>
      <c r="GAH357" s="6"/>
      <c r="GAI357" s="6"/>
      <c r="GAJ357" s="6"/>
      <c r="GAK357" s="6"/>
      <c r="GAL357" s="6"/>
      <c r="GAM357" s="6"/>
      <c r="GAN357" s="6"/>
      <c r="GAO357" s="6"/>
      <c r="GAP357" s="6"/>
      <c r="GAQ357" s="6"/>
      <c r="GAR357" s="6"/>
      <c r="GAS357" s="6"/>
      <c r="GAT357" s="6"/>
      <c r="GAU357" s="6"/>
      <c r="GAV357" s="6"/>
      <c r="GAW357" s="6"/>
      <c r="GAX357" s="6"/>
      <c r="GAY357" s="6"/>
      <c r="GAZ357" s="6"/>
      <c r="GBA357" s="6"/>
      <c r="GBB357" s="6"/>
      <c r="GBC357" s="6"/>
      <c r="GBD357" s="6"/>
      <c r="GBE357" s="6"/>
      <c r="GBF357" s="6"/>
      <c r="GBG357" s="6"/>
      <c r="GBH357" s="6"/>
      <c r="GBI357" s="6"/>
      <c r="GBJ357" s="6"/>
      <c r="GBK357" s="6"/>
      <c r="GBL357" s="6"/>
      <c r="GBM357" s="6"/>
      <c r="GBN357" s="6"/>
      <c r="GBO357" s="6"/>
      <c r="GBP357" s="6"/>
      <c r="GBQ357" s="6"/>
      <c r="GBR357" s="6"/>
      <c r="GBS357" s="6"/>
      <c r="GBT357" s="6"/>
      <c r="GBU357" s="6"/>
      <c r="GBV357" s="6"/>
      <c r="GBW357" s="6"/>
      <c r="GBX357" s="6"/>
      <c r="GBY357" s="6"/>
      <c r="GBZ357" s="6"/>
      <c r="GCA357" s="6"/>
      <c r="GCB357" s="6"/>
      <c r="GCC357" s="6"/>
      <c r="GCD357" s="6"/>
      <c r="GCE357" s="6"/>
      <c r="GCF357" s="6"/>
      <c r="GCG357" s="6"/>
      <c r="GCH357" s="6"/>
      <c r="GCI357" s="6"/>
      <c r="GCJ357" s="6"/>
      <c r="GCK357" s="6"/>
      <c r="GCL357" s="6"/>
      <c r="GCM357" s="6"/>
      <c r="GCN357" s="6"/>
      <c r="GCO357" s="6"/>
      <c r="GCP357" s="6"/>
      <c r="GCQ357" s="6"/>
      <c r="GCR357" s="6"/>
      <c r="GCS357" s="6"/>
      <c r="GCT357" s="6"/>
      <c r="GCU357" s="6"/>
      <c r="GCV357" s="6"/>
      <c r="GCW357" s="6"/>
      <c r="GCX357" s="6"/>
      <c r="GCY357" s="6"/>
      <c r="GCZ357" s="6"/>
      <c r="GDA357" s="6"/>
      <c r="GDB357" s="6"/>
      <c r="GDC357" s="6"/>
      <c r="GDD357" s="6"/>
      <c r="GDE357" s="6"/>
      <c r="GDF357" s="6"/>
      <c r="GDG357" s="6"/>
      <c r="GDH357" s="6"/>
      <c r="GDI357" s="6"/>
      <c r="GDJ357" s="6"/>
      <c r="GDK357" s="6"/>
      <c r="GDL357" s="6"/>
      <c r="GDM357" s="6"/>
      <c r="GDN357" s="6"/>
      <c r="GDO357" s="6"/>
      <c r="GDP357" s="6"/>
      <c r="GDQ357" s="6"/>
      <c r="GDR357" s="6"/>
      <c r="GDS357" s="6"/>
      <c r="GDT357" s="6"/>
      <c r="GDU357" s="6"/>
      <c r="GDV357" s="6"/>
      <c r="GDW357" s="6"/>
      <c r="GDX357" s="6"/>
      <c r="GDY357" s="6"/>
      <c r="GDZ357" s="6"/>
      <c r="GEA357" s="6"/>
      <c r="GEB357" s="6"/>
      <c r="GEC357" s="6"/>
      <c r="GED357" s="6"/>
      <c r="GEE357" s="6"/>
      <c r="GEF357" s="6"/>
      <c r="GEG357" s="6"/>
      <c r="GEH357" s="6"/>
      <c r="GEI357" s="6"/>
      <c r="GEJ357" s="6"/>
      <c r="GEK357" s="6"/>
      <c r="GEL357" s="6"/>
      <c r="GEM357" s="6"/>
      <c r="GEN357" s="6"/>
      <c r="GEO357" s="6"/>
      <c r="GEP357" s="6"/>
      <c r="GEQ357" s="6"/>
      <c r="GER357" s="6"/>
      <c r="GES357" s="6"/>
      <c r="GET357" s="6"/>
      <c r="GEU357" s="6"/>
      <c r="GEV357" s="6"/>
      <c r="GEW357" s="6"/>
      <c r="GEX357" s="6"/>
      <c r="GEY357" s="6"/>
      <c r="GEZ357" s="6"/>
      <c r="GFA357" s="6"/>
      <c r="GFB357" s="6"/>
      <c r="GFC357" s="6"/>
      <c r="GFD357" s="6"/>
      <c r="GFE357" s="6"/>
      <c r="GFF357" s="6"/>
      <c r="GFG357" s="6"/>
      <c r="GFH357" s="6"/>
      <c r="GFI357" s="6"/>
      <c r="GFJ357" s="6"/>
      <c r="GFK357" s="6"/>
      <c r="GFL357" s="6"/>
      <c r="GFM357" s="6"/>
      <c r="GFN357" s="6"/>
      <c r="GFO357" s="6"/>
      <c r="GFP357" s="6"/>
      <c r="GFQ357" s="6"/>
      <c r="GFR357" s="6"/>
      <c r="GFS357" s="6"/>
      <c r="GFT357" s="6"/>
      <c r="GFU357" s="6"/>
      <c r="GFV357" s="6"/>
      <c r="GFW357" s="6"/>
      <c r="GFX357" s="6"/>
      <c r="GFY357" s="6"/>
      <c r="GFZ357" s="6"/>
      <c r="GGA357" s="6"/>
      <c r="GGB357" s="6"/>
      <c r="GGC357" s="6"/>
      <c r="GGD357" s="6"/>
      <c r="GGE357" s="6"/>
      <c r="GGF357" s="6"/>
      <c r="GGG357" s="6"/>
      <c r="GGH357" s="6"/>
      <c r="GGI357" s="6"/>
      <c r="GGJ357" s="6"/>
      <c r="GGK357" s="6"/>
      <c r="GGL357" s="6"/>
      <c r="GGM357" s="6"/>
      <c r="GGN357" s="6"/>
      <c r="GGO357" s="6"/>
      <c r="GGP357" s="6"/>
      <c r="GGQ357" s="6"/>
      <c r="GGR357" s="6"/>
      <c r="GGS357" s="6"/>
      <c r="GGT357" s="6"/>
      <c r="GGU357" s="6"/>
      <c r="GGV357" s="6"/>
      <c r="GGW357" s="6"/>
      <c r="GGX357" s="6"/>
      <c r="GGY357" s="6"/>
      <c r="GGZ357" s="6"/>
      <c r="GHA357" s="6"/>
      <c r="GHB357" s="6"/>
      <c r="GHC357" s="6"/>
      <c r="GHD357" s="6"/>
      <c r="GHE357" s="6"/>
      <c r="GHF357" s="6"/>
      <c r="GHG357" s="6"/>
      <c r="GHH357" s="6"/>
      <c r="GHI357" s="6"/>
      <c r="GHJ357" s="6"/>
      <c r="GHK357" s="6"/>
      <c r="GHL357" s="6"/>
      <c r="GHM357" s="6"/>
      <c r="GHN357" s="6"/>
      <c r="GHO357" s="6"/>
      <c r="GHP357" s="6"/>
      <c r="GHQ357" s="6"/>
      <c r="GHR357" s="6"/>
      <c r="GHS357" s="6"/>
      <c r="GHT357" s="6"/>
      <c r="GHU357" s="6"/>
      <c r="GHV357" s="6"/>
      <c r="GHW357" s="6"/>
      <c r="GHX357" s="6"/>
      <c r="GHY357" s="6"/>
      <c r="GHZ357" s="6"/>
      <c r="GIA357" s="6"/>
      <c r="GIB357" s="6"/>
      <c r="GIC357" s="6"/>
      <c r="GID357" s="6"/>
      <c r="GIE357" s="6"/>
      <c r="GIF357" s="6"/>
      <c r="GIG357" s="6"/>
      <c r="GIH357" s="6"/>
      <c r="GII357" s="6"/>
      <c r="GIJ357" s="6"/>
      <c r="GIK357" s="6"/>
      <c r="GIL357" s="6"/>
      <c r="GIM357" s="6"/>
      <c r="GIN357" s="6"/>
      <c r="GIO357" s="6"/>
      <c r="GIP357" s="6"/>
      <c r="GIQ357" s="6"/>
      <c r="GIR357" s="6"/>
      <c r="GIS357" s="6"/>
      <c r="GIT357" s="6"/>
      <c r="GIU357" s="6"/>
      <c r="GIV357" s="6"/>
      <c r="GIW357" s="6"/>
      <c r="GIX357" s="6"/>
      <c r="GIY357" s="6"/>
      <c r="GIZ357" s="6"/>
      <c r="GJA357" s="6"/>
      <c r="GJB357" s="6"/>
      <c r="GJC357" s="6"/>
      <c r="GJD357" s="6"/>
      <c r="GJE357" s="6"/>
      <c r="GJF357" s="6"/>
      <c r="GJG357" s="6"/>
      <c r="GJH357" s="6"/>
      <c r="GJI357" s="6"/>
      <c r="GJJ357" s="6"/>
      <c r="GJK357" s="6"/>
      <c r="GJL357" s="6"/>
      <c r="GJM357" s="6"/>
      <c r="GJN357" s="6"/>
      <c r="GJO357" s="6"/>
      <c r="GJP357" s="6"/>
      <c r="GJQ357" s="6"/>
      <c r="GJR357" s="6"/>
      <c r="GJS357" s="6"/>
      <c r="GJT357" s="6"/>
      <c r="GJU357" s="6"/>
      <c r="GJV357" s="6"/>
      <c r="GJW357" s="6"/>
      <c r="GJX357" s="6"/>
      <c r="GJY357" s="6"/>
      <c r="GJZ357" s="6"/>
      <c r="GKA357" s="6"/>
      <c r="GKB357" s="6"/>
      <c r="GKC357" s="6"/>
      <c r="GKD357" s="6"/>
      <c r="GKE357" s="6"/>
      <c r="GKF357" s="6"/>
      <c r="GKG357" s="6"/>
      <c r="GKH357" s="6"/>
      <c r="GKI357" s="6"/>
      <c r="GKJ357" s="6"/>
      <c r="GKK357" s="6"/>
      <c r="GKL357" s="6"/>
      <c r="GKM357" s="6"/>
      <c r="GKN357" s="6"/>
      <c r="GKO357" s="6"/>
      <c r="GKP357" s="6"/>
      <c r="GKQ357" s="6"/>
      <c r="GKR357" s="6"/>
      <c r="GKS357" s="6"/>
      <c r="GKT357" s="6"/>
      <c r="GKU357" s="6"/>
      <c r="GKV357" s="6"/>
      <c r="GKW357" s="6"/>
      <c r="GKX357" s="6"/>
      <c r="GKY357" s="6"/>
      <c r="GKZ357" s="6"/>
      <c r="GLA357" s="6"/>
      <c r="GLB357" s="6"/>
      <c r="GLC357" s="6"/>
      <c r="GLD357" s="6"/>
      <c r="GLE357" s="6"/>
      <c r="GLF357" s="6"/>
      <c r="GLG357" s="6"/>
      <c r="GLH357" s="6"/>
      <c r="GLI357" s="6"/>
      <c r="GLJ357" s="6"/>
      <c r="GLK357" s="6"/>
      <c r="GLL357" s="6"/>
      <c r="GLM357" s="6"/>
      <c r="GLN357" s="6"/>
      <c r="GLO357" s="6"/>
      <c r="GLP357" s="6"/>
      <c r="GLQ357" s="6"/>
      <c r="GLR357" s="6"/>
      <c r="GLS357" s="6"/>
      <c r="GLT357" s="6"/>
      <c r="GLU357" s="6"/>
      <c r="GLV357" s="6"/>
      <c r="GLW357" s="6"/>
      <c r="GLX357" s="6"/>
      <c r="GLY357" s="6"/>
      <c r="GLZ357" s="6"/>
      <c r="GMA357" s="6"/>
      <c r="GMB357" s="6"/>
      <c r="GMC357" s="6"/>
      <c r="GMD357" s="6"/>
      <c r="GME357" s="6"/>
      <c r="GMF357" s="6"/>
      <c r="GMG357" s="6"/>
      <c r="GMH357" s="6"/>
      <c r="GMI357" s="6"/>
      <c r="GMJ357" s="6"/>
      <c r="GMK357" s="6"/>
      <c r="GML357" s="6"/>
      <c r="GMM357" s="6"/>
      <c r="GMN357" s="6"/>
      <c r="GMO357" s="6"/>
      <c r="GMP357" s="6"/>
      <c r="GMQ357" s="6"/>
      <c r="GMR357" s="6"/>
      <c r="GMS357" s="6"/>
      <c r="GMT357" s="6"/>
      <c r="GMU357" s="6"/>
      <c r="GMV357" s="6"/>
      <c r="GMW357" s="6"/>
      <c r="GMX357" s="6"/>
      <c r="GMY357" s="6"/>
      <c r="GMZ357" s="6"/>
      <c r="GNA357" s="6"/>
      <c r="GNB357" s="6"/>
      <c r="GNC357" s="6"/>
      <c r="GND357" s="6"/>
      <c r="GNE357" s="6"/>
      <c r="GNF357" s="6"/>
      <c r="GNG357" s="6"/>
      <c r="GNH357" s="6"/>
      <c r="GNI357" s="6"/>
      <c r="GNJ357" s="6"/>
      <c r="GNK357" s="6"/>
      <c r="GNL357" s="6"/>
      <c r="GNM357" s="6"/>
      <c r="GNN357" s="6"/>
      <c r="GNO357" s="6"/>
      <c r="GNP357" s="6"/>
      <c r="GNQ357" s="6"/>
      <c r="GNR357" s="6"/>
      <c r="GNS357" s="6"/>
      <c r="GNT357" s="6"/>
      <c r="GNU357" s="6"/>
      <c r="GNV357" s="6"/>
      <c r="GNW357" s="6"/>
      <c r="GNX357" s="6"/>
      <c r="GNY357" s="6"/>
      <c r="GNZ357" s="6"/>
      <c r="GOA357" s="6"/>
      <c r="GOB357" s="6"/>
      <c r="GOC357" s="6"/>
      <c r="GOD357" s="6"/>
      <c r="GOE357" s="6"/>
      <c r="GOF357" s="6"/>
      <c r="GOG357" s="6"/>
      <c r="GOH357" s="6"/>
      <c r="GOI357" s="6"/>
      <c r="GOJ357" s="6"/>
      <c r="GOK357" s="6"/>
      <c r="GOL357" s="6"/>
      <c r="GOM357" s="6"/>
      <c r="GON357" s="6"/>
      <c r="GOO357" s="6"/>
      <c r="GOP357" s="6"/>
      <c r="GOQ357" s="6"/>
      <c r="GOR357" s="6"/>
      <c r="GOS357" s="6"/>
      <c r="GOT357" s="6"/>
      <c r="GOU357" s="6"/>
      <c r="GOV357" s="6"/>
      <c r="GOW357" s="6"/>
      <c r="GOX357" s="6"/>
      <c r="GOY357" s="6"/>
      <c r="GOZ357" s="6"/>
      <c r="GPA357" s="6"/>
      <c r="GPB357" s="6"/>
      <c r="GPC357" s="6"/>
      <c r="GPD357" s="6"/>
      <c r="GPE357" s="6"/>
      <c r="GPF357" s="6"/>
      <c r="GPG357" s="6"/>
      <c r="GPH357" s="6"/>
      <c r="GPI357" s="6"/>
      <c r="GPJ357" s="6"/>
      <c r="GPK357" s="6"/>
      <c r="GPL357" s="6"/>
      <c r="GPM357" s="6"/>
      <c r="GPN357" s="6"/>
      <c r="GPO357" s="6"/>
      <c r="GPP357" s="6"/>
      <c r="GPQ357" s="6"/>
      <c r="GPR357" s="6"/>
      <c r="GPS357" s="6"/>
      <c r="GPT357" s="6"/>
      <c r="GPU357" s="6"/>
      <c r="GPV357" s="6"/>
      <c r="GPW357" s="6"/>
      <c r="GPX357" s="6"/>
      <c r="GPY357" s="6"/>
      <c r="GPZ357" s="6"/>
      <c r="GQA357" s="6"/>
      <c r="GQB357" s="6"/>
      <c r="GQC357" s="6"/>
      <c r="GQD357" s="6"/>
      <c r="GQE357" s="6"/>
      <c r="GQF357" s="6"/>
      <c r="GQG357" s="6"/>
      <c r="GQH357" s="6"/>
      <c r="GQI357" s="6"/>
      <c r="GQJ357" s="6"/>
      <c r="GQK357" s="6"/>
      <c r="GQL357" s="6"/>
      <c r="GQM357" s="6"/>
      <c r="GQN357" s="6"/>
      <c r="GQO357" s="6"/>
      <c r="GQP357" s="6"/>
      <c r="GQQ357" s="6"/>
      <c r="GQR357" s="6"/>
      <c r="GQS357" s="6"/>
      <c r="GQT357" s="6"/>
      <c r="GQU357" s="6"/>
      <c r="GQV357" s="6"/>
      <c r="GQW357" s="6"/>
      <c r="GQX357" s="6"/>
      <c r="GQY357" s="6"/>
      <c r="GQZ357" s="6"/>
      <c r="GRA357" s="6"/>
      <c r="GRB357" s="6"/>
      <c r="GRC357" s="6"/>
      <c r="GRD357" s="6"/>
      <c r="GRE357" s="6"/>
      <c r="GRF357" s="6"/>
      <c r="GRG357" s="6"/>
      <c r="GRH357" s="6"/>
      <c r="GRI357" s="6"/>
      <c r="GRJ357" s="6"/>
      <c r="GRK357" s="6"/>
      <c r="GRL357" s="6"/>
      <c r="GRM357" s="6"/>
      <c r="GRN357" s="6"/>
      <c r="GRO357" s="6"/>
      <c r="GRP357" s="6"/>
      <c r="GRQ357" s="6"/>
      <c r="GRR357" s="6"/>
      <c r="GRS357" s="6"/>
      <c r="GRT357" s="6"/>
      <c r="GRU357" s="6"/>
      <c r="GRV357" s="6"/>
      <c r="GRW357" s="6"/>
      <c r="GRX357" s="6"/>
      <c r="GRY357" s="6"/>
      <c r="GRZ357" s="6"/>
      <c r="GSA357" s="6"/>
      <c r="GSB357" s="6"/>
      <c r="GSC357" s="6"/>
      <c r="GSD357" s="6"/>
      <c r="GSE357" s="6"/>
      <c r="GSF357" s="6"/>
      <c r="GSG357" s="6"/>
      <c r="GSH357" s="6"/>
      <c r="GSI357" s="6"/>
      <c r="GSJ357" s="6"/>
      <c r="GSK357" s="6"/>
      <c r="GSL357" s="6"/>
      <c r="GSM357" s="6"/>
      <c r="GSN357" s="6"/>
      <c r="GSO357" s="6"/>
      <c r="GSP357" s="6"/>
      <c r="GSQ357" s="6"/>
      <c r="GSR357" s="6"/>
      <c r="GSS357" s="6"/>
      <c r="GST357" s="6"/>
      <c r="GSU357" s="6"/>
      <c r="GSV357" s="6"/>
      <c r="GSW357" s="6"/>
      <c r="GSX357" s="6"/>
      <c r="GSY357" s="6"/>
      <c r="GSZ357" s="6"/>
      <c r="GTA357" s="6"/>
      <c r="GTB357" s="6"/>
      <c r="GTC357" s="6"/>
      <c r="GTD357" s="6"/>
      <c r="GTE357" s="6"/>
      <c r="GTF357" s="6"/>
      <c r="GTG357" s="6"/>
      <c r="GTH357" s="6"/>
      <c r="GTI357" s="6"/>
      <c r="GTJ357" s="6"/>
      <c r="GTK357" s="6"/>
      <c r="GTL357" s="6"/>
      <c r="GTM357" s="6"/>
      <c r="GTN357" s="6"/>
      <c r="GTO357" s="6"/>
      <c r="GTP357" s="6"/>
      <c r="GTQ357" s="6"/>
      <c r="GTR357" s="6"/>
      <c r="GTS357" s="6"/>
      <c r="GTT357" s="6"/>
      <c r="GTU357" s="6"/>
      <c r="GTV357" s="6"/>
      <c r="GTW357" s="6"/>
      <c r="GTX357" s="6"/>
      <c r="GTY357" s="6"/>
      <c r="GTZ357" s="6"/>
      <c r="GUA357" s="6"/>
      <c r="GUB357" s="6"/>
      <c r="GUC357" s="6"/>
      <c r="GUD357" s="6"/>
      <c r="GUE357" s="6"/>
      <c r="GUF357" s="6"/>
      <c r="GUG357" s="6"/>
      <c r="GUH357" s="6"/>
      <c r="GUI357" s="6"/>
      <c r="GUJ357" s="6"/>
      <c r="GUK357" s="6"/>
      <c r="GUL357" s="6"/>
      <c r="GUM357" s="6"/>
      <c r="GUN357" s="6"/>
      <c r="GUO357" s="6"/>
      <c r="GUP357" s="6"/>
      <c r="GUQ357" s="6"/>
      <c r="GUR357" s="6"/>
      <c r="GUS357" s="6"/>
      <c r="GUT357" s="6"/>
      <c r="GUU357" s="6"/>
      <c r="GUV357" s="6"/>
      <c r="GUW357" s="6"/>
      <c r="GUX357" s="6"/>
      <c r="GUY357" s="6"/>
      <c r="GUZ357" s="6"/>
      <c r="GVA357" s="6"/>
      <c r="GVB357" s="6"/>
      <c r="GVC357" s="6"/>
      <c r="GVD357" s="6"/>
      <c r="GVE357" s="6"/>
      <c r="GVF357" s="6"/>
      <c r="GVG357" s="6"/>
      <c r="GVH357" s="6"/>
      <c r="GVI357" s="6"/>
      <c r="GVJ357" s="6"/>
      <c r="GVK357" s="6"/>
      <c r="GVL357" s="6"/>
      <c r="GVM357" s="6"/>
      <c r="GVN357" s="6"/>
      <c r="GVO357" s="6"/>
      <c r="GVP357" s="6"/>
      <c r="GVQ357" s="6"/>
      <c r="GVR357" s="6"/>
      <c r="GVS357" s="6"/>
      <c r="GVT357" s="6"/>
      <c r="GVU357" s="6"/>
      <c r="GVV357" s="6"/>
      <c r="GVW357" s="6"/>
      <c r="GVX357" s="6"/>
      <c r="GVY357" s="6"/>
      <c r="GVZ357" s="6"/>
      <c r="GWA357" s="6"/>
      <c r="GWB357" s="6"/>
      <c r="GWC357" s="6"/>
      <c r="GWD357" s="6"/>
      <c r="GWE357" s="6"/>
      <c r="GWF357" s="6"/>
      <c r="GWG357" s="6"/>
      <c r="GWH357" s="6"/>
      <c r="GWI357" s="6"/>
      <c r="GWJ357" s="6"/>
      <c r="GWK357" s="6"/>
      <c r="GWL357" s="6"/>
      <c r="GWM357" s="6"/>
      <c r="GWN357" s="6"/>
      <c r="GWO357" s="6"/>
      <c r="GWP357" s="6"/>
      <c r="GWQ357" s="6"/>
      <c r="GWR357" s="6"/>
      <c r="GWS357" s="6"/>
      <c r="GWT357" s="6"/>
      <c r="GWU357" s="6"/>
      <c r="GWV357" s="6"/>
      <c r="GWW357" s="6"/>
      <c r="GWX357" s="6"/>
      <c r="GWY357" s="6"/>
      <c r="GWZ357" s="6"/>
      <c r="GXA357" s="6"/>
      <c r="GXB357" s="6"/>
      <c r="GXC357" s="6"/>
      <c r="GXD357" s="6"/>
      <c r="GXE357" s="6"/>
      <c r="GXF357" s="6"/>
      <c r="GXG357" s="6"/>
      <c r="GXH357" s="6"/>
      <c r="GXI357" s="6"/>
      <c r="GXJ357" s="6"/>
      <c r="GXK357" s="6"/>
      <c r="GXL357" s="6"/>
      <c r="GXM357" s="6"/>
      <c r="GXN357" s="6"/>
      <c r="GXO357" s="6"/>
      <c r="GXP357" s="6"/>
      <c r="GXQ357" s="6"/>
      <c r="GXR357" s="6"/>
      <c r="GXS357" s="6"/>
      <c r="GXT357" s="6"/>
      <c r="GXU357" s="6"/>
      <c r="GXV357" s="6"/>
      <c r="GXW357" s="6"/>
      <c r="GXX357" s="6"/>
      <c r="GXY357" s="6"/>
      <c r="GXZ357" s="6"/>
      <c r="GYA357" s="6"/>
      <c r="GYB357" s="6"/>
      <c r="GYC357" s="6"/>
      <c r="GYD357" s="6"/>
      <c r="GYE357" s="6"/>
      <c r="GYF357" s="6"/>
      <c r="GYG357" s="6"/>
      <c r="GYH357" s="6"/>
      <c r="GYI357" s="6"/>
      <c r="GYJ357" s="6"/>
      <c r="GYK357" s="6"/>
      <c r="GYL357" s="6"/>
      <c r="GYM357" s="6"/>
      <c r="GYN357" s="6"/>
      <c r="GYO357" s="6"/>
      <c r="GYP357" s="6"/>
      <c r="GYQ357" s="6"/>
      <c r="GYR357" s="6"/>
      <c r="GYS357" s="6"/>
      <c r="GYT357" s="6"/>
      <c r="GYU357" s="6"/>
      <c r="GYV357" s="6"/>
      <c r="GYW357" s="6"/>
      <c r="GYX357" s="6"/>
      <c r="GYY357" s="6"/>
      <c r="GYZ357" s="6"/>
      <c r="GZA357" s="6"/>
      <c r="GZB357" s="6"/>
      <c r="GZC357" s="6"/>
      <c r="GZD357" s="6"/>
      <c r="GZE357" s="6"/>
      <c r="GZF357" s="6"/>
      <c r="GZG357" s="6"/>
      <c r="GZH357" s="6"/>
      <c r="GZI357" s="6"/>
      <c r="GZJ357" s="6"/>
      <c r="GZK357" s="6"/>
      <c r="GZL357" s="6"/>
      <c r="GZM357" s="6"/>
      <c r="GZN357" s="6"/>
      <c r="GZO357" s="6"/>
      <c r="GZP357" s="6"/>
      <c r="GZQ357" s="6"/>
      <c r="GZR357" s="6"/>
      <c r="GZS357" s="6"/>
      <c r="GZT357" s="6"/>
      <c r="GZU357" s="6"/>
      <c r="GZV357" s="6"/>
      <c r="GZW357" s="6"/>
      <c r="GZX357" s="6"/>
      <c r="GZY357" s="6"/>
      <c r="GZZ357" s="6"/>
      <c r="HAA357" s="6"/>
      <c r="HAB357" s="6"/>
      <c r="HAC357" s="6"/>
      <c r="HAD357" s="6"/>
      <c r="HAE357" s="6"/>
      <c r="HAF357" s="6"/>
      <c r="HAG357" s="6"/>
      <c r="HAH357" s="6"/>
      <c r="HAI357" s="6"/>
      <c r="HAJ357" s="6"/>
      <c r="HAK357" s="6"/>
      <c r="HAL357" s="6"/>
      <c r="HAM357" s="6"/>
      <c r="HAN357" s="6"/>
      <c r="HAO357" s="6"/>
      <c r="HAP357" s="6"/>
      <c r="HAQ357" s="6"/>
      <c r="HAR357" s="6"/>
      <c r="HAS357" s="6"/>
      <c r="HAT357" s="6"/>
      <c r="HAU357" s="6"/>
      <c r="HAV357" s="6"/>
      <c r="HAW357" s="6"/>
      <c r="HAX357" s="6"/>
      <c r="HAY357" s="6"/>
      <c r="HAZ357" s="6"/>
      <c r="HBA357" s="6"/>
      <c r="HBB357" s="6"/>
      <c r="HBC357" s="6"/>
      <c r="HBD357" s="6"/>
      <c r="HBE357" s="6"/>
      <c r="HBF357" s="6"/>
      <c r="HBG357" s="6"/>
      <c r="HBH357" s="6"/>
      <c r="HBI357" s="6"/>
      <c r="HBJ357" s="6"/>
      <c r="HBK357" s="6"/>
      <c r="HBL357" s="6"/>
      <c r="HBM357" s="6"/>
      <c r="HBN357" s="6"/>
      <c r="HBO357" s="6"/>
      <c r="HBP357" s="6"/>
      <c r="HBQ357" s="6"/>
      <c r="HBR357" s="6"/>
      <c r="HBS357" s="6"/>
      <c r="HBT357" s="6"/>
      <c r="HBU357" s="6"/>
      <c r="HBV357" s="6"/>
      <c r="HBW357" s="6"/>
      <c r="HBX357" s="6"/>
      <c r="HBY357" s="6"/>
      <c r="HBZ357" s="6"/>
      <c r="HCA357" s="6"/>
      <c r="HCB357" s="6"/>
      <c r="HCC357" s="6"/>
      <c r="HCD357" s="6"/>
      <c r="HCE357" s="6"/>
      <c r="HCF357" s="6"/>
      <c r="HCG357" s="6"/>
      <c r="HCH357" s="6"/>
      <c r="HCI357" s="6"/>
      <c r="HCJ357" s="6"/>
      <c r="HCK357" s="6"/>
      <c r="HCL357" s="6"/>
      <c r="HCM357" s="6"/>
      <c r="HCN357" s="6"/>
      <c r="HCO357" s="6"/>
      <c r="HCP357" s="6"/>
      <c r="HCQ357" s="6"/>
      <c r="HCR357" s="6"/>
      <c r="HCS357" s="6"/>
      <c r="HCT357" s="6"/>
      <c r="HCU357" s="6"/>
      <c r="HCV357" s="6"/>
      <c r="HCW357" s="6"/>
      <c r="HCX357" s="6"/>
      <c r="HCY357" s="6"/>
      <c r="HCZ357" s="6"/>
      <c r="HDA357" s="6"/>
      <c r="HDB357" s="6"/>
      <c r="HDC357" s="6"/>
      <c r="HDD357" s="6"/>
      <c r="HDE357" s="6"/>
      <c r="HDF357" s="6"/>
      <c r="HDG357" s="6"/>
      <c r="HDH357" s="6"/>
      <c r="HDI357" s="6"/>
      <c r="HDJ357" s="6"/>
      <c r="HDK357" s="6"/>
      <c r="HDL357" s="6"/>
      <c r="HDM357" s="6"/>
      <c r="HDN357" s="6"/>
      <c r="HDO357" s="6"/>
      <c r="HDP357" s="6"/>
      <c r="HDQ357" s="6"/>
      <c r="HDR357" s="6"/>
      <c r="HDS357" s="6"/>
      <c r="HDT357" s="6"/>
      <c r="HDU357" s="6"/>
      <c r="HDV357" s="6"/>
      <c r="HDW357" s="6"/>
      <c r="HDX357" s="6"/>
      <c r="HDY357" s="6"/>
      <c r="HDZ357" s="6"/>
      <c r="HEA357" s="6"/>
      <c r="HEB357" s="6"/>
      <c r="HEC357" s="6"/>
      <c r="HED357" s="6"/>
      <c r="HEE357" s="6"/>
      <c r="HEF357" s="6"/>
      <c r="HEG357" s="6"/>
      <c r="HEH357" s="6"/>
      <c r="HEI357" s="6"/>
      <c r="HEJ357" s="6"/>
      <c r="HEK357" s="6"/>
      <c r="HEL357" s="6"/>
      <c r="HEM357" s="6"/>
      <c r="HEN357" s="6"/>
      <c r="HEO357" s="6"/>
      <c r="HEP357" s="6"/>
      <c r="HEQ357" s="6"/>
      <c r="HER357" s="6"/>
      <c r="HES357" s="6"/>
      <c r="HET357" s="6"/>
      <c r="HEU357" s="6"/>
      <c r="HEV357" s="6"/>
      <c r="HEW357" s="6"/>
      <c r="HEX357" s="6"/>
      <c r="HEY357" s="6"/>
      <c r="HEZ357" s="6"/>
      <c r="HFA357" s="6"/>
      <c r="HFB357" s="6"/>
      <c r="HFC357" s="6"/>
      <c r="HFD357" s="6"/>
      <c r="HFE357" s="6"/>
      <c r="HFF357" s="6"/>
      <c r="HFG357" s="6"/>
      <c r="HFH357" s="6"/>
      <c r="HFI357" s="6"/>
      <c r="HFJ357" s="6"/>
      <c r="HFK357" s="6"/>
      <c r="HFL357" s="6"/>
      <c r="HFM357" s="6"/>
      <c r="HFN357" s="6"/>
      <c r="HFO357" s="6"/>
      <c r="HFP357" s="6"/>
      <c r="HFQ357" s="6"/>
      <c r="HFR357" s="6"/>
      <c r="HFS357" s="6"/>
      <c r="HFT357" s="6"/>
      <c r="HFU357" s="6"/>
      <c r="HFV357" s="6"/>
      <c r="HFW357" s="6"/>
      <c r="HFX357" s="6"/>
      <c r="HFY357" s="6"/>
      <c r="HFZ357" s="6"/>
      <c r="HGA357" s="6"/>
      <c r="HGB357" s="6"/>
      <c r="HGC357" s="6"/>
      <c r="HGD357" s="6"/>
      <c r="HGE357" s="6"/>
      <c r="HGF357" s="6"/>
      <c r="HGG357" s="6"/>
      <c r="HGH357" s="6"/>
      <c r="HGI357" s="6"/>
      <c r="HGJ357" s="6"/>
      <c r="HGK357" s="6"/>
      <c r="HGL357" s="6"/>
      <c r="HGM357" s="6"/>
      <c r="HGN357" s="6"/>
      <c r="HGO357" s="6"/>
      <c r="HGP357" s="6"/>
      <c r="HGQ357" s="6"/>
      <c r="HGR357" s="6"/>
      <c r="HGS357" s="6"/>
      <c r="HGT357" s="6"/>
      <c r="HGU357" s="6"/>
      <c r="HGV357" s="6"/>
      <c r="HGW357" s="6"/>
      <c r="HGX357" s="6"/>
      <c r="HGY357" s="6"/>
      <c r="HGZ357" s="6"/>
      <c r="HHA357" s="6"/>
      <c r="HHB357" s="6"/>
      <c r="HHC357" s="6"/>
      <c r="HHD357" s="6"/>
      <c r="HHE357" s="6"/>
      <c r="HHF357" s="6"/>
      <c r="HHG357" s="6"/>
      <c r="HHH357" s="6"/>
      <c r="HHI357" s="6"/>
      <c r="HHJ357" s="6"/>
      <c r="HHK357" s="6"/>
      <c r="HHL357" s="6"/>
      <c r="HHM357" s="6"/>
      <c r="HHN357" s="6"/>
      <c r="HHO357" s="6"/>
      <c r="HHP357" s="6"/>
      <c r="HHQ357" s="6"/>
      <c r="HHR357" s="6"/>
      <c r="HHS357" s="6"/>
      <c r="HHT357" s="6"/>
      <c r="HHU357" s="6"/>
      <c r="HHV357" s="6"/>
      <c r="HHW357" s="6"/>
      <c r="HHX357" s="6"/>
      <c r="HHY357" s="6"/>
      <c r="HHZ357" s="6"/>
      <c r="HIA357" s="6"/>
      <c r="HIB357" s="6"/>
      <c r="HIC357" s="6"/>
      <c r="HID357" s="6"/>
      <c r="HIE357" s="6"/>
      <c r="HIF357" s="6"/>
      <c r="HIG357" s="6"/>
      <c r="HIH357" s="6"/>
      <c r="HII357" s="6"/>
      <c r="HIJ357" s="6"/>
      <c r="HIK357" s="6"/>
      <c r="HIL357" s="6"/>
      <c r="HIM357" s="6"/>
      <c r="HIN357" s="6"/>
      <c r="HIO357" s="6"/>
      <c r="HIP357" s="6"/>
      <c r="HIQ357" s="6"/>
      <c r="HIR357" s="6"/>
      <c r="HIS357" s="6"/>
      <c r="HIT357" s="6"/>
      <c r="HIU357" s="6"/>
      <c r="HIV357" s="6"/>
      <c r="HIW357" s="6"/>
      <c r="HIX357" s="6"/>
      <c r="HIY357" s="6"/>
      <c r="HIZ357" s="6"/>
      <c r="HJA357" s="6"/>
      <c r="HJB357" s="6"/>
      <c r="HJC357" s="6"/>
      <c r="HJD357" s="6"/>
      <c r="HJE357" s="6"/>
      <c r="HJF357" s="6"/>
      <c r="HJG357" s="6"/>
      <c r="HJH357" s="6"/>
      <c r="HJI357" s="6"/>
      <c r="HJJ357" s="6"/>
      <c r="HJK357" s="6"/>
      <c r="HJL357" s="6"/>
      <c r="HJM357" s="6"/>
      <c r="HJN357" s="6"/>
      <c r="HJO357" s="6"/>
      <c r="HJP357" s="6"/>
      <c r="HJQ357" s="6"/>
      <c r="HJR357" s="6"/>
      <c r="HJS357" s="6"/>
      <c r="HJT357" s="6"/>
      <c r="HJU357" s="6"/>
      <c r="HJV357" s="6"/>
      <c r="HJW357" s="6"/>
      <c r="HJX357" s="6"/>
      <c r="HJY357" s="6"/>
      <c r="HJZ357" s="6"/>
      <c r="HKA357" s="6"/>
      <c r="HKB357" s="6"/>
      <c r="HKC357" s="6"/>
      <c r="HKD357" s="6"/>
      <c r="HKE357" s="6"/>
      <c r="HKF357" s="6"/>
      <c r="HKG357" s="6"/>
      <c r="HKH357" s="6"/>
      <c r="HKI357" s="6"/>
      <c r="HKJ357" s="6"/>
      <c r="HKK357" s="6"/>
      <c r="HKL357" s="6"/>
      <c r="HKM357" s="6"/>
      <c r="HKN357" s="6"/>
      <c r="HKO357" s="6"/>
      <c r="HKP357" s="6"/>
      <c r="HKQ357" s="6"/>
      <c r="HKR357" s="6"/>
      <c r="HKS357" s="6"/>
      <c r="HKT357" s="6"/>
      <c r="HKU357" s="6"/>
      <c r="HKV357" s="6"/>
      <c r="HKW357" s="6"/>
      <c r="HKX357" s="6"/>
      <c r="HKY357" s="6"/>
      <c r="HKZ357" s="6"/>
      <c r="HLA357" s="6"/>
      <c r="HLB357" s="6"/>
      <c r="HLC357" s="6"/>
      <c r="HLD357" s="6"/>
      <c r="HLE357" s="6"/>
      <c r="HLF357" s="6"/>
      <c r="HLG357" s="6"/>
      <c r="HLH357" s="6"/>
      <c r="HLI357" s="6"/>
      <c r="HLJ357" s="6"/>
      <c r="HLK357" s="6"/>
      <c r="HLL357" s="6"/>
      <c r="HLM357" s="6"/>
      <c r="HLN357" s="6"/>
      <c r="HLO357" s="6"/>
      <c r="HLP357" s="6"/>
      <c r="HLQ357" s="6"/>
      <c r="HLR357" s="6"/>
      <c r="HLS357" s="6"/>
      <c r="HLT357" s="6"/>
      <c r="HLU357" s="6"/>
      <c r="HLV357" s="6"/>
      <c r="HLW357" s="6"/>
      <c r="HLX357" s="6"/>
      <c r="HLY357" s="6"/>
      <c r="HLZ357" s="6"/>
      <c r="HMA357" s="6"/>
      <c r="HMB357" s="6"/>
      <c r="HMC357" s="6"/>
      <c r="HMD357" s="6"/>
      <c r="HME357" s="6"/>
      <c r="HMF357" s="6"/>
      <c r="HMG357" s="6"/>
      <c r="HMH357" s="6"/>
      <c r="HMI357" s="6"/>
      <c r="HMJ357" s="6"/>
      <c r="HMK357" s="6"/>
      <c r="HML357" s="6"/>
      <c r="HMM357" s="6"/>
      <c r="HMN357" s="6"/>
      <c r="HMO357" s="6"/>
      <c r="HMP357" s="6"/>
      <c r="HMQ357" s="6"/>
      <c r="HMR357" s="6"/>
      <c r="HMS357" s="6"/>
      <c r="HMT357" s="6"/>
      <c r="HMU357" s="6"/>
      <c r="HMV357" s="6"/>
      <c r="HMW357" s="6"/>
      <c r="HMX357" s="6"/>
      <c r="HMY357" s="6"/>
      <c r="HMZ357" s="6"/>
      <c r="HNA357" s="6"/>
      <c r="HNB357" s="6"/>
      <c r="HNC357" s="6"/>
      <c r="HND357" s="6"/>
      <c r="HNE357" s="6"/>
      <c r="HNF357" s="6"/>
      <c r="HNG357" s="6"/>
      <c r="HNH357" s="6"/>
      <c r="HNI357" s="6"/>
      <c r="HNJ357" s="6"/>
      <c r="HNK357" s="6"/>
      <c r="HNL357" s="6"/>
      <c r="HNM357" s="6"/>
      <c r="HNN357" s="6"/>
      <c r="HNO357" s="6"/>
      <c r="HNP357" s="6"/>
      <c r="HNQ357" s="6"/>
      <c r="HNR357" s="6"/>
      <c r="HNS357" s="6"/>
      <c r="HNT357" s="6"/>
      <c r="HNU357" s="6"/>
      <c r="HNV357" s="6"/>
      <c r="HNW357" s="6"/>
      <c r="HNX357" s="6"/>
      <c r="HNY357" s="6"/>
      <c r="HNZ357" s="6"/>
      <c r="HOA357" s="6"/>
      <c r="HOB357" s="6"/>
      <c r="HOC357" s="6"/>
      <c r="HOD357" s="6"/>
      <c r="HOE357" s="6"/>
      <c r="HOF357" s="6"/>
      <c r="HOG357" s="6"/>
      <c r="HOH357" s="6"/>
      <c r="HOI357" s="6"/>
      <c r="HOJ357" s="6"/>
      <c r="HOK357" s="6"/>
      <c r="HOL357" s="6"/>
      <c r="HOM357" s="6"/>
      <c r="HON357" s="6"/>
      <c r="HOO357" s="6"/>
      <c r="HOP357" s="6"/>
      <c r="HOQ357" s="6"/>
      <c r="HOR357" s="6"/>
      <c r="HOS357" s="6"/>
      <c r="HOT357" s="6"/>
      <c r="HOU357" s="6"/>
      <c r="HOV357" s="6"/>
      <c r="HOW357" s="6"/>
      <c r="HOX357" s="6"/>
      <c r="HOY357" s="6"/>
      <c r="HOZ357" s="6"/>
      <c r="HPA357" s="6"/>
      <c r="HPB357" s="6"/>
      <c r="HPC357" s="6"/>
      <c r="HPD357" s="6"/>
      <c r="HPE357" s="6"/>
      <c r="HPF357" s="6"/>
      <c r="HPG357" s="6"/>
      <c r="HPH357" s="6"/>
      <c r="HPI357" s="6"/>
      <c r="HPJ357" s="6"/>
      <c r="HPK357" s="6"/>
      <c r="HPL357" s="6"/>
      <c r="HPM357" s="6"/>
      <c r="HPN357" s="6"/>
      <c r="HPO357" s="6"/>
      <c r="HPP357" s="6"/>
      <c r="HPQ357" s="6"/>
      <c r="HPR357" s="6"/>
      <c r="HPS357" s="6"/>
      <c r="HPT357" s="6"/>
      <c r="HPU357" s="6"/>
      <c r="HPV357" s="6"/>
      <c r="HPW357" s="6"/>
      <c r="HPX357" s="6"/>
      <c r="HPY357" s="6"/>
      <c r="HPZ357" s="6"/>
      <c r="HQA357" s="6"/>
      <c r="HQB357" s="6"/>
      <c r="HQC357" s="6"/>
      <c r="HQD357" s="6"/>
      <c r="HQE357" s="6"/>
      <c r="HQF357" s="6"/>
      <c r="HQG357" s="6"/>
      <c r="HQH357" s="6"/>
      <c r="HQI357" s="6"/>
      <c r="HQJ357" s="6"/>
      <c r="HQK357" s="6"/>
      <c r="HQL357" s="6"/>
      <c r="HQM357" s="6"/>
      <c r="HQN357" s="6"/>
      <c r="HQO357" s="6"/>
      <c r="HQP357" s="6"/>
      <c r="HQQ357" s="6"/>
      <c r="HQR357" s="6"/>
      <c r="HQS357" s="6"/>
      <c r="HQT357" s="6"/>
      <c r="HQU357" s="6"/>
      <c r="HQV357" s="6"/>
      <c r="HQW357" s="6"/>
      <c r="HQX357" s="6"/>
      <c r="HQY357" s="6"/>
      <c r="HQZ357" s="6"/>
      <c r="HRA357" s="6"/>
      <c r="HRB357" s="6"/>
      <c r="HRC357" s="6"/>
      <c r="HRD357" s="6"/>
      <c r="HRE357" s="6"/>
      <c r="HRF357" s="6"/>
      <c r="HRG357" s="6"/>
      <c r="HRH357" s="6"/>
      <c r="HRI357" s="6"/>
      <c r="HRJ357" s="6"/>
      <c r="HRK357" s="6"/>
      <c r="HRL357" s="6"/>
      <c r="HRM357" s="6"/>
      <c r="HRN357" s="6"/>
      <c r="HRO357" s="6"/>
      <c r="HRP357" s="6"/>
      <c r="HRQ357" s="6"/>
      <c r="HRR357" s="6"/>
      <c r="HRS357" s="6"/>
      <c r="HRT357" s="6"/>
      <c r="HRU357" s="6"/>
      <c r="HRV357" s="6"/>
      <c r="HRW357" s="6"/>
      <c r="HRX357" s="6"/>
      <c r="HRY357" s="6"/>
      <c r="HRZ357" s="6"/>
      <c r="HSA357" s="6"/>
      <c r="HSB357" s="6"/>
      <c r="HSC357" s="6"/>
      <c r="HSD357" s="6"/>
      <c r="HSE357" s="6"/>
      <c r="HSF357" s="6"/>
      <c r="HSG357" s="6"/>
      <c r="HSH357" s="6"/>
      <c r="HSI357" s="6"/>
      <c r="HSJ357" s="6"/>
      <c r="HSK357" s="6"/>
      <c r="HSL357" s="6"/>
      <c r="HSM357" s="6"/>
      <c r="HSN357" s="6"/>
      <c r="HSO357" s="6"/>
      <c r="HSP357" s="6"/>
      <c r="HSQ357" s="6"/>
      <c r="HSR357" s="6"/>
      <c r="HSS357" s="6"/>
      <c r="HST357" s="6"/>
      <c r="HSU357" s="6"/>
      <c r="HSV357" s="6"/>
      <c r="HSW357" s="6"/>
      <c r="HSX357" s="6"/>
      <c r="HSY357" s="6"/>
      <c r="HSZ357" s="6"/>
      <c r="HTA357" s="6"/>
      <c r="HTB357" s="6"/>
      <c r="HTC357" s="6"/>
      <c r="HTD357" s="6"/>
      <c r="HTE357" s="6"/>
      <c r="HTF357" s="6"/>
      <c r="HTG357" s="6"/>
      <c r="HTH357" s="6"/>
      <c r="HTI357" s="6"/>
      <c r="HTJ357" s="6"/>
      <c r="HTK357" s="6"/>
      <c r="HTL357" s="6"/>
      <c r="HTM357" s="6"/>
      <c r="HTN357" s="6"/>
      <c r="HTO357" s="6"/>
      <c r="HTP357" s="6"/>
      <c r="HTQ357" s="6"/>
      <c r="HTR357" s="6"/>
      <c r="HTS357" s="6"/>
      <c r="HTT357" s="6"/>
      <c r="HTU357" s="6"/>
      <c r="HTV357" s="6"/>
      <c r="HTW357" s="6"/>
      <c r="HTX357" s="6"/>
      <c r="HTY357" s="6"/>
      <c r="HTZ357" s="6"/>
      <c r="HUA357" s="6"/>
      <c r="HUB357" s="6"/>
      <c r="HUC357" s="6"/>
      <c r="HUD357" s="6"/>
      <c r="HUE357" s="6"/>
      <c r="HUF357" s="6"/>
      <c r="HUG357" s="6"/>
      <c r="HUH357" s="6"/>
      <c r="HUI357" s="6"/>
      <c r="HUJ357" s="6"/>
      <c r="HUK357" s="6"/>
      <c r="HUL357" s="6"/>
      <c r="HUM357" s="6"/>
      <c r="HUN357" s="6"/>
      <c r="HUO357" s="6"/>
      <c r="HUP357" s="6"/>
      <c r="HUQ357" s="6"/>
      <c r="HUR357" s="6"/>
      <c r="HUS357" s="6"/>
      <c r="HUT357" s="6"/>
      <c r="HUU357" s="6"/>
      <c r="HUV357" s="6"/>
      <c r="HUW357" s="6"/>
      <c r="HUX357" s="6"/>
      <c r="HUY357" s="6"/>
      <c r="HUZ357" s="6"/>
      <c r="HVA357" s="6"/>
      <c r="HVB357" s="6"/>
      <c r="HVC357" s="6"/>
      <c r="HVD357" s="6"/>
      <c r="HVE357" s="6"/>
      <c r="HVF357" s="6"/>
      <c r="HVG357" s="6"/>
      <c r="HVH357" s="6"/>
      <c r="HVI357" s="6"/>
      <c r="HVJ357" s="6"/>
      <c r="HVK357" s="6"/>
      <c r="HVL357" s="6"/>
      <c r="HVM357" s="6"/>
      <c r="HVN357" s="6"/>
      <c r="HVO357" s="6"/>
      <c r="HVP357" s="6"/>
      <c r="HVQ357" s="6"/>
      <c r="HVR357" s="6"/>
      <c r="HVS357" s="6"/>
      <c r="HVT357" s="6"/>
      <c r="HVU357" s="6"/>
      <c r="HVV357" s="6"/>
      <c r="HVW357" s="6"/>
      <c r="HVX357" s="6"/>
      <c r="HVY357" s="6"/>
      <c r="HVZ357" s="6"/>
      <c r="HWA357" s="6"/>
      <c r="HWB357" s="6"/>
      <c r="HWC357" s="6"/>
      <c r="HWD357" s="6"/>
      <c r="HWE357" s="6"/>
      <c r="HWF357" s="6"/>
      <c r="HWG357" s="6"/>
      <c r="HWH357" s="6"/>
      <c r="HWI357" s="6"/>
      <c r="HWJ357" s="6"/>
      <c r="HWK357" s="6"/>
      <c r="HWL357" s="6"/>
      <c r="HWM357" s="6"/>
      <c r="HWN357" s="6"/>
      <c r="HWO357" s="6"/>
      <c r="HWP357" s="6"/>
      <c r="HWQ357" s="6"/>
      <c r="HWR357" s="6"/>
      <c r="HWS357" s="6"/>
      <c r="HWT357" s="6"/>
      <c r="HWU357" s="6"/>
      <c r="HWV357" s="6"/>
      <c r="HWW357" s="6"/>
      <c r="HWX357" s="6"/>
      <c r="HWY357" s="6"/>
      <c r="HWZ357" s="6"/>
      <c r="HXA357" s="6"/>
      <c r="HXB357" s="6"/>
      <c r="HXC357" s="6"/>
      <c r="HXD357" s="6"/>
      <c r="HXE357" s="6"/>
      <c r="HXF357" s="6"/>
      <c r="HXG357" s="6"/>
      <c r="HXH357" s="6"/>
      <c r="HXI357" s="6"/>
      <c r="HXJ357" s="6"/>
      <c r="HXK357" s="6"/>
      <c r="HXL357" s="6"/>
      <c r="HXM357" s="6"/>
      <c r="HXN357" s="6"/>
      <c r="HXO357" s="6"/>
      <c r="HXP357" s="6"/>
      <c r="HXQ357" s="6"/>
      <c r="HXR357" s="6"/>
      <c r="HXS357" s="6"/>
      <c r="HXT357" s="6"/>
      <c r="HXU357" s="6"/>
      <c r="HXV357" s="6"/>
      <c r="HXW357" s="6"/>
      <c r="HXX357" s="6"/>
      <c r="HXY357" s="6"/>
      <c r="HXZ357" s="6"/>
      <c r="HYA357" s="6"/>
      <c r="HYB357" s="6"/>
      <c r="HYC357" s="6"/>
      <c r="HYD357" s="6"/>
      <c r="HYE357" s="6"/>
      <c r="HYF357" s="6"/>
      <c r="HYG357" s="6"/>
      <c r="HYH357" s="6"/>
      <c r="HYI357" s="6"/>
      <c r="HYJ357" s="6"/>
      <c r="HYK357" s="6"/>
      <c r="HYL357" s="6"/>
      <c r="HYM357" s="6"/>
      <c r="HYN357" s="6"/>
      <c r="HYO357" s="6"/>
      <c r="HYP357" s="6"/>
      <c r="HYQ357" s="6"/>
      <c r="HYR357" s="6"/>
      <c r="HYS357" s="6"/>
      <c r="HYT357" s="6"/>
      <c r="HYU357" s="6"/>
      <c r="HYV357" s="6"/>
      <c r="HYW357" s="6"/>
      <c r="HYX357" s="6"/>
      <c r="HYY357" s="6"/>
      <c r="HYZ357" s="6"/>
      <c r="HZA357" s="6"/>
      <c r="HZB357" s="6"/>
      <c r="HZC357" s="6"/>
      <c r="HZD357" s="6"/>
      <c r="HZE357" s="6"/>
      <c r="HZF357" s="6"/>
      <c r="HZG357" s="6"/>
      <c r="HZH357" s="6"/>
      <c r="HZI357" s="6"/>
      <c r="HZJ357" s="6"/>
      <c r="HZK357" s="6"/>
      <c r="HZL357" s="6"/>
      <c r="HZM357" s="6"/>
      <c r="HZN357" s="6"/>
      <c r="HZO357" s="6"/>
      <c r="HZP357" s="6"/>
      <c r="HZQ357" s="6"/>
      <c r="HZR357" s="6"/>
      <c r="HZS357" s="6"/>
      <c r="HZT357" s="6"/>
      <c r="HZU357" s="6"/>
      <c r="HZV357" s="6"/>
      <c r="HZW357" s="6"/>
      <c r="HZX357" s="6"/>
      <c r="HZY357" s="6"/>
      <c r="HZZ357" s="6"/>
      <c r="IAA357" s="6"/>
      <c r="IAB357" s="6"/>
      <c r="IAC357" s="6"/>
      <c r="IAD357" s="6"/>
      <c r="IAE357" s="6"/>
      <c r="IAF357" s="6"/>
      <c r="IAG357" s="6"/>
      <c r="IAH357" s="6"/>
      <c r="IAI357" s="6"/>
      <c r="IAJ357" s="6"/>
      <c r="IAK357" s="6"/>
      <c r="IAL357" s="6"/>
      <c r="IAM357" s="6"/>
      <c r="IAN357" s="6"/>
      <c r="IAO357" s="6"/>
      <c r="IAP357" s="6"/>
      <c r="IAQ357" s="6"/>
      <c r="IAR357" s="6"/>
      <c r="IAS357" s="6"/>
      <c r="IAT357" s="6"/>
      <c r="IAU357" s="6"/>
      <c r="IAV357" s="6"/>
      <c r="IAW357" s="6"/>
      <c r="IAX357" s="6"/>
      <c r="IAY357" s="6"/>
      <c r="IAZ357" s="6"/>
      <c r="IBA357" s="6"/>
      <c r="IBB357" s="6"/>
      <c r="IBC357" s="6"/>
      <c r="IBD357" s="6"/>
      <c r="IBE357" s="6"/>
      <c r="IBF357" s="6"/>
      <c r="IBG357" s="6"/>
      <c r="IBH357" s="6"/>
      <c r="IBI357" s="6"/>
      <c r="IBJ357" s="6"/>
      <c r="IBK357" s="6"/>
      <c r="IBL357" s="6"/>
      <c r="IBM357" s="6"/>
      <c r="IBN357" s="6"/>
      <c r="IBO357" s="6"/>
      <c r="IBP357" s="6"/>
      <c r="IBQ357" s="6"/>
      <c r="IBR357" s="6"/>
      <c r="IBS357" s="6"/>
      <c r="IBT357" s="6"/>
      <c r="IBU357" s="6"/>
      <c r="IBV357" s="6"/>
      <c r="IBW357" s="6"/>
      <c r="IBX357" s="6"/>
      <c r="IBY357" s="6"/>
      <c r="IBZ357" s="6"/>
      <c r="ICA357" s="6"/>
      <c r="ICB357" s="6"/>
      <c r="ICC357" s="6"/>
      <c r="ICD357" s="6"/>
      <c r="ICE357" s="6"/>
      <c r="ICF357" s="6"/>
      <c r="ICG357" s="6"/>
      <c r="ICH357" s="6"/>
      <c r="ICI357" s="6"/>
      <c r="ICJ357" s="6"/>
      <c r="ICK357" s="6"/>
      <c r="ICL357" s="6"/>
      <c r="ICM357" s="6"/>
      <c r="ICN357" s="6"/>
      <c r="ICO357" s="6"/>
      <c r="ICP357" s="6"/>
      <c r="ICQ357" s="6"/>
      <c r="ICR357" s="6"/>
      <c r="ICS357" s="6"/>
      <c r="ICT357" s="6"/>
      <c r="ICU357" s="6"/>
      <c r="ICV357" s="6"/>
      <c r="ICW357" s="6"/>
      <c r="ICX357" s="6"/>
      <c r="ICY357" s="6"/>
      <c r="ICZ357" s="6"/>
      <c r="IDA357" s="6"/>
      <c r="IDB357" s="6"/>
      <c r="IDC357" s="6"/>
      <c r="IDD357" s="6"/>
      <c r="IDE357" s="6"/>
      <c r="IDF357" s="6"/>
      <c r="IDG357" s="6"/>
      <c r="IDH357" s="6"/>
      <c r="IDI357" s="6"/>
      <c r="IDJ357" s="6"/>
      <c r="IDK357" s="6"/>
      <c r="IDL357" s="6"/>
      <c r="IDM357" s="6"/>
      <c r="IDN357" s="6"/>
      <c r="IDO357" s="6"/>
      <c r="IDP357" s="6"/>
      <c r="IDQ357" s="6"/>
      <c r="IDR357" s="6"/>
      <c r="IDS357" s="6"/>
      <c r="IDT357" s="6"/>
      <c r="IDU357" s="6"/>
      <c r="IDV357" s="6"/>
      <c r="IDW357" s="6"/>
      <c r="IDX357" s="6"/>
      <c r="IDY357" s="6"/>
      <c r="IDZ357" s="6"/>
      <c r="IEA357" s="6"/>
      <c r="IEB357" s="6"/>
      <c r="IEC357" s="6"/>
      <c r="IED357" s="6"/>
      <c r="IEE357" s="6"/>
      <c r="IEF357" s="6"/>
      <c r="IEG357" s="6"/>
      <c r="IEH357" s="6"/>
      <c r="IEI357" s="6"/>
      <c r="IEJ357" s="6"/>
      <c r="IEK357" s="6"/>
      <c r="IEL357" s="6"/>
      <c r="IEM357" s="6"/>
      <c r="IEN357" s="6"/>
      <c r="IEO357" s="6"/>
      <c r="IEP357" s="6"/>
      <c r="IEQ357" s="6"/>
      <c r="IER357" s="6"/>
      <c r="IES357" s="6"/>
      <c r="IET357" s="6"/>
      <c r="IEU357" s="6"/>
      <c r="IEV357" s="6"/>
      <c r="IEW357" s="6"/>
      <c r="IEX357" s="6"/>
      <c r="IEY357" s="6"/>
      <c r="IEZ357" s="6"/>
      <c r="IFA357" s="6"/>
      <c r="IFB357" s="6"/>
      <c r="IFC357" s="6"/>
      <c r="IFD357" s="6"/>
      <c r="IFE357" s="6"/>
      <c r="IFF357" s="6"/>
      <c r="IFG357" s="6"/>
      <c r="IFH357" s="6"/>
      <c r="IFI357" s="6"/>
      <c r="IFJ357" s="6"/>
      <c r="IFK357" s="6"/>
      <c r="IFL357" s="6"/>
      <c r="IFM357" s="6"/>
      <c r="IFN357" s="6"/>
      <c r="IFO357" s="6"/>
      <c r="IFP357" s="6"/>
      <c r="IFQ357" s="6"/>
      <c r="IFR357" s="6"/>
      <c r="IFS357" s="6"/>
      <c r="IFT357" s="6"/>
      <c r="IFU357" s="6"/>
      <c r="IFV357" s="6"/>
      <c r="IFW357" s="6"/>
      <c r="IFX357" s="6"/>
      <c r="IFY357" s="6"/>
      <c r="IFZ357" s="6"/>
      <c r="IGA357" s="6"/>
      <c r="IGB357" s="6"/>
      <c r="IGC357" s="6"/>
      <c r="IGD357" s="6"/>
      <c r="IGE357" s="6"/>
      <c r="IGF357" s="6"/>
      <c r="IGG357" s="6"/>
      <c r="IGH357" s="6"/>
      <c r="IGI357" s="6"/>
      <c r="IGJ357" s="6"/>
      <c r="IGK357" s="6"/>
      <c r="IGL357" s="6"/>
      <c r="IGM357" s="6"/>
      <c r="IGN357" s="6"/>
      <c r="IGO357" s="6"/>
      <c r="IGP357" s="6"/>
      <c r="IGQ357" s="6"/>
      <c r="IGR357" s="6"/>
      <c r="IGS357" s="6"/>
      <c r="IGT357" s="6"/>
      <c r="IGU357" s="6"/>
      <c r="IGV357" s="6"/>
      <c r="IGW357" s="6"/>
      <c r="IGX357" s="6"/>
      <c r="IGY357" s="6"/>
      <c r="IGZ357" s="6"/>
      <c r="IHA357" s="6"/>
      <c r="IHB357" s="6"/>
      <c r="IHC357" s="6"/>
      <c r="IHD357" s="6"/>
      <c r="IHE357" s="6"/>
      <c r="IHF357" s="6"/>
      <c r="IHG357" s="6"/>
      <c r="IHH357" s="6"/>
      <c r="IHI357" s="6"/>
      <c r="IHJ357" s="6"/>
      <c r="IHK357" s="6"/>
      <c r="IHL357" s="6"/>
      <c r="IHM357" s="6"/>
      <c r="IHN357" s="6"/>
      <c r="IHO357" s="6"/>
      <c r="IHP357" s="6"/>
      <c r="IHQ357" s="6"/>
      <c r="IHR357" s="6"/>
      <c r="IHS357" s="6"/>
      <c r="IHT357" s="6"/>
      <c r="IHU357" s="6"/>
      <c r="IHV357" s="6"/>
      <c r="IHW357" s="6"/>
      <c r="IHX357" s="6"/>
      <c r="IHY357" s="6"/>
      <c r="IHZ357" s="6"/>
      <c r="IIA357" s="6"/>
      <c r="IIB357" s="6"/>
      <c r="IIC357" s="6"/>
      <c r="IID357" s="6"/>
      <c r="IIE357" s="6"/>
      <c r="IIF357" s="6"/>
      <c r="IIG357" s="6"/>
      <c r="IIH357" s="6"/>
      <c r="III357" s="6"/>
      <c r="IIJ357" s="6"/>
      <c r="IIK357" s="6"/>
      <c r="IIL357" s="6"/>
      <c r="IIM357" s="6"/>
      <c r="IIN357" s="6"/>
      <c r="IIO357" s="6"/>
      <c r="IIP357" s="6"/>
      <c r="IIQ357" s="6"/>
      <c r="IIR357" s="6"/>
      <c r="IIS357" s="6"/>
      <c r="IIT357" s="6"/>
      <c r="IIU357" s="6"/>
      <c r="IIV357" s="6"/>
      <c r="IIW357" s="6"/>
      <c r="IIX357" s="6"/>
      <c r="IIY357" s="6"/>
      <c r="IIZ357" s="6"/>
      <c r="IJA357" s="6"/>
      <c r="IJB357" s="6"/>
      <c r="IJC357" s="6"/>
      <c r="IJD357" s="6"/>
      <c r="IJE357" s="6"/>
      <c r="IJF357" s="6"/>
      <c r="IJG357" s="6"/>
      <c r="IJH357" s="6"/>
      <c r="IJI357" s="6"/>
      <c r="IJJ357" s="6"/>
      <c r="IJK357" s="6"/>
      <c r="IJL357" s="6"/>
      <c r="IJM357" s="6"/>
      <c r="IJN357" s="6"/>
      <c r="IJO357" s="6"/>
      <c r="IJP357" s="6"/>
      <c r="IJQ357" s="6"/>
      <c r="IJR357" s="6"/>
      <c r="IJS357" s="6"/>
      <c r="IJT357" s="6"/>
      <c r="IJU357" s="6"/>
      <c r="IJV357" s="6"/>
      <c r="IJW357" s="6"/>
      <c r="IJX357" s="6"/>
      <c r="IJY357" s="6"/>
      <c r="IJZ357" s="6"/>
      <c r="IKA357" s="6"/>
      <c r="IKB357" s="6"/>
      <c r="IKC357" s="6"/>
      <c r="IKD357" s="6"/>
      <c r="IKE357" s="6"/>
      <c r="IKF357" s="6"/>
      <c r="IKG357" s="6"/>
      <c r="IKH357" s="6"/>
      <c r="IKI357" s="6"/>
      <c r="IKJ357" s="6"/>
      <c r="IKK357" s="6"/>
      <c r="IKL357" s="6"/>
      <c r="IKM357" s="6"/>
      <c r="IKN357" s="6"/>
      <c r="IKO357" s="6"/>
      <c r="IKP357" s="6"/>
      <c r="IKQ357" s="6"/>
      <c r="IKR357" s="6"/>
      <c r="IKS357" s="6"/>
      <c r="IKT357" s="6"/>
      <c r="IKU357" s="6"/>
      <c r="IKV357" s="6"/>
      <c r="IKW357" s="6"/>
      <c r="IKX357" s="6"/>
      <c r="IKY357" s="6"/>
      <c r="IKZ357" s="6"/>
      <c r="ILA357" s="6"/>
      <c r="ILB357" s="6"/>
      <c r="ILC357" s="6"/>
      <c r="ILD357" s="6"/>
      <c r="ILE357" s="6"/>
      <c r="ILF357" s="6"/>
      <c r="ILG357" s="6"/>
      <c r="ILH357" s="6"/>
      <c r="ILI357" s="6"/>
      <c r="ILJ357" s="6"/>
      <c r="ILK357" s="6"/>
      <c r="ILL357" s="6"/>
      <c r="ILM357" s="6"/>
      <c r="ILN357" s="6"/>
      <c r="ILO357" s="6"/>
      <c r="ILP357" s="6"/>
      <c r="ILQ357" s="6"/>
      <c r="ILR357" s="6"/>
      <c r="ILS357" s="6"/>
      <c r="ILT357" s="6"/>
      <c r="ILU357" s="6"/>
      <c r="ILV357" s="6"/>
      <c r="ILW357" s="6"/>
      <c r="ILX357" s="6"/>
      <c r="ILY357" s="6"/>
      <c r="ILZ357" s="6"/>
      <c r="IMA357" s="6"/>
      <c r="IMB357" s="6"/>
      <c r="IMC357" s="6"/>
      <c r="IMD357" s="6"/>
      <c r="IME357" s="6"/>
      <c r="IMF357" s="6"/>
      <c r="IMG357" s="6"/>
      <c r="IMH357" s="6"/>
      <c r="IMI357" s="6"/>
      <c r="IMJ357" s="6"/>
      <c r="IMK357" s="6"/>
      <c r="IML357" s="6"/>
      <c r="IMM357" s="6"/>
      <c r="IMN357" s="6"/>
      <c r="IMO357" s="6"/>
      <c r="IMP357" s="6"/>
      <c r="IMQ357" s="6"/>
      <c r="IMR357" s="6"/>
      <c r="IMS357" s="6"/>
      <c r="IMT357" s="6"/>
      <c r="IMU357" s="6"/>
      <c r="IMV357" s="6"/>
      <c r="IMW357" s="6"/>
      <c r="IMX357" s="6"/>
      <c r="IMY357" s="6"/>
      <c r="IMZ357" s="6"/>
      <c r="INA357" s="6"/>
      <c r="INB357" s="6"/>
      <c r="INC357" s="6"/>
      <c r="IND357" s="6"/>
      <c r="INE357" s="6"/>
      <c r="INF357" s="6"/>
      <c r="ING357" s="6"/>
      <c r="INH357" s="6"/>
      <c r="INI357" s="6"/>
      <c r="INJ357" s="6"/>
      <c r="INK357" s="6"/>
      <c r="INL357" s="6"/>
      <c r="INM357" s="6"/>
      <c r="INN357" s="6"/>
      <c r="INO357" s="6"/>
      <c r="INP357" s="6"/>
      <c r="INQ357" s="6"/>
      <c r="INR357" s="6"/>
      <c r="INS357" s="6"/>
      <c r="INT357" s="6"/>
      <c r="INU357" s="6"/>
      <c r="INV357" s="6"/>
      <c r="INW357" s="6"/>
      <c r="INX357" s="6"/>
      <c r="INY357" s="6"/>
      <c r="INZ357" s="6"/>
      <c r="IOA357" s="6"/>
      <c r="IOB357" s="6"/>
      <c r="IOC357" s="6"/>
      <c r="IOD357" s="6"/>
      <c r="IOE357" s="6"/>
      <c r="IOF357" s="6"/>
      <c r="IOG357" s="6"/>
      <c r="IOH357" s="6"/>
      <c r="IOI357" s="6"/>
      <c r="IOJ357" s="6"/>
      <c r="IOK357" s="6"/>
      <c r="IOL357" s="6"/>
      <c r="IOM357" s="6"/>
      <c r="ION357" s="6"/>
      <c r="IOO357" s="6"/>
      <c r="IOP357" s="6"/>
      <c r="IOQ357" s="6"/>
      <c r="IOR357" s="6"/>
      <c r="IOS357" s="6"/>
      <c r="IOT357" s="6"/>
      <c r="IOU357" s="6"/>
      <c r="IOV357" s="6"/>
      <c r="IOW357" s="6"/>
      <c r="IOX357" s="6"/>
      <c r="IOY357" s="6"/>
      <c r="IOZ357" s="6"/>
      <c r="IPA357" s="6"/>
      <c r="IPB357" s="6"/>
      <c r="IPC357" s="6"/>
      <c r="IPD357" s="6"/>
      <c r="IPE357" s="6"/>
      <c r="IPF357" s="6"/>
      <c r="IPG357" s="6"/>
      <c r="IPH357" s="6"/>
      <c r="IPI357" s="6"/>
      <c r="IPJ357" s="6"/>
      <c r="IPK357" s="6"/>
      <c r="IPL357" s="6"/>
      <c r="IPM357" s="6"/>
      <c r="IPN357" s="6"/>
      <c r="IPO357" s="6"/>
      <c r="IPP357" s="6"/>
      <c r="IPQ357" s="6"/>
      <c r="IPR357" s="6"/>
      <c r="IPS357" s="6"/>
      <c r="IPT357" s="6"/>
      <c r="IPU357" s="6"/>
      <c r="IPV357" s="6"/>
      <c r="IPW357" s="6"/>
      <c r="IPX357" s="6"/>
      <c r="IPY357" s="6"/>
      <c r="IPZ357" s="6"/>
      <c r="IQA357" s="6"/>
      <c r="IQB357" s="6"/>
      <c r="IQC357" s="6"/>
      <c r="IQD357" s="6"/>
      <c r="IQE357" s="6"/>
      <c r="IQF357" s="6"/>
      <c r="IQG357" s="6"/>
      <c r="IQH357" s="6"/>
      <c r="IQI357" s="6"/>
      <c r="IQJ357" s="6"/>
      <c r="IQK357" s="6"/>
      <c r="IQL357" s="6"/>
      <c r="IQM357" s="6"/>
      <c r="IQN357" s="6"/>
      <c r="IQO357" s="6"/>
      <c r="IQP357" s="6"/>
      <c r="IQQ357" s="6"/>
      <c r="IQR357" s="6"/>
      <c r="IQS357" s="6"/>
      <c r="IQT357" s="6"/>
      <c r="IQU357" s="6"/>
      <c r="IQV357" s="6"/>
      <c r="IQW357" s="6"/>
      <c r="IQX357" s="6"/>
      <c r="IQY357" s="6"/>
      <c r="IQZ357" s="6"/>
      <c r="IRA357" s="6"/>
      <c r="IRB357" s="6"/>
      <c r="IRC357" s="6"/>
      <c r="IRD357" s="6"/>
      <c r="IRE357" s="6"/>
      <c r="IRF357" s="6"/>
      <c r="IRG357" s="6"/>
      <c r="IRH357" s="6"/>
      <c r="IRI357" s="6"/>
      <c r="IRJ357" s="6"/>
      <c r="IRK357" s="6"/>
      <c r="IRL357" s="6"/>
      <c r="IRM357" s="6"/>
      <c r="IRN357" s="6"/>
      <c r="IRO357" s="6"/>
      <c r="IRP357" s="6"/>
      <c r="IRQ357" s="6"/>
      <c r="IRR357" s="6"/>
      <c r="IRS357" s="6"/>
      <c r="IRT357" s="6"/>
      <c r="IRU357" s="6"/>
      <c r="IRV357" s="6"/>
      <c r="IRW357" s="6"/>
      <c r="IRX357" s="6"/>
      <c r="IRY357" s="6"/>
      <c r="IRZ357" s="6"/>
      <c r="ISA357" s="6"/>
      <c r="ISB357" s="6"/>
      <c r="ISC357" s="6"/>
      <c r="ISD357" s="6"/>
      <c r="ISE357" s="6"/>
      <c r="ISF357" s="6"/>
      <c r="ISG357" s="6"/>
      <c r="ISH357" s="6"/>
      <c r="ISI357" s="6"/>
      <c r="ISJ357" s="6"/>
      <c r="ISK357" s="6"/>
      <c r="ISL357" s="6"/>
      <c r="ISM357" s="6"/>
      <c r="ISN357" s="6"/>
      <c r="ISO357" s="6"/>
      <c r="ISP357" s="6"/>
      <c r="ISQ357" s="6"/>
      <c r="ISR357" s="6"/>
      <c r="ISS357" s="6"/>
      <c r="IST357" s="6"/>
      <c r="ISU357" s="6"/>
      <c r="ISV357" s="6"/>
      <c r="ISW357" s="6"/>
      <c r="ISX357" s="6"/>
      <c r="ISY357" s="6"/>
      <c r="ISZ357" s="6"/>
      <c r="ITA357" s="6"/>
      <c r="ITB357" s="6"/>
      <c r="ITC357" s="6"/>
      <c r="ITD357" s="6"/>
      <c r="ITE357" s="6"/>
      <c r="ITF357" s="6"/>
      <c r="ITG357" s="6"/>
      <c r="ITH357" s="6"/>
      <c r="ITI357" s="6"/>
      <c r="ITJ357" s="6"/>
      <c r="ITK357" s="6"/>
      <c r="ITL357" s="6"/>
      <c r="ITM357" s="6"/>
      <c r="ITN357" s="6"/>
      <c r="ITO357" s="6"/>
      <c r="ITP357" s="6"/>
      <c r="ITQ357" s="6"/>
      <c r="ITR357" s="6"/>
      <c r="ITS357" s="6"/>
      <c r="ITT357" s="6"/>
      <c r="ITU357" s="6"/>
      <c r="ITV357" s="6"/>
      <c r="ITW357" s="6"/>
      <c r="ITX357" s="6"/>
      <c r="ITY357" s="6"/>
      <c r="ITZ357" s="6"/>
      <c r="IUA357" s="6"/>
      <c r="IUB357" s="6"/>
      <c r="IUC357" s="6"/>
      <c r="IUD357" s="6"/>
      <c r="IUE357" s="6"/>
      <c r="IUF357" s="6"/>
      <c r="IUG357" s="6"/>
      <c r="IUH357" s="6"/>
      <c r="IUI357" s="6"/>
      <c r="IUJ357" s="6"/>
      <c r="IUK357" s="6"/>
      <c r="IUL357" s="6"/>
      <c r="IUM357" s="6"/>
      <c r="IUN357" s="6"/>
      <c r="IUO357" s="6"/>
      <c r="IUP357" s="6"/>
      <c r="IUQ357" s="6"/>
      <c r="IUR357" s="6"/>
      <c r="IUS357" s="6"/>
      <c r="IUT357" s="6"/>
      <c r="IUU357" s="6"/>
      <c r="IUV357" s="6"/>
      <c r="IUW357" s="6"/>
      <c r="IUX357" s="6"/>
      <c r="IUY357" s="6"/>
      <c r="IUZ357" s="6"/>
      <c r="IVA357" s="6"/>
      <c r="IVB357" s="6"/>
      <c r="IVC357" s="6"/>
      <c r="IVD357" s="6"/>
      <c r="IVE357" s="6"/>
      <c r="IVF357" s="6"/>
      <c r="IVG357" s="6"/>
      <c r="IVH357" s="6"/>
      <c r="IVI357" s="6"/>
      <c r="IVJ357" s="6"/>
      <c r="IVK357" s="6"/>
      <c r="IVL357" s="6"/>
      <c r="IVM357" s="6"/>
      <c r="IVN357" s="6"/>
      <c r="IVO357" s="6"/>
      <c r="IVP357" s="6"/>
      <c r="IVQ357" s="6"/>
      <c r="IVR357" s="6"/>
      <c r="IVS357" s="6"/>
      <c r="IVT357" s="6"/>
      <c r="IVU357" s="6"/>
      <c r="IVV357" s="6"/>
      <c r="IVW357" s="6"/>
      <c r="IVX357" s="6"/>
      <c r="IVY357" s="6"/>
      <c r="IVZ357" s="6"/>
      <c r="IWA357" s="6"/>
      <c r="IWB357" s="6"/>
      <c r="IWC357" s="6"/>
      <c r="IWD357" s="6"/>
      <c r="IWE357" s="6"/>
      <c r="IWF357" s="6"/>
      <c r="IWG357" s="6"/>
      <c r="IWH357" s="6"/>
      <c r="IWI357" s="6"/>
      <c r="IWJ357" s="6"/>
      <c r="IWK357" s="6"/>
      <c r="IWL357" s="6"/>
      <c r="IWM357" s="6"/>
      <c r="IWN357" s="6"/>
      <c r="IWO357" s="6"/>
      <c r="IWP357" s="6"/>
      <c r="IWQ357" s="6"/>
      <c r="IWR357" s="6"/>
      <c r="IWS357" s="6"/>
      <c r="IWT357" s="6"/>
      <c r="IWU357" s="6"/>
      <c r="IWV357" s="6"/>
      <c r="IWW357" s="6"/>
      <c r="IWX357" s="6"/>
      <c r="IWY357" s="6"/>
      <c r="IWZ357" s="6"/>
      <c r="IXA357" s="6"/>
      <c r="IXB357" s="6"/>
      <c r="IXC357" s="6"/>
      <c r="IXD357" s="6"/>
      <c r="IXE357" s="6"/>
      <c r="IXF357" s="6"/>
      <c r="IXG357" s="6"/>
      <c r="IXH357" s="6"/>
      <c r="IXI357" s="6"/>
      <c r="IXJ357" s="6"/>
      <c r="IXK357" s="6"/>
      <c r="IXL357" s="6"/>
      <c r="IXM357" s="6"/>
      <c r="IXN357" s="6"/>
      <c r="IXO357" s="6"/>
      <c r="IXP357" s="6"/>
      <c r="IXQ357" s="6"/>
      <c r="IXR357" s="6"/>
      <c r="IXS357" s="6"/>
      <c r="IXT357" s="6"/>
      <c r="IXU357" s="6"/>
      <c r="IXV357" s="6"/>
      <c r="IXW357" s="6"/>
      <c r="IXX357" s="6"/>
      <c r="IXY357" s="6"/>
      <c r="IXZ357" s="6"/>
      <c r="IYA357" s="6"/>
      <c r="IYB357" s="6"/>
      <c r="IYC357" s="6"/>
      <c r="IYD357" s="6"/>
      <c r="IYE357" s="6"/>
      <c r="IYF357" s="6"/>
      <c r="IYG357" s="6"/>
      <c r="IYH357" s="6"/>
      <c r="IYI357" s="6"/>
      <c r="IYJ357" s="6"/>
      <c r="IYK357" s="6"/>
      <c r="IYL357" s="6"/>
      <c r="IYM357" s="6"/>
      <c r="IYN357" s="6"/>
      <c r="IYO357" s="6"/>
      <c r="IYP357" s="6"/>
      <c r="IYQ357" s="6"/>
      <c r="IYR357" s="6"/>
      <c r="IYS357" s="6"/>
      <c r="IYT357" s="6"/>
      <c r="IYU357" s="6"/>
      <c r="IYV357" s="6"/>
      <c r="IYW357" s="6"/>
      <c r="IYX357" s="6"/>
      <c r="IYY357" s="6"/>
      <c r="IYZ357" s="6"/>
      <c r="IZA357" s="6"/>
      <c r="IZB357" s="6"/>
      <c r="IZC357" s="6"/>
      <c r="IZD357" s="6"/>
      <c r="IZE357" s="6"/>
      <c r="IZF357" s="6"/>
      <c r="IZG357" s="6"/>
      <c r="IZH357" s="6"/>
      <c r="IZI357" s="6"/>
      <c r="IZJ357" s="6"/>
      <c r="IZK357" s="6"/>
      <c r="IZL357" s="6"/>
      <c r="IZM357" s="6"/>
      <c r="IZN357" s="6"/>
      <c r="IZO357" s="6"/>
      <c r="IZP357" s="6"/>
      <c r="IZQ357" s="6"/>
      <c r="IZR357" s="6"/>
      <c r="IZS357" s="6"/>
      <c r="IZT357" s="6"/>
      <c r="IZU357" s="6"/>
      <c r="IZV357" s="6"/>
      <c r="IZW357" s="6"/>
      <c r="IZX357" s="6"/>
      <c r="IZY357" s="6"/>
      <c r="IZZ357" s="6"/>
      <c r="JAA357" s="6"/>
      <c r="JAB357" s="6"/>
      <c r="JAC357" s="6"/>
      <c r="JAD357" s="6"/>
      <c r="JAE357" s="6"/>
      <c r="JAF357" s="6"/>
      <c r="JAG357" s="6"/>
      <c r="JAH357" s="6"/>
      <c r="JAI357" s="6"/>
      <c r="JAJ357" s="6"/>
      <c r="JAK357" s="6"/>
      <c r="JAL357" s="6"/>
      <c r="JAM357" s="6"/>
      <c r="JAN357" s="6"/>
      <c r="JAO357" s="6"/>
      <c r="JAP357" s="6"/>
      <c r="JAQ357" s="6"/>
      <c r="JAR357" s="6"/>
      <c r="JAS357" s="6"/>
      <c r="JAT357" s="6"/>
      <c r="JAU357" s="6"/>
      <c r="JAV357" s="6"/>
      <c r="JAW357" s="6"/>
      <c r="JAX357" s="6"/>
      <c r="JAY357" s="6"/>
      <c r="JAZ357" s="6"/>
      <c r="JBA357" s="6"/>
      <c r="JBB357" s="6"/>
      <c r="JBC357" s="6"/>
      <c r="JBD357" s="6"/>
      <c r="JBE357" s="6"/>
      <c r="JBF357" s="6"/>
      <c r="JBG357" s="6"/>
      <c r="JBH357" s="6"/>
      <c r="JBI357" s="6"/>
      <c r="JBJ357" s="6"/>
      <c r="JBK357" s="6"/>
      <c r="JBL357" s="6"/>
      <c r="JBM357" s="6"/>
      <c r="JBN357" s="6"/>
      <c r="JBO357" s="6"/>
      <c r="JBP357" s="6"/>
      <c r="JBQ357" s="6"/>
      <c r="JBR357" s="6"/>
      <c r="JBS357" s="6"/>
      <c r="JBT357" s="6"/>
      <c r="JBU357" s="6"/>
      <c r="JBV357" s="6"/>
      <c r="JBW357" s="6"/>
      <c r="JBX357" s="6"/>
      <c r="JBY357" s="6"/>
      <c r="JBZ357" s="6"/>
      <c r="JCA357" s="6"/>
      <c r="JCB357" s="6"/>
      <c r="JCC357" s="6"/>
      <c r="JCD357" s="6"/>
      <c r="JCE357" s="6"/>
      <c r="JCF357" s="6"/>
      <c r="JCG357" s="6"/>
      <c r="JCH357" s="6"/>
      <c r="JCI357" s="6"/>
      <c r="JCJ357" s="6"/>
      <c r="JCK357" s="6"/>
      <c r="JCL357" s="6"/>
      <c r="JCM357" s="6"/>
      <c r="JCN357" s="6"/>
      <c r="JCO357" s="6"/>
      <c r="JCP357" s="6"/>
      <c r="JCQ357" s="6"/>
      <c r="JCR357" s="6"/>
      <c r="JCS357" s="6"/>
      <c r="JCT357" s="6"/>
      <c r="JCU357" s="6"/>
      <c r="JCV357" s="6"/>
      <c r="JCW357" s="6"/>
      <c r="JCX357" s="6"/>
      <c r="JCY357" s="6"/>
      <c r="JCZ357" s="6"/>
      <c r="JDA357" s="6"/>
      <c r="JDB357" s="6"/>
      <c r="JDC357" s="6"/>
      <c r="JDD357" s="6"/>
      <c r="JDE357" s="6"/>
      <c r="JDF357" s="6"/>
      <c r="JDG357" s="6"/>
      <c r="JDH357" s="6"/>
      <c r="JDI357" s="6"/>
      <c r="JDJ357" s="6"/>
      <c r="JDK357" s="6"/>
      <c r="JDL357" s="6"/>
      <c r="JDM357" s="6"/>
      <c r="JDN357" s="6"/>
      <c r="JDO357" s="6"/>
      <c r="JDP357" s="6"/>
      <c r="JDQ357" s="6"/>
      <c r="JDR357" s="6"/>
      <c r="JDS357" s="6"/>
      <c r="JDT357" s="6"/>
      <c r="JDU357" s="6"/>
      <c r="JDV357" s="6"/>
      <c r="JDW357" s="6"/>
      <c r="JDX357" s="6"/>
      <c r="JDY357" s="6"/>
      <c r="JDZ357" s="6"/>
      <c r="JEA357" s="6"/>
      <c r="JEB357" s="6"/>
      <c r="JEC357" s="6"/>
      <c r="JED357" s="6"/>
      <c r="JEE357" s="6"/>
      <c r="JEF357" s="6"/>
      <c r="JEG357" s="6"/>
      <c r="JEH357" s="6"/>
      <c r="JEI357" s="6"/>
      <c r="JEJ357" s="6"/>
      <c r="JEK357" s="6"/>
      <c r="JEL357" s="6"/>
      <c r="JEM357" s="6"/>
      <c r="JEN357" s="6"/>
      <c r="JEO357" s="6"/>
      <c r="JEP357" s="6"/>
      <c r="JEQ357" s="6"/>
      <c r="JER357" s="6"/>
      <c r="JES357" s="6"/>
      <c r="JET357" s="6"/>
      <c r="JEU357" s="6"/>
      <c r="JEV357" s="6"/>
      <c r="JEW357" s="6"/>
      <c r="JEX357" s="6"/>
      <c r="JEY357" s="6"/>
      <c r="JEZ357" s="6"/>
      <c r="JFA357" s="6"/>
      <c r="JFB357" s="6"/>
      <c r="JFC357" s="6"/>
      <c r="JFD357" s="6"/>
      <c r="JFE357" s="6"/>
      <c r="JFF357" s="6"/>
      <c r="JFG357" s="6"/>
      <c r="JFH357" s="6"/>
      <c r="JFI357" s="6"/>
      <c r="JFJ357" s="6"/>
      <c r="JFK357" s="6"/>
      <c r="JFL357" s="6"/>
      <c r="JFM357" s="6"/>
      <c r="JFN357" s="6"/>
      <c r="JFO357" s="6"/>
      <c r="JFP357" s="6"/>
      <c r="JFQ357" s="6"/>
      <c r="JFR357" s="6"/>
      <c r="JFS357" s="6"/>
      <c r="JFT357" s="6"/>
      <c r="JFU357" s="6"/>
      <c r="JFV357" s="6"/>
      <c r="JFW357" s="6"/>
      <c r="JFX357" s="6"/>
      <c r="JFY357" s="6"/>
      <c r="JFZ357" s="6"/>
      <c r="JGA357" s="6"/>
      <c r="JGB357" s="6"/>
      <c r="JGC357" s="6"/>
      <c r="JGD357" s="6"/>
      <c r="JGE357" s="6"/>
      <c r="JGF357" s="6"/>
      <c r="JGG357" s="6"/>
      <c r="JGH357" s="6"/>
      <c r="JGI357" s="6"/>
      <c r="JGJ357" s="6"/>
      <c r="JGK357" s="6"/>
      <c r="JGL357" s="6"/>
      <c r="JGM357" s="6"/>
      <c r="JGN357" s="6"/>
      <c r="JGO357" s="6"/>
      <c r="JGP357" s="6"/>
      <c r="JGQ357" s="6"/>
      <c r="JGR357" s="6"/>
      <c r="JGS357" s="6"/>
      <c r="JGT357" s="6"/>
      <c r="JGU357" s="6"/>
      <c r="JGV357" s="6"/>
      <c r="JGW357" s="6"/>
      <c r="JGX357" s="6"/>
      <c r="JGY357" s="6"/>
      <c r="JGZ357" s="6"/>
      <c r="JHA357" s="6"/>
      <c r="JHB357" s="6"/>
      <c r="JHC357" s="6"/>
      <c r="JHD357" s="6"/>
      <c r="JHE357" s="6"/>
      <c r="JHF357" s="6"/>
      <c r="JHG357" s="6"/>
      <c r="JHH357" s="6"/>
      <c r="JHI357" s="6"/>
      <c r="JHJ357" s="6"/>
      <c r="JHK357" s="6"/>
      <c r="JHL357" s="6"/>
      <c r="JHM357" s="6"/>
      <c r="JHN357" s="6"/>
      <c r="JHO357" s="6"/>
      <c r="JHP357" s="6"/>
      <c r="JHQ357" s="6"/>
      <c r="JHR357" s="6"/>
      <c r="JHS357" s="6"/>
      <c r="JHT357" s="6"/>
      <c r="JHU357" s="6"/>
      <c r="JHV357" s="6"/>
      <c r="JHW357" s="6"/>
      <c r="JHX357" s="6"/>
      <c r="JHY357" s="6"/>
      <c r="JHZ357" s="6"/>
      <c r="JIA357" s="6"/>
      <c r="JIB357" s="6"/>
      <c r="JIC357" s="6"/>
      <c r="JID357" s="6"/>
      <c r="JIE357" s="6"/>
      <c r="JIF357" s="6"/>
      <c r="JIG357" s="6"/>
      <c r="JIH357" s="6"/>
      <c r="JII357" s="6"/>
      <c r="JIJ357" s="6"/>
      <c r="JIK357" s="6"/>
      <c r="JIL357" s="6"/>
      <c r="JIM357" s="6"/>
      <c r="JIN357" s="6"/>
      <c r="JIO357" s="6"/>
      <c r="JIP357" s="6"/>
      <c r="JIQ357" s="6"/>
      <c r="JIR357" s="6"/>
      <c r="JIS357" s="6"/>
      <c r="JIT357" s="6"/>
      <c r="JIU357" s="6"/>
      <c r="JIV357" s="6"/>
      <c r="JIW357" s="6"/>
      <c r="JIX357" s="6"/>
      <c r="JIY357" s="6"/>
      <c r="JIZ357" s="6"/>
      <c r="JJA357" s="6"/>
      <c r="JJB357" s="6"/>
      <c r="JJC357" s="6"/>
      <c r="JJD357" s="6"/>
      <c r="JJE357" s="6"/>
      <c r="JJF357" s="6"/>
      <c r="JJG357" s="6"/>
      <c r="JJH357" s="6"/>
      <c r="JJI357" s="6"/>
      <c r="JJJ357" s="6"/>
      <c r="JJK357" s="6"/>
      <c r="JJL357" s="6"/>
      <c r="JJM357" s="6"/>
      <c r="JJN357" s="6"/>
      <c r="JJO357" s="6"/>
      <c r="JJP357" s="6"/>
      <c r="JJQ357" s="6"/>
      <c r="JJR357" s="6"/>
      <c r="JJS357" s="6"/>
      <c r="JJT357" s="6"/>
      <c r="JJU357" s="6"/>
      <c r="JJV357" s="6"/>
      <c r="JJW357" s="6"/>
      <c r="JJX357" s="6"/>
      <c r="JJY357" s="6"/>
      <c r="JJZ357" s="6"/>
      <c r="JKA357" s="6"/>
      <c r="JKB357" s="6"/>
      <c r="JKC357" s="6"/>
      <c r="JKD357" s="6"/>
      <c r="JKE357" s="6"/>
      <c r="JKF357" s="6"/>
      <c r="JKG357" s="6"/>
      <c r="JKH357" s="6"/>
      <c r="JKI357" s="6"/>
      <c r="JKJ357" s="6"/>
      <c r="JKK357" s="6"/>
      <c r="JKL357" s="6"/>
      <c r="JKM357" s="6"/>
      <c r="JKN357" s="6"/>
      <c r="JKO357" s="6"/>
      <c r="JKP357" s="6"/>
      <c r="JKQ357" s="6"/>
      <c r="JKR357" s="6"/>
      <c r="JKS357" s="6"/>
      <c r="JKT357" s="6"/>
      <c r="JKU357" s="6"/>
      <c r="JKV357" s="6"/>
      <c r="JKW357" s="6"/>
      <c r="JKX357" s="6"/>
      <c r="JKY357" s="6"/>
      <c r="JKZ357" s="6"/>
      <c r="JLA357" s="6"/>
      <c r="JLB357" s="6"/>
      <c r="JLC357" s="6"/>
      <c r="JLD357" s="6"/>
      <c r="JLE357" s="6"/>
      <c r="JLF357" s="6"/>
      <c r="JLG357" s="6"/>
      <c r="JLH357" s="6"/>
      <c r="JLI357" s="6"/>
      <c r="JLJ357" s="6"/>
      <c r="JLK357" s="6"/>
      <c r="JLL357" s="6"/>
      <c r="JLM357" s="6"/>
      <c r="JLN357" s="6"/>
      <c r="JLO357" s="6"/>
      <c r="JLP357" s="6"/>
      <c r="JLQ357" s="6"/>
      <c r="JLR357" s="6"/>
      <c r="JLS357" s="6"/>
      <c r="JLT357" s="6"/>
      <c r="JLU357" s="6"/>
      <c r="JLV357" s="6"/>
      <c r="JLW357" s="6"/>
      <c r="JLX357" s="6"/>
      <c r="JLY357" s="6"/>
      <c r="JLZ357" s="6"/>
      <c r="JMA357" s="6"/>
      <c r="JMB357" s="6"/>
      <c r="JMC357" s="6"/>
      <c r="JMD357" s="6"/>
      <c r="JME357" s="6"/>
      <c r="JMF357" s="6"/>
      <c r="JMG357" s="6"/>
      <c r="JMH357" s="6"/>
      <c r="JMI357" s="6"/>
      <c r="JMJ357" s="6"/>
      <c r="JMK357" s="6"/>
      <c r="JML357" s="6"/>
      <c r="JMM357" s="6"/>
      <c r="JMN357" s="6"/>
      <c r="JMO357" s="6"/>
      <c r="JMP357" s="6"/>
      <c r="JMQ357" s="6"/>
      <c r="JMR357" s="6"/>
      <c r="JMS357" s="6"/>
      <c r="JMT357" s="6"/>
      <c r="JMU357" s="6"/>
      <c r="JMV357" s="6"/>
      <c r="JMW357" s="6"/>
      <c r="JMX357" s="6"/>
      <c r="JMY357" s="6"/>
      <c r="JMZ357" s="6"/>
      <c r="JNA357" s="6"/>
      <c r="JNB357" s="6"/>
      <c r="JNC357" s="6"/>
      <c r="JND357" s="6"/>
      <c r="JNE357" s="6"/>
      <c r="JNF357" s="6"/>
      <c r="JNG357" s="6"/>
      <c r="JNH357" s="6"/>
      <c r="JNI357" s="6"/>
      <c r="JNJ357" s="6"/>
      <c r="JNK357" s="6"/>
      <c r="JNL357" s="6"/>
      <c r="JNM357" s="6"/>
      <c r="JNN357" s="6"/>
      <c r="JNO357" s="6"/>
      <c r="JNP357" s="6"/>
      <c r="JNQ357" s="6"/>
      <c r="JNR357" s="6"/>
      <c r="JNS357" s="6"/>
      <c r="JNT357" s="6"/>
      <c r="JNU357" s="6"/>
      <c r="JNV357" s="6"/>
      <c r="JNW357" s="6"/>
      <c r="JNX357" s="6"/>
      <c r="JNY357" s="6"/>
      <c r="JNZ357" s="6"/>
      <c r="JOA357" s="6"/>
      <c r="JOB357" s="6"/>
      <c r="JOC357" s="6"/>
      <c r="JOD357" s="6"/>
      <c r="JOE357" s="6"/>
      <c r="JOF357" s="6"/>
      <c r="JOG357" s="6"/>
      <c r="JOH357" s="6"/>
      <c r="JOI357" s="6"/>
      <c r="JOJ357" s="6"/>
      <c r="JOK357" s="6"/>
      <c r="JOL357" s="6"/>
      <c r="JOM357" s="6"/>
      <c r="JON357" s="6"/>
      <c r="JOO357" s="6"/>
      <c r="JOP357" s="6"/>
      <c r="JOQ357" s="6"/>
      <c r="JOR357" s="6"/>
      <c r="JOS357" s="6"/>
      <c r="JOT357" s="6"/>
      <c r="JOU357" s="6"/>
      <c r="JOV357" s="6"/>
      <c r="JOW357" s="6"/>
      <c r="JOX357" s="6"/>
      <c r="JOY357" s="6"/>
      <c r="JOZ357" s="6"/>
      <c r="JPA357" s="6"/>
      <c r="JPB357" s="6"/>
      <c r="JPC357" s="6"/>
      <c r="JPD357" s="6"/>
      <c r="JPE357" s="6"/>
      <c r="JPF357" s="6"/>
      <c r="JPG357" s="6"/>
      <c r="JPH357" s="6"/>
      <c r="JPI357" s="6"/>
      <c r="JPJ357" s="6"/>
      <c r="JPK357" s="6"/>
      <c r="JPL357" s="6"/>
      <c r="JPM357" s="6"/>
      <c r="JPN357" s="6"/>
      <c r="JPO357" s="6"/>
      <c r="JPP357" s="6"/>
      <c r="JPQ357" s="6"/>
      <c r="JPR357" s="6"/>
      <c r="JPS357" s="6"/>
      <c r="JPT357" s="6"/>
      <c r="JPU357" s="6"/>
      <c r="JPV357" s="6"/>
      <c r="JPW357" s="6"/>
      <c r="JPX357" s="6"/>
      <c r="JPY357" s="6"/>
      <c r="JPZ357" s="6"/>
      <c r="JQA357" s="6"/>
      <c r="JQB357" s="6"/>
      <c r="JQC357" s="6"/>
      <c r="JQD357" s="6"/>
      <c r="JQE357" s="6"/>
      <c r="JQF357" s="6"/>
      <c r="JQG357" s="6"/>
      <c r="JQH357" s="6"/>
      <c r="JQI357" s="6"/>
      <c r="JQJ357" s="6"/>
      <c r="JQK357" s="6"/>
      <c r="JQL357" s="6"/>
      <c r="JQM357" s="6"/>
      <c r="JQN357" s="6"/>
      <c r="JQO357" s="6"/>
      <c r="JQP357" s="6"/>
      <c r="JQQ357" s="6"/>
      <c r="JQR357" s="6"/>
      <c r="JQS357" s="6"/>
      <c r="JQT357" s="6"/>
      <c r="JQU357" s="6"/>
      <c r="JQV357" s="6"/>
      <c r="JQW357" s="6"/>
      <c r="JQX357" s="6"/>
      <c r="JQY357" s="6"/>
      <c r="JQZ357" s="6"/>
      <c r="JRA357" s="6"/>
      <c r="JRB357" s="6"/>
      <c r="JRC357" s="6"/>
      <c r="JRD357" s="6"/>
      <c r="JRE357" s="6"/>
      <c r="JRF357" s="6"/>
      <c r="JRG357" s="6"/>
      <c r="JRH357" s="6"/>
      <c r="JRI357" s="6"/>
      <c r="JRJ357" s="6"/>
      <c r="JRK357" s="6"/>
      <c r="JRL357" s="6"/>
      <c r="JRM357" s="6"/>
      <c r="JRN357" s="6"/>
      <c r="JRO357" s="6"/>
      <c r="JRP357" s="6"/>
      <c r="JRQ357" s="6"/>
      <c r="JRR357" s="6"/>
      <c r="JRS357" s="6"/>
      <c r="JRT357" s="6"/>
      <c r="JRU357" s="6"/>
      <c r="JRV357" s="6"/>
      <c r="JRW357" s="6"/>
      <c r="JRX357" s="6"/>
      <c r="JRY357" s="6"/>
      <c r="JRZ357" s="6"/>
      <c r="JSA357" s="6"/>
      <c r="JSB357" s="6"/>
      <c r="JSC357" s="6"/>
      <c r="JSD357" s="6"/>
      <c r="JSE357" s="6"/>
      <c r="JSF357" s="6"/>
      <c r="JSG357" s="6"/>
      <c r="JSH357" s="6"/>
      <c r="JSI357" s="6"/>
      <c r="JSJ357" s="6"/>
      <c r="JSK357" s="6"/>
      <c r="JSL357" s="6"/>
      <c r="JSM357" s="6"/>
      <c r="JSN357" s="6"/>
      <c r="JSO357" s="6"/>
      <c r="JSP357" s="6"/>
      <c r="JSQ357" s="6"/>
      <c r="JSR357" s="6"/>
      <c r="JSS357" s="6"/>
      <c r="JST357" s="6"/>
      <c r="JSU357" s="6"/>
      <c r="JSV357" s="6"/>
      <c r="JSW357" s="6"/>
      <c r="JSX357" s="6"/>
      <c r="JSY357" s="6"/>
      <c r="JSZ357" s="6"/>
      <c r="JTA357" s="6"/>
      <c r="JTB357" s="6"/>
      <c r="JTC357" s="6"/>
      <c r="JTD357" s="6"/>
      <c r="JTE357" s="6"/>
      <c r="JTF357" s="6"/>
      <c r="JTG357" s="6"/>
      <c r="JTH357" s="6"/>
      <c r="JTI357" s="6"/>
      <c r="JTJ357" s="6"/>
      <c r="JTK357" s="6"/>
      <c r="JTL357" s="6"/>
      <c r="JTM357" s="6"/>
      <c r="JTN357" s="6"/>
      <c r="JTO357" s="6"/>
      <c r="JTP357" s="6"/>
      <c r="JTQ357" s="6"/>
      <c r="JTR357" s="6"/>
      <c r="JTS357" s="6"/>
      <c r="JTT357" s="6"/>
      <c r="JTU357" s="6"/>
      <c r="JTV357" s="6"/>
      <c r="JTW357" s="6"/>
      <c r="JTX357" s="6"/>
      <c r="JTY357" s="6"/>
      <c r="JTZ357" s="6"/>
      <c r="JUA357" s="6"/>
      <c r="JUB357" s="6"/>
      <c r="JUC357" s="6"/>
      <c r="JUD357" s="6"/>
      <c r="JUE357" s="6"/>
      <c r="JUF357" s="6"/>
      <c r="JUG357" s="6"/>
      <c r="JUH357" s="6"/>
      <c r="JUI357" s="6"/>
      <c r="JUJ357" s="6"/>
      <c r="JUK357" s="6"/>
      <c r="JUL357" s="6"/>
      <c r="JUM357" s="6"/>
      <c r="JUN357" s="6"/>
      <c r="JUO357" s="6"/>
      <c r="JUP357" s="6"/>
      <c r="JUQ357" s="6"/>
      <c r="JUR357" s="6"/>
      <c r="JUS357" s="6"/>
      <c r="JUT357" s="6"/>
      <c r="JUU357" s="6"/>
      <c r="JUV357" s="6"/>
      <c r="JUW357" s="6"/>
      <c r="JUX357" s="6"/>
      <c r="JUY357" s="6"/>
      <c r="JUZ357" s="6"/>
      <c r="JVA357" s="6"/>
      <c r="JVB357" s="6"/>
      <c r="JVC357" s="6"/>
      <c r="JVD357" s="6"/>
      <c r="JVE357" s="6"/>
      <c r="JVF357" s="6"/>
      <c r="JVG357" s="6"/>
      <c r="JVH357" s="6"/>
      <c r="JVI357" s="6"/>
      <c r="JVJ357" s="6"/>
      <c r="JVK357" s="6"/>
      <c r="JVL357" s="6"/>
      <c r="JVM357" s="6"/>
      <c r="JVN357" s="6"/>
      <c r="JVO357" s="6"/>
      <c r="JVP357" s="6"/>
      <c r="JVQ357" s="6"/>
      <c r="JVR357" s="6"/>
      <c r="JVS357" s="6"/>
      <c r="JVT357" s="6"/>
      <c r="JVU357" s="6"/>
      <c r="JVV357" s="6"/>
      <c r="JVW357" s="6"/>
      <c r="JVX357" s="6"/>
      <c r="JVY357" s="6"/>
      <c r="JVZ357" s="6"/>
      <c r="JWA357" s="6"/>
      <c r="JWB357" s="6"/>
      <c r="JWC357" s="6"/>
      <c r="JWD357" s="6"/>
      <c r="JWE357" s="6"/>
      <c r="JWF357" s="6"/>
      <c r="JWG357" s="6"/>
      <c r="JWH357" s="6"/>
      <c r="JWI357" s="6"/>
      <c r="JWJ357" s="6"/>
      <c r="JWK357" s="6"/>
      <c r="JWL357" s="6"/>
      <c r="JWM357" s="6"/>
      <c r="JWN357" s="6"/>
      <c r="JWO357" s="6"/>
      <c r="JWP357" s="6"/>
      <c r="JWQ357" s="6"/>
      <c r="JWR357" s="6"/>
      <c r="JWS357" s="6"/>
      <c r="JWT357" s="6"/>
      <c r="JWU357" s="6"/>
      <c r="JWV357" s="6"/>
      <c r="JWW357" s="6"/>
      <c r="JWX357" s="6"/>
      <c r="JWY357" s="6"/>
      <c r="JWZ357" s="6"/>
      <c r="JXA357" s="6"/>
      <c r="JXB357" s="6"/>
      <c r="JXC357" s="6"/>
      <c r="JXD357" s="6"/>
      <c r="JXE357" s="6"/>
      <c r="JXF357" s="6"/>
      <c r="JXG357" s="6"/>
      <c r="JXH357" s="6"/>
      <c r="JXI357" s="6"/>
      <c r="JXJ357" s="6"/>
      <c r="JXK357" s="6"/>
      <c r="JXL357" s="6"/>
      <c r="JXM357" s="6"/>
      <c r="JXN357" s="6"/>
      <c r="JXO357" s="6"/>
      <c r="JXP357" s="6"/>
      <c r="JXQ357" s="6"/>
      <c r="JXR357" s="6"/>
      <c r="JXS357" s="6"/>
      <c r="JXT357" s="6"/>
      <c r="JXU357" s="6"/>
      <c r="JXV357" s="6"/>
      <c r="JXW357" s="6"/>
      <c r="JXX357" s="6"/>
      <c r="JXY357" s="6"/>
      <c r="JXZ357" s="6"/>
      <c r="JYA357" s="6"/>
      <c r="JYB357" s="6"/>
      <c r="JYC357" s="6"/>
      <c r="JYD357" s="6"/>
      <c r="JYE357" s="6"/>
      <c r="JYF357" s="6"/>
      <c r="JYG357" s="6"/>
      <c r="JYH357" s="6"/>
      <c r="JYI357" s="6"/>
      <c r="JYJ357" s="6"/>
      <c r="JYK357" s="6"/>
      <c r="JYL357" s="6"/>
      <c r="JYM357" s="6"/>
      <c r="JYN357" s="6"/>
      <c r="JYO357" s="6"/>
      <c r="JYP357" s="6"/>
      <c r="JYQ357" s="6"/>
      <c r="JYR357" s="6"/>
      <c r="JYS357" s="6"/>
      <c r="JYT357" s="6"/>
      <c r="JYU357" s="6"/>
      <c r="JYV357" s="6"/>
      <c r="JYW357" s="6"/>
      <c r="JYX357" s="6"/>
      <c r="JYY357" s="6"/>
      <c r="JYZ357" s="6"/>
      <c r="JZA357" s="6"/>
      <c r="JZB357" s="6"/>
      <c r="JZC357" s="6"/>
      <c r="JZD357" s="6"/>
      <c r="JZE357" s="6"/>
      <c r="JZF357" s="6"/>
      <c r="JZG357" s="6"/>
      <c r="JZH357" s="6"/>
      <c r="JZI357" s="6"/>
      <c r="JZJ357" s="6"/>
      <c r="JZK357" s="6"/>
      <c r="JZL357" s="6"/>
      <c r="JZM357" s="6"/>
      <c r="JZN357" s="6"/>
      <c r="JZO357" s="6"/>
      <c r="JZP357" s="6"/>
      <c r="JZQ357" s="6"/>
      <c r="JZR357" s="6"/>
      <c r="JZS357" s="6"/>
      <c r="JZT357" s="6"/>
      <c r="JZU357" s="6"/>
      <c r="JZV357" s="6"/>
      <c r="JZW357" s="6"/>
      <c r="JZX357" s="6"/>
      <c r="JZY357" s="6"/>
      <c r="JZZ357" s="6"/>
      <c r="KAA357" s="6"/>
      <c r="KAB357" s="6"/>
      <c r="KAC357" s="6"/>
      <c r="KAD357" s="6"/>
      <c r="KAE357" s="6"/>
      <c r="KAF357" s="6"/>
      <c r="KAG357" s="6"/>
      <c r="KAH357" s="6"/>
      <c r="KAI357" s="6"/>
      <c r="KAJ357" s="6"/>
      <c r="KAK357" s="6"/>
      <c r="KAL357" s="6"/>
      <c r="KAM357" s="6"/>
      <c r="KAN357" s="6"/>
      <c r="KAO357" s="6"/>
      <c r="KAP357" s="6"/>
      <c r="KAQ357" s="6"/>
      <c r="KAR357" s="6"/>
      <c r="KAS357" s="6"/>
      <c r="KAT357" s="6"/>
      <c r="KAU357" s="6"/>
      <c r="KAV357" s="6"/>
      <c r="KAW357" s="6"/>
      <c r="KAX357" s="6"/>
      <c r="KAY357" s="6"/>
      <c r="KAZ357" s="6"/>
      <c r="KBA357" s="6"/>
      <c r="KBB357" s="6"/>
      <c r="KBC357" s="6"/>
      <c r="KBD357" s="6"/>
      <c r="KBE357" s="6"/>
      <c r="KBF357" s="6"/>
      <c r="KBG357" s="6"/>
      <c r="KBH357" s="6"/>
      <c r="KBI357" s="6"/>
      <c r="KBJ357" s="6"/>
      <c r="KBK357" s="6"/>
      <c r="KBL357" s="6"/>
      <c r="KBM357" s="6"/>
      <c r="KBN357" s="6"/>
      <c r="KBO357" s="6"/>
      <c r="KBP357" s="6"/>
      <c r="KBQ357" s="6"/>
      <c r="KBR357" s="6"/>
      <c r="KBS357" s="6"/>
      <c r="KBT357" s="6"/>
      <c r="KBU357" s="6"/>
      <c r="KBV357" s="6"/>
      <c r="KBW357" s="6"/>
      <c r="KBX357" s="6"/>
      <c r="KBY357" s="6"/>
      <c r="KBZ357" s="6"/>
      <c r="KCA357" s="6"/>
      <c r="KCB357" s="6"/>
      <c r="KCC357" s="6"/>
      <c r="KCD357" s="6"/>
      <c r="KCE357" s="6"/>
      <c r="KCF357" s="6"/>
      <c r="KCG357" s="6"/>
      <c r="KCH357" s="6"/>
      <c r="KCI357" s="6"/>
      <c r="KCJ357" s="6"/>
      <c r="KCK357" s="6"/>
      <c r="KCL357" s="6"/>
      <c r="KCM357" s="6"/>
      <c r="KCN357" s="6"/>
      <c r="KCO357" s="6"/>
      <c r="KCP357" s="6"/>
      <c r="KCQ357" s="6"/>
      <c r="KCR357" s="6"/>
      <c r="KCS357" s="6"/>
      <c r="KCT357" s="6"/>
      <c r="KCU357" s="6"/>
      <c r="KCV357" s="6"/>
      <c r="KCW357" s="6"/>
      <c r="KCX357" s="6"/>
      <c r="KCY357" s="6"/>
      <c r="KCZ357" s="6"/>
      <c r="KDA357" s="6"/>
      <c r="KDB357" s="6"/>
      <c r="KDC357" s="6"/>
      <c r="KDD357" s="6"/>
      <c r="KDE357" s="6"/>
      <c r="KDF357" s="6"/>
      <c r="KDG357" s="6"/>
      <c r="KDH357" s="6"/>
      <c r="KDI357" s="6"/>
      <c r="KDJ357" s="6"/>
      <c r="KDK357" s="6"/>
      <c r="KDL357" s="6"/>
      <c r="KDM357" s="6"/>
      <c r="KDN357" s="6"/>
      <c r="KDO357" s="6"/>
      <c r="KDP357" s="6"/>
      <c r="KDQ357" s="6"/>
      <c r="KDR357" s="6"/>
      <c r="KDS357" s="6"/>
      <c r="KDT357" s="6"/>
      <c r="KDU357" s="6"/>
      <c r="KDV357" s="6"/>
      <c r="KDW357" s="6"/>
      <c r="KDX357" s="6"/>
      <c r="KDY357" s="6"/>
      <c r="KDZ357" s="6"/>
      <c r="KEA357" s="6"/>
      <c r="KEB357" s="6"/>
      <c r="KEC357" s="6"/>
      <c r="KED357" s="6"/>
      <c r="KEE357" s="6"/>
      <c r="KEF357" s="6"/>
      <c r="KEG357" s="6"/>
      <c r="KEH357" s="6"/>
      <c r="KEI357" s="6"/>
      <c r="KEJ357" s="6"/>
      <c r="KEK357" s="6"/>
      <c r="KEL357" s="6"/>
      <c r="KEM357" s="6"/>
      <c r="KEN357" s="6"/>
      <c r="KEO357" s="6"/>
      <c r="KEP357" s="6"/>
      <c r="KEQ357" s="6"/>
      <c r="KER357" s="6"/>
      <c r="KES357" s="6"/>
      <c r="KET357" s="6"/>
      <c r="KEU357" s="6"/>
      <c r="KEV357" s="6"/>
      <c r="KEW357" s="6"/>
      <c r="KEX357" s="6"/>
      <c r="KEY357" s="6"/>
      <c r="KEZ357" s="6"/>
      <c r="KFA357" s="6"/>
      <c r="KFB357" s="6"/>
      <c r="KFC357" s="6"/>
      <c r="KFD357" s="6"/>
      <c r="KFE357" s="6"/>
      <c r="KFF357" s="6"/>
      <c r="KFG357" s="6"/>
      <c r="KFH357" s="6"/>
      <c r="KFI357" s="6"/>
      <c r="KFJ357" s="6"/>
      <c r="KFK357" s="6"/>
      <c r="KFL357" s="6"/>
      <c r="KFM357" s="6"/>
      <c r="KFN357" s="6"/>
      <c r="KFO357" s="6"/>
      <c r="KFP357" s="6"/>
      <c r="KFQ357" s="6"/>
      <c r="KFR357" s="6"/>
      <c r="KFS357" s="6"/>
      <c r="KFT357" s="6"/>
      <c r="KFU357" s="6"/>
      <c r="KFV357" s="6"/>
      <c r="KFW357" s="6"/>
      <c r="KFX357" s="6"/>
      <c r="KFY357" s="6"/>
      <c r="KFZ357" s="6"/>
      <c r="KGA357" s="6"/>
      <c r="KGB357" s="6"/>
      <c r="KGC357" s="6"/>
      <c r="KGD357" s="6"/>
      <c r="KGE357" s="6"/>
      <c r="KGF357" s="6"/>
      <c r="KGG357" s="6"/>
      <c r="KGH357" s="6"/>
      <c r="KGI357" s="6"/>
      <c r="KGJ357" s="6"/>
      <c r="KGK357" s="6"/>
      <c r="KGL357" s="6"/>
      <c r="KGM357" s="6"/>
      <c r="KGN357" s="6"/>
      <c r="KGO357" s="6"/>
      <c r="KGP357" s="6"/>
      <c r="KGQ357" s="6"/>
      <c r="KGR357" s="6"/>
      <c r="KGS357" s="6"/>
      <c r="KGT357" s="6"/>
      <c r="KGU357" s="6"/>
      <c r="KGV357" s="6"/>
      <c r="KGW357" s="6"/>
      <c r="KGX357" s="6"/>
      <c r="KGY357" s="6"/>
      <c r="KGZ357" s="6"/>
      <c r="KHA357" s="6"/>
      <c r="KHB357" s="6"/>
      <c r="KHC357" s="6"/>
      <c r="KHD357" s="6"/>
      <c r="KHE357" s="6"/>
      <c r="KHF357" s="6"/>
      <c r="KHG357" s="6"/>
      <c r="KHH357" s="6"/>
      <c r="KHI357" s="6"/>
      <c r="KHJ357" s="6"/>
      <c r="KHK357" s="6"/>
      <c r="KHL357" s="6"/>
      <c r="KHM357" s="6"/>
      <c r="KHN357" s="6"/>
      <c r="KHO357" s="6"/>
      <c r="KHP357" s="6"/>
      <c r="KHQ357" s="6"/>
      <c r="KHR357" s="6"/>
      <c r="KHS357" s="6"/>
      <c r="KHT357" s="6"/>
      <c r="KHU357" s="6"/>
      <c r="KHV357" s="6"/>
      <c r="KHW357" s="6"/>
      <c r="KHX357" s="6"/>
      <c r="KHY357" s="6"/>
      <c r="KHZ357" s="6"/>
      <c r="KIA357" s="6"/>
      <c r="KIB357" s="6"/>
      <c r="KIC357" s="6"/>
      <c r="KID357" s="6"/>
      <c r="KIE357" s="6"/>
      <c r="KIF357" s="6"/>
      <c r="KIG357" s="6"/>
      <c r="KIH357" s="6"/>
      <c r="KII357" s="6"/>
      <c r="KIJ357" s="6"/>
      <c r="KIK357" s="6"/>
      <c r="KIL357" s="6"/>
      <c r="KIM357" s="6"/>
      <c r="KIN357" s="6"/>
      <c r="KIO357" s="6"/>
      <c r="KIP357" s="6"/>
      <c r="KIQ357" s="6"/>
      <c r="KIR357" s="6"/>
      <c r="KIS357" s="6"/>
      <c r="KIT357" s="6"/>
      <c r="KIU357" s="6"/>
      <c r="KIV357" s="6"/>
      <c r="KIW357" s="6"/>
      <c r="KIX357" s="6"/>
      <c r="KIY357" s="6"/>
      <c r="KIZ357" s="6"/>
      <c r="KJA357" s="6"/>
      <c r="KJB357" s="6"/>
      <c r="KJC357" s="6"/>
      <c r="KJD357" s="6"/>
      <c r="KJE357" s="6"/>
      <c r="KJF357" s="6"/>
      <c r="KJG357" s="6"/>
      <c r="KJH357" s="6"/>
      <c r="KJI357" s="6"/>
      <c r="KJJ357" s="6"/>
      <c r="KJK357" s="6"/>
      <c r="KJL357" s="6"/>
      <c r="KJM357" s="6"/>
      <c r="KJN357" s="6"/>
      <c r="KJO357" s="6"/>
      <c r="KJP357" s="6"/>
      <c r="KJQ357" s="6"/>
      <c r="KJR357" s="6"/>
      <c r="KJS357" s="6"/>
      <c r="KJT357" s="6"/>
      <c r="KJU357" s="6"/>
      <c r="KJV357" s="6"/>
      <c r="KJW357" s="6"/>
      <c r="KJX357" s="6"/>
      <c r="KJY357" s="6"/>
      <c r="KJZ357" s="6"/>
      <c r="KKA357" s="6"/>
      <c r="KKB357" s="6"/>
      <c r="KKC357" s="6"/>
      <c r="KKD357" s="6"/>
      <c r="KKE357" s="6"/>
      <c r="KKF357" s="6"/>
      <c r="KKG357" s="6"/>
      <c r="KKH357" s="6"/>
      <c r="KKI357" s="6"/>
      <c r="KKJ357" s="6"/>
      <c r="KKK357" s="6"/>
      <c r="KKL357" s="6"/>
      <c r="KKM357" s="6"/>
      <c r="KKN357" s="6"/>
      <c r="KKO357" s="6"/>
      <c r="KKP357" s="6"/>
      <c r="KKQ357" s="6"/>
      <c r="KKR357" s="6"/>
      <c r="KKS357" s="6"/>
      <c r="KKT357" s="6"/>
      <c r="KKU357" s="6"/>
      <c r="KKV357" s="6"/>
      <c r="KKW357" s="6"/>
      <c r="KKX357" s="6"/>
      <c r="KKY357" s="6"/>
      <c r="KKZ357" s="6"/>
      <c r="KLA357" s="6"/>
      <c r="KLB357" s="6"/>
      <c r="KLC357" s="6"/>
      <c r="KLD357" s="6"/>
      <c r="KLE357" s="6"/>
      <c r="KLF357" s="6"/>
      <c r="KLG357" s="6"/>
      <c r="KLH357" s="6"/>
      <c r="KLI357" s="6"/>
      <c r="KLJ357" s="6"/>
      <c r="KLK357" s="6"/>
      <c r="KLL357" s="6"/>
      <c r="KLM357" s="6"/>
      <c r="KLN357" s="6"/>
      <c r="KLO357" s="6"/>
      <c r="KLP357" s="6"/>
      <c r="KLQ357" s="6"/>
      <c r="KLR357" s="6"/>
      <c r="KLS357" s="6"/>
      <c r="KLT357" s="6"/>
      <c r="KLU357" s="6"/>
      <c r="KLV357" s="6"/>
      <c r="KLW357" s="6"/>
      <c r="KLX357" s="6"/>
      <c r="KLY357" s="6"/>
      <c r="KLZ357" s="6"/>
      <c r="KMA357" s="6"/>
      <c r="KMB357" s="6"/>
      <c r="KMC357" s="6"/>
      <c r="KMD357" s="6"/>
      <c r="KME357" s="6"/>
      <c r="KMF357" s="6"/>
      <c r="KMG357" s="6"/>
      <c r="KMH357" s="6"/>
      <c r="KMI357" s="6"/>
      <c r="KMJ357" s="6"/>
      <c r="KMK357" s="6"/>
      <c r="KML357" s="6"/>
      <c r="KMM357" s="6"/>
      <c r="KMN357" s="6"/>
      <c r="KMO357" s="6"/>
      <c r="KMP357" s="6"/>
      <c r="KMQ357" s="6"/>
      <c r="KMR357" s="6"/>
      <c r="KMS357" s="6"/>
      <c r="KMT357" s="6"/>
      <c r="KMU357" s="6"/>
      <c r="KMV357" s="6"/>
      <c r="KMW357" s="6"/>
      <c r="KMX357" s="6"/>
      <c r="KMY357" s="6"/>
      <c r="KMZ357" s="6"/>
      <c r="KNA357" s="6"/>
      <c r="KNB357" s="6"/>
      <c r="KNC357" s="6"/>
      <c r="KND357" s="6"/>
      <c r="KNE357" s="6"/>
      <c r="KNF357" s="6"/>
      <c r="KNG357" s="6"/>
      <c r="KNH357" s="6"/>
      <c r="KNI357" s="6"/>
      <c r="KNJ357" s="6"/>
      <c r="KNK357" s="6"/>
      <c r="KNL357" s="6"/>
      <c r="KNM357" s="6"/>
      <c r="KNN357" s="6"/>
      <c r="KNO357" s="6"/>
      <c r="KNP357" s="6"/>
      <c r="KNQ357" s="6"/>
      <c r="KNR357" s="6"/>
      <c r="KNS357" s="6"/>
      <c r="KNT357" s="6"/>
      <c r="KNU357" s="6"/>
      <c r="KNV357" s="6"/>
      <c r="KNW357" s="6"/>
      <c r="KNX357" s="6"/>
      <c r="KNY357" s="6"/>
      <c r="KNZ357" s="6"/>
      <c r="KOA357" s="6"/>
      <c r="KOB357" s="6"/>
      <c r="KOC357" s="6"/>
      <c r="KOD357" s="6"/>
      <c r="KOE357" s="6"/>
      <c r="KOF357" s="6"/>
      <c r="KOG357" s="6"/>
      <c r="KOH357" s="6"/>
      <c r="KOI357" s="6"/>
      <c r="KOJ357" s="6"/>
      <c r="KOK357" s="6"/>
      <c r="KOL357" s="6"/>
      <c r="KOM357" s="6"/>
      <c r="KON357" s="6"/>
      <c r="KOO357" s="6"/>
      <c r="KOP357" s="6"/>
      <c r="KOQ357" s="6"/>
      <c r="KOR357" s="6"/>
      <c r="KOS357" s="6"/>
      <c r="KOT357" s="6"/>
      <c r="KOU357" s="6"/>
      <c r="KOV357" s="6"/>
      <c r="KOW357" s="6"/>
      <c r="KOX357" s="6"/>
      <c r="KOY357" s="6"/>
      <c r="KOZ357" s="6"/>
      <c r="KPA357" s="6"/>
      <c r="KPB357" s="6"/>
      <c r="KPC357" s="6"/>
      <c r="KPD357" s="6"/>
      <c r="KPE357" s="6"/>
      <c r="KPF357" s="6"/>
      <c r="KPG357" s="6"/>
      <c r="KPH357" s="6"/>
      <c r="KPI357" s="6"/>
      <c r="KPJ357" s="6"/>
      <c r="KPK357" s="6"/>
      <c r="KPL357" s="6"/>
      <c r="KPM357" s="6"/>
      <c r="KPN357" s="6"/>
      <c r="KPO357" s="6"/>
      <c r="KPP357" s="6"/>
      <c r="KPQ357" s="6"/>
      <c r="KPR357" s="6"/>
      <c r="KPS357" s="6"/>
      <c r="KPT357" s="6"/>
      <c r="KPU357" s="6"/>
      <c r="KPV357" s="6"/>
      <c r="KPW357" s="6"/>
      <c r="KPX357" s="6"/>
      <c r="KPY357" s="6"/>
      <c r="KPZ357" s="6"/>
      <c r="KQA357" s="6"/>
      <c r="KQB357" s="6"/>
      <c r="KQC357" s="6"/>
      <c r="KQD357" s="6"/>
      <c r="KQE357" s="6"/>
      <c r="KQF357" s="6"/>
      <c r="KQG357" s="6"/>
      <c r="KQH357" s="6"/>
      <c r="KQI357" s="6"/>
      <c r="KQJ357" s="6"/>
      <c r="KQK357" s="6"/>
      <c r="KQL357" s="6"/>
      <c r="KQM357" s="6"/>
      <c r="KQN357" s="6"/>
      <c r="KQO357" s="6"/>
      <c r="KQP357" s="6"/>
      <c r="KQQ357" s="6"/>
      <c r="KQR357" s="6"/>
      <c r="KQS357" s="6"/>
      <c r="KQT357" s="6"/>
      <c r="KQU357" s="6"/>
      <c r="KQV357" s="6"/>
      <c r="KQW357" s="6"/>
      <c r="KQX357" s="6"/>
      <c r="KQY357" s="6"/>
      <c r="KQZ357" s="6"/>
      <c r="KRA357" s="6"/>
      <c r="KRB357" s="6"/>
      <c r="KRC357" s="6"/>
      <c r="KRD357" s="6"/>
      <c r="KRE357" s="6"/>
      <c r="KRF357" s="6"/>
      <c r="KRG357" s="6"/>
      <c r="KRH357" s="6"/>
      <c r="KRI357" s="6"/>
      <c r="KRJ357" s="6"/>
      <c r="KRK357" s="6"/>
      <c r="KRL357" s="6"/>
      <c r="KRM357" s="6"/>
      <c r="KRN357" s="6"/>
      <c r="KRO357" s="6"/>
      <c r="KRP357" s="6"/>
      <c r="KRQ357" s="6"/>
      <c r="KRR357" s="6"/>
      <c r="KRS357" s="6"/>
      <c r="KRT357" s="6"/>
      <c r="KRU357" s="6"/>
      <c r="KRV357" s="6"/>
      <c r="KRW357" s="6"/>
      <c r="KRX357" s="6"/>
      <c r="KRY357" s="6"/>
      <c r="KRZ357" s="6"/>
      <c r="KSA357" s="6"/>
      <c r="KSB357" s="6"/>
      <c r="KSC357" s="6"/>
      <c r="KSD357" s="6"/>
      <c r="KSE357" s="6"/>
      <c r="KSF357" s="6"/>
      <c r="KSG357" s="6"/>
      <c r="KSH357" s="6"/>
      <c r="KSI357" s="6"/>
      <c r="KSJ357" s="6"/>
      <c r="KSK357" s="6"/>
      <c r="KSL357" s="6"/>
      <c r="KSM357" s="6"/>
      <c r="KSN357" s="6"/>
      <c r="KSO357" s="6"/>
      <c r="KSP357" s="6"/>
      <c r="KSQ357" s="6"/>
      <c r="KSR357" s="6"/>
      <c r="KSS357" s="6"/>
      <c r="KST357" s="6"/>
      <c r="KSU357" s="6"/>
      <c r="KSV357" s="6"/>
      <c r="KSW357" s="6"/>
      <c r="KSX357" s="6"/>
      <c r="KSY357" s="6"/>
      <c r="KSZ357" s="6"/>
      <c r="KTA357" s="6"/>
      <c r="KTB357" s="6"/>
      <c r="KTC357" s="6"/>
      <c r="KTD357" s="6"/>
      <c r="KTE357" s="6"/>
      <c r="KTF357" s="6"/>
      <c r="KTG357" s="6"/>
      <c r="KTH357" s="6"/>
      <c r="KTI357" s="6"/>
      <c r="KTJ357" s="6"/>
      <c r="KTK357" s="6"/>
      <c r="KTL357" s="6"/>
      <c r="KTM357" s="6"/>
      <c r="KTN357" s="6"/>
      <c r="KTO357" s="6"/>
      <c r="KTP357" s="6"/>
      <c r="KTQ357" s="6"/>
      <c r="KTR357" s="6"/>
      <c r="KTS357" s="6"/>
      <c r="KTT357" s="6"/>
      <c r="KTU357" s="6"/>
      <c r="KTV357" s="6"/>
      <c r="KTW357" s="6"/>
      <c r="KTX357" s="6"/>
      <c r="KTY357" s="6"/>
      <c r="KTZ357" s="6"/>
      <c r="KUA357" s="6"/>
      <c r="KUB357" s="6"/>
      <c r="KUC357" s="6"/>
      <c r="KUD357" s="6"/>
      <c r="KUE357" s="6"/>
      <c r="KUF357" s="6"/>
      <c r="KUG357" s="6"/>
      <c r="KUH357" s="6"/>
      <c r="KUI357" s="6"/>
      <c r="KUJ357" s="6"/>
      <c r="KUK357" s="6"/>
      <c r="KUL357" s="6"/>
      <c r="KUM357" s="6"/>
      <c r="KUN357" s="6"/>
      <c r="KUO357" s="6"/>
      <c r="KUP357" s="6"/>
      <c r="KUQ357" s="6"/>
      <c r="KUR357" s="6"/>
      <c r="KUS357" s="6"/>
      <c r="KUT357" s="6"/>
      <c r="KUU357" s="6"/>
      <c r="KUV357" s="6"/>
      <c r="KUW357" s="6"/>
      <c r="KUX357" s="6"/>
      <c r="KUY357" s="6"/>
      <c r="KUZ357" s="6"/>
      <c r="KVA357" s="6"/>
      <c r="KVB357" s="6"/>
      <c r="KVC357" s="6"/>
      <c r="KVD357" s="6"/>
      <c r="KVE357" s="6"/>
      <c r="KVF357" s="6"/>
      <c r="KVG357" s="6"/>
      <c r="KVH357" s="6"/>
      <c r="KVI357" s="6"/>
      <c r="KVJ357" s="6"/>
      <c r="KVK357" s="6"/>
      <c r="KVL357" s="6"/>
      <c r="KVM357" s="6"/>
      <c r="KVN357" s="6"/>
      <c r="KVO357" s="6"/>
      <c r="KVP357" s="6"/>
      <c r="KVQ357" s="6"/>
      <c r="KVR357" s="6"/>
      <c r="KVS357" s="6"/>
      <c r="KVT357" s="6"/>
      <c r="KVU357" s="6"/>
      <c r="KVV357" s="6"/>
      <c r="KVW357" s="6"/>
      <c r="KVX357" s="6"/>
      <c r="KVY357" s="6"/>
      <c r="KVZ357" s="6"/>
      <c r="KWA357" s="6"/>
      <c r="KWB357" s="6"/>
      <c r="KWC357" s="6"/>
      <c r="KWD357" s="6"/>
      <c r="KWE357" s="6"/>
      <c r="KWF357" s="6"/>
      <c r="KWG357" s="6"/>
      <c r="KWH357" s="6"/>
      <c r="KWI357" s="6"/>
      <c r="KWJ357" s="6"/>
      <c r="KWK357" s="6"/>
      <c r="KWL357" s="6"/>
      <c r="KWM357" s="6"/>
      <c r="KWN357" s="6"/>
      <c r="KWO357" s="6"/>
      <c r="KWP357" s="6"/>
      <c r="KWQ357" s="6"/>
      <c r="KWR357" s="6"/>
      <c r="KWS357" s="6"/>
      <c r="KWT357" s="6"/>
      <c r="KWU357" s="6"/>
      <c r="KWV357" s="6"/>
      <c r="KWW357" s="6"/>
      <c r="KWX357" s="6"/>
      <c r="KWY357" s="6"/>
      <c r="KWZ357" s="6"/>
      <c r="KXA357" s="6"/>
      <c r="KXB357" s="6"/>
      <c r="KXC357" s="6"/>
      <c r="KXD357" s="6"/>
      <c r="KXE357" s="6"/>
      <c r="KXF357" s="6"/>
      <c r="KXG357" s="6"/>
      <c r="KXH357" s="6"/>
      <c r="KXI357" s="6"/>
      <c r="KXJ357" s="6"/>
      <c r="KXK357" s="6"/>
      <c r="KXL357" s="6"/>
      <c r="KXM357" s="6"/>
      <c r="KXN357" s="6"/>
      <c r="KXO357" s="6"/>
      <c r="KXP357" s="6"/>
      <c r="KXQ357" s="6"/>
      <c r="KXR357" s="6"/>
      <c r="KXS357" s="6"/>
      <c r="KXT357" s="6"/>
      <c r="KXU357" s="6"/>
      <c r="KXV357" s="6"/>
      <c r="KXW357" s="6"/>
      <c r="KXX357" s="6"/>
      <c r="KXY357" s="6"/>
      <c r="KXZ357" s="6"/>
      <c r="KYA357" s="6"/>
      <c r="KYB357" s="6"/>
      <c r="KYC357" s="6"/>
      <c r="KYD357" s="6"/>
      <c r="KYE357" s="6"/>
      <c r="KYF357" s="6"/>
      <c r="KYG357" s="6"/>
      <c r="KYH357" s="6"/>
      <c r="KYI357" s="6"/>
      <c r="KYJ357" s="6"/>
      <c r="KYK357" s="6"/>
      <c r="KYL357" s="6"/>
      <c r="KYM357" s="6"/>
      <c r="KYN357" s="6"/>
      <c r="KYO357" s="6"/>
      <c r="KYP357" s="6"/>
      <c r="KYQ357" s="6"/>
      <c r="KYR357" s="6"/>
      <c r="KYS357" s="6"/>
      <c r="KYT357" s="6"/>
      <c r="KYU357" s="6"/>
      <c r="KYV357" s="6"/>
      <c r="KYW357" s="6"/>
      <c r="KYX357" s="6"/>
      <c r="KYY357" s="6"/>
      <c r="KYZ357" s="6"/>
      <c r="KZA357" s="6"/>
      <c r="KZB357" s="6"/>
      <c r="KZC357" s="6"/>
      <c r="KZD357" s="6"/>
      <c r="KZE357" s="6"/>
      <c r="KZF357" s="6"/>
      <c r="KZG357" s="6"/>
      <c r="KZH357" s="6"/>
      <c r="KZI357" s="6"/>
      <c r="KZJ357" s="6"/>
      <c r="KZK357" s="6"/>
      <c r="KZL357" s="6"/>
      <c r="KZM357" s="6"/>
      <c r="KZN357" s="6"/>
      <c r="KZO357" s="6"/>
      <c r="KZP357" s="6"/>
      <c r="KZQ357" s="6"/>
      <c r="KZR357" s="6"/>
      <c r="KZS357" s="6"/>
      <c r="KZT357" s="6"/>
      <c r="KZU357" s="6"/>
      <c r="KZV357" s="6"/>
      <c r="KZW357" s="6"/>
      <c r="KZX357" s="6"/>
      <c r="KZY357" s="6"/>
      <c r="KZZ357" s="6"/>
      <c r="LAA357" s="6"/>
      <c r="LAB357" s="6"/>
      <c r="LAC357" s="6"/>
      <c r="LAD357" s="6"/>
      <c r="LAE357" s="6"/>
      <c r="LAF357" s="6"/>
      <c r="LAG357" s="6"/>
      <c r="LAH357" s="6"/>
      <c r="LAI357" s="6"/>
      <c r="LAJ357" s="6"/>
      <c r="LAK357" s="6"/>
      <c r="LAL357" s="6"/>
      <c r="LAM357" s="6"/>
      <c r="LAN357" s="6"/>
      <c r="LAO357" s="6"/>
      <c r="LAP357" s="6"/>
      <c r="LAQ357" s="6"/>
      <c r="LAR357" s="6"/>
      <c r="LAS357" s="6"/>
      <c r="LAT357" s="6"/>
      <c r="LAU357" s="6"/>
      <c r="LAV357" s="6"/>
      <c r="LAW357" s="6"/>
      <c r="LAX357" s="6"/>
      <c r="LAY357" s="6"/>
      <c r="LAZ357" s="6"/>
      <c r="LBA357" s="6"/>
      <c r="LBB357" s="6"/>
      <c r="LBC357" s="6"/>
      <c r="LBD357" s="6"/>
      <c r="LBE357" s="6"/>
      <c r="LBF357" s="6"/>
      <c r="LBG357" s="6"/>
      <c r="LBH357" s="6"/>
      <c r="LBI357" s="6"/>
      <c r="LBJ357" s="6"/>
      <c r="LBK357" s="6"/>
      <c r="LBL357" s="6"/>
      <c r="LBM357" s="6"/>
      <c r="LBN357" s="6"/>
      <c r="LBO357" s="6"/>
      <c r="LBP357" s="6"/>
      <c r="LBQ357" s="6"/>
      <c r="LBR357" s="6"/>
      <c r="LBS357" s="6"/>
      <c r="LBT357" s="6"/>
      <c r="LBU357" s="6"/>
      <c r="LBV357" s="6"/>
      <c r="LBW357" s="6"/>
      <c r="LBX357" s="6"/>
      <c r="LBY357" s="6"/>
      <c r="LBZ357" s="6"/>
      <c r="LCA357" s="6"/>
      <c r="LCB357" s="6"/>
      <c r="LCC357" s="6"/>
      <c r="LCD357" s="6"/>
      <c r="LCE357" s="6"/>
      <c r="LCF357" s="6"/>
      <c r="LCG357" s="6"/>
      <c r="LCH357" s="6"/>
      <c r="LCI357" s="6"/>
      <c r="LCJ357" s="6"/>
      <c r="LCK357" s="6"/>
      <c r="LCL357" s="6"/>
      <c r="LCM357" s="6"/>
      <c r="LCN357" s="6"/>
      <c r="LCO357" s="6"/>
      <c r="LCP357" s="6"/>
      <c r="LCQ357" s="6"/>
      <c r="LCR357" s="6"/>
      <c r="LCS357" s="6"/>
      <c r="LCT357" s="6"/>
      <c r="LCU357" s="6"/>
      <c r="LCV357" s="6"/>
      <c r="LCW357" s="6"/>
      <c r="LCX357" s="6"/>
      <c r="LCY357" s="6"/>
      <c r="LCZ357" s="6"/>
      <c r="LDA357" s="6"/>
      <c r="LDB357" s="6"/>
      <c r="LDC357" s="6"/>
      <c r="LDD357" s="6"/>
      <c r="LDE357" s="6"/>
      <c r="LDF357" s="6"/>
      <c r="LDG357" s="6"/>
      <c r="LDH357" s="6"/>
      <c r="LDI357" s="6"/>
      <c r="LDJ357" s="6"/>
      <c r="LDK357" s="6"/>
      <c r="LDL357" s="6"/>
      <c r="LDM357" s="6"/>
      <c r="LDN357" s="6"/>
      <c r="LDO357" s="6"/>
      <c r="LDP357" s="6"/>
      <c r="LDQ357" s="6"/>
      <c r="LDR357" s="6"/>
      <c r="LDS357" s="6"/>
      <c r="LDT357" s="6"/>
      <c r="LDU357" s="6"/>
      <c r="LDV357" s="6"/>
      <c r="LDW357" s="6"/>
      <c r="LDX357" s="6"/>
      <c r="LDY357" s="6"/>
      <c r="LDZ357" s="6"/>
      <c r="LEA357" s="6"/>
      <c r="LEB357" s="6"/>
      <c r="LEC357" s="6"/>
      <c r="LED357" s="6"/>
      <c r="LEE357" s="6"/>
      <c r="LEF357" s="6"/>
      <c r="LEG357" s="6"/>
      <c r="LEH357" s="6"/>
      <c r="LEI357" s="6"/>
      <c r="LEJ357" s="6"/>
      <c r="LEK357" s="6"/>
      <c r="LEL357" s="6"/>
      <c r="LEM357" s="6"/>
      <c r="LEN357" s="6"/>
      <c r="LEO357" s="6"/>
      <c r="LEP357" s="6"/>
      <c r="LEQ357" s="6"/>
      <c r="LER357" s="6"/>
      <c r="LES357" s="6"/>
      <c r="LET357" s="6"/>
      <c r="LEU357" s="6"/>
      <c r="LEV357" s="6"/>
      <c r="LEW357" s="6"/>
      <c r="LEX357" s="6"/>
      <c r="LEY357" s="6"/>
      <c r="LEZ357" s="6"/>
      <c r="LFA357" s="6"/>
      <c r="LFB357" s="6"/>
      <c r="LFC357" s="6"/>
      <c r="LFD357" s="6"/>
      <c r="LFE357" s="6"/>
      <c r="LFF357" s="6"/>
      <c r="LFG357" s="6"/>
      <c r="LFH357" s="6"/>
      <c r="LFI357" s="6"/>
      <c r="LFJ357" s="6"/>
      <c r="LFK357" s="6"/>
      <c r="LFL357" s="6"/>
      <c r="LFM357" s="6"/>
      <c r="LFN357" s="6"/>
      <c r="LFO357" s="6"/>
      <c r="LFP357" s="6"/>
      <c r="LFQ357" s="6"/>
      <c r="LFR357" s="6"/>
      <c r="LFS357" s="6"/>
      <c r="LFT357" s="6"/>
      <c r="LFU357" s="6"/>
      <c r="LFV357" s="6"/>
      <c r="LFW357" s="6"/>
      <c r="LFX357" s="6"/>
      <c r="LFY357" s="6"/>
      <c r="LFZ357" s="6"/>
      <c r="LGA357" s="6"/>
      <c r="LGB357" s="6"/>
      <c r="LGC357" s="6"/>
      <c r="LGD357" s="6"/>
      <c r="LGE357" s="6"/>
      <c r="LGF357" s="6"/>
      <c r="LGG357" s="6"/>
      <c r="LGH357" s="6"/>
      <c r="LGI357" s="6"/>
      <c r="LGJ357" s="6"/>
      <c r="LGK357" s="6"/>
      <c r="LGL357" s="6"/>
      <c r="LGM357" s="6"/>
      <c r="LGN357" s="6"/>
      <c r="LGO357" s="6"/>
      <c r="LGP357" s="6"/>
      <c r="LGQ357" s="6"/>
      <c r="LGR357" s="6"/>
      <c r="LGS357" s="6"/>
      <c r="LGT357" s="6"/>
      <c r="LGU357" s="6"/>
      <c r="LGV357" s="6"/>
      <c r="LGW357" s="6"/>
      <c r="LGX357" s="6"/>
      <c r="LGY357" s="6"/>
      <c r="LGZ357" s="6"/>
      <c r="LHA357" s="6"/>
      <c r="LHB357" s="6"/>
      <c r="LHC357" s="6"/>
      <c r="LHD357" s="6"/>
      <c r="LHE357" s="6"/>
      <c r="LHF357" s="6"/>
      <c r="LHG357" s="6"/>
      <c r="LHH357" s="6"/>
      <c r="LHI357" s="6"/>
      <c r="LHJ357" s="6"/>
      <c r="LHK357" s="6"/>
      <c r="LHL357" s="6"/>
      <c r="LHM357" s="6"/>
      <c r="LHN357" s="6"/>
      <c r="LHO357" s="6"/>
      <c r="LHP357" s="6"/>
      <c r="LHQ357" s="6"/>
      <c r="LHR357" s="6"/>
      <c r="LHS357" s="6"/>
      <c r="LHT357" s="6"/>
      <c r="LHU357" s="6"/>
      <c r="LHV357" s="6"/>
      <c r="LHW357" s="6"/>
      <c r="LHX357" s="6"/>
      <c r="LHY357" s="6"/>
      <c r="LHZ357" s="6"/>
      <c r="LIA357" s="6"/>
      <c r="LIB357" s="6"/>
      <c r="LIC357" s="6"/>
      <c r="LID357" s="6"/>
      <c r="LIE357" s="6"/>
      <c r="LIF357" s="6"/>
      <c r="LIG357" s="6"/>
      <c r="LIH357" s="6"/>
      <c r="LII357" s="6"/>
      <c r="LIJ357" s="6"/>
      <c r="LIK357" s="6"/>
      <c r="LIL357" s="6"/>
      <c r="LIM357" s="6"/>
      <c r="LIN357" s="6"/>
      <c r="LIO357" s="6"/>
      <c r="LIP357" s="6"/>
      <c r="LIQ357" s="6"/>
      <c r="LIR357" s="6"/>
      <c r="LIS357" s="6"/>
      <c r="LIT357" s="6"/>
      <c r="LIU357" s="6"/>
      <c r="LIV357" s="6"/>
      <c r="LIW357" s="6"/>
      <c r="LIX357" s="6"/>
      <c r="LIY357" s="6"/>
      <c r="LIZ357" s="6"/>
      <c r="LJA357" s="6"/>
      <c r="LJB357" s="6"/>
      <c r="LJC357" s="6"/>
      <c r="LJD357" s="6"/>
      <c r="LJE357" s="6"/>
      <c r="LJF357" s="6"/>
      <c r="LJG357" s="6"/>
      <c r="LJH357" s="6"/>
      <c r="LJI357" s="6"/>
      <c r="LJJ357" s="6"/>
      <c r="LJK357" s="6"/>
      <c r="LJL357" s="6"/>
      <c r="LJM357" s="6"/>
      <c r="LJN357" s="6"/>
      <c r="LJO357" s="6"/>
      <c r="LJP357" s="6"/>
      <c r="LJQ357" s="6"/>
      <c r="LJR357" s="6"/>
      <c r="LJS357" s="6"/>
      <c r="LJT357" s="6"/>
      <c r="LJU357" s="6"/>
      <c r="LJV357" s="6"/>
      <c r="LJW357" s="6"/>
      <c r="LJX357" s="6"/>
      <c r="LJY357" s="6"/>
      <c r="LJZ357" s="6"/>
      <c r="LKA357" s="6"/>
      <c r="LKB357" s="6"/>
      <c r="LKC357" s="6"/>
      <c r="LKD357" s="6"/>
      <c r="LKE357" s="6"/>
      <c r="LKF357" s="6"/>
      <c r="LKG357" s="6"/>
      <c r="LKH357" s="6"/>
      <c r="LKI357" s="6"/>
      <c r="LKJ357" s="6"/>
      <c r="LKK357" s="6"/>
      <c r="LKL357" s="6"/>
      <c r="LKM357" s="6"/>
      <c r="LKN357" s="6"/>
      <c r="LKO357" s="6"/>
      <c r="LKP357" s="6"/>
      <c r="LKQ357" s="6"/>
      <c r="LKR357" s="6"/>
      <c r="LKS357" s="6"/>
      <c r="LKT357" s="6"/>
      <c r="LKU357" s="6"/>
      <c r="LKV357" s="6"/>
      <c r="LKW357" s="6"/>
      <c r="LKX357" s="6"/>
      <c r="LKY357" s="6"/>
      <c r="LKZ357" s="6"/>
      <c r="LLA357" s="6"/>
      <c r="LLB357" s="6"/>
      <c r="LLC357" s="6"/>
      <c r="LLD357" s="6"/>
      <c r="LLE357" s="6"/>
      <c r="LLF357" s="6"/>
      <c r="LLG357" s="6"/>
      <c r="LLH357" s="6"/>
      <c r="LLI357" s="6"/>
      <c r="LLJ357" s="6"/>
      <c r="LLK357" s="6"/>
      <c r="LLL357" s="6"/>
      <c r="LLM357" s="6"/>
      <c r="LLN357" s="6"/>
      <c r="LLO357" s="6"/>
      <c r="LLP357" s="6"/>
      <c r="LLQ357" s="6"/>
      <c r="LLR357" s="6"/>
      <c r="LLS357" s="6"/>
      <c r="LLT357" s="6"/>
      <c r="LLU357" s="6"/>
      <c r="LLV357" s="6"/>
      <c r="LLW357" s="6"/>
      <c r="LLX357" s="6"/>
      <c r="LLY357" s="6"/>
      <c r="LLZ357" s="6"/>
      <c r="LMA357" s="6"/>
      <c r="LMB357" s="6"/>
      <c r="LMC357" s="6"/>
      <c r="LMD357" s="6"/>
      <c r="LME357" s="6"/>
      <c r="LMF357" s="6"/>
      <c r="LMG357" s="6"/>
      <c r="LMH357" s="6"/>
      <c r="LMI357" s="6"/>
      <c r="LMJ357" s="6"/>
      <c r="LMK357" s="6"/>
      <c r="LML357" s="6"/>
      <c r="LMM357" s="6"/>
      <c r="LMN357" s="6"/>
      <c r="LMO357" s="6"/>
      <c r="LMP357" s="6"/>
      <c r="LMQ357" s="6"/>
      <c r="LMR357" s="6"/>
      <c r="LMS357" s="6"/>
      <c r="LMT357" s="6"/>
      <c r="LMU357" s="6"/>
      <c r="LMV357" s="6"/>
      <c r="LMW357" s="6"/>
      <c r="LMX357" s="6"/>
      <c r="LMY357" s="6"/>
      <c r="LMZ357" s="6"/>
      <c r="LNA357" s="6"/>
      <c r="LNB357" s="6"/>
      <c r="LNC357" s="6"/>
      <c r="LND357" s="6"/>
      <c r="LNE357" s="6"/>
      <c r="LNF357" s="6"/>
      <c r="LNG357" s="6"/>
      <c r="LNH357" s="6"/>
      <c r="LNI357" s="6"/>
      <c r="LNJ357" s="6"/>
      <c r="LNK357" s="6"/>
      <c r="LNL357" s="6"/>
      <c r="LNM357" s="6"/>
      <c r="LNN357" s="6"/>
      <c r="LNO357" s="6"/>
      <c r="LNP357" s="6"/>
      <c r="LNQ357" s="6"/>
      <c r="LNR357" s="6"/>
      <c r="LNS357" s="6"/>
      <c r="LNT357" s="6"/>
      <c r="LNU357" s="6"/>
      <c r="LNV357" s="6"/>
      <c r="LNW357" s="6"/>
      <c r="LNX357" s="6"/>
      <c r="LNY357" s="6"/>
      <c r="LNZ357" s="6"/>
      <c r="LOA357" s="6"/>
      <c r="LOB357" s="6"/>
      <c r="LOC357" s="6"/>
      <c r="LOD357" s="6"/>
      <c r="LOE357" s="6"/>
      <c r="LOF357" s="6"/>
      <c r="LOG357" s="6"/>
      <c r="LOH357" s="6"/>
      <c r="LOI357" s="6"/>
      <c r="LOJ357" s="6"/>
      <c r="LOK357" s="6"/>
      <c r="LOL357" s="6"/>
      <c r="LOM357" s="6"/>
      <c r="LON357" s="6"/>
      <c r="LOO357" s="6"/>
      <c r="LOP357" s="6"/>
      <c r="LOQ357" s="6"/>
      <c r="LOR357" s="6"/>
      <c r="LOS357" s="6"/>
      <c r="LOT357" s="6"/>
      <c r="LOU357" s="6"/>
      <c r="LOV357" s="6"/>
      <c r="LOW357" s="6"/>
      <c r="LOX357" s="6"/>
      <c r="LOY357" s="6"/>
      <c r="LOZ357" s="6"/>
      <c r="LPA357" s="6"/>
      <c r="LPB357" s="6"/>
      <c r="LPC357" s="6"/>
      <c r="LPD357" s="6"/>
      <c r="LPE357" s="6"/>
      <c r="LPF357" s="6"/>
      <c r="LPG357" s="6"/>
      <c r="LPH357" s="6"/>
      <c r="LPI357" s="6"/>
      <c r="LPJ357" s="6"/>
      <c r="LPK357" s="6"/>
      <c r="LPL357" s="6"/>
      <c r="LPM357" s="6"/>
      <c r="LPN357" s="6"/>
      <c r="LPO357" s="6"/>
      <c r="LPP357" s="6"/>
      <c r="LPQ357" s="6"/>
      <c r="LPR357" s="6"/>
      <c r="LPS357" s="6"/>
      <c r="LPT357" s="6"/>
      <c r="LPU357" s="6"/>
      <c r="LPV357" s="6"/>
      <c r="LPW357" s="6"/>
      <c r="LPX357" s="6"/>
      <c r="LPY357" s="6"/>
      <c r="LPZ357" s="6"/>
      <c r="LQA357" s="6"/>
      <c r="LQB357" s="6"/>
      <c r="LQC357" s="6"/>
      <c r="LQD357" s="6"/>
      <c r="LQE357" s="6"/>
      <c r="LQF357" s="6"/>
      <c r="LQG357" s="6"/>
      <c r="LQH357" s="6"/>
      <c r="LQI357" s="6"/>
      <c r="LQJ357" s="6"/>
      <c r="LQK357" s="6"/>
      <c r="LQL357" s="6"/>
      <c r="LQM357" s="6"/>
      <c r="LQN357" s="6"/>
      <c r="LQO357" s="6"/>
      <c r="LQP357" s="6"/>
      <c r="LQQ357" s="6"/>
      <c r="LQR357" s="6"/>
      <c r="LQS357" s="6"/>
      <c r="LQT357" s="6"/>
      <c r="LQU357" s="6"/>
      <c r="LQV357" s="6"/>
      <c r="LQW357" s="6"/>
      <c r="LQX357" s="6"/>
      <c r="LQY357" s="6"/>
      <c r="LQZ357" s="6"/>
      <c r="LRA357" s="6"/>
      <c r="LRB357" s="6"/>
      <c r="LRC357" s="6"/>
      <c r="LRD357" s="6"/>
      <c r="LRE357" s="6"/>
      <c r="LRF357" s="6"/>
      <c r="LRG357" s="6"/>
      <c r="LRH357" s="6"/>
      <c r="LRI357" s="6"/>
      <c r="LRJ357" s="6"/>
      <c r="LRK357" s="6"/>
      <c r="LRL357" s="6"/>
      <c r="LRM357" s="6"/>
      <c r="LRN357" s="6"/>
      <c r="LRO357" s="6"/>
      <c r="LRP357" s="6"/>
      <c r="LRQ357" s="6"/>
      <c r="LRR357" s="6"/>
      <c r="LRS357" s="6"/>
      <c r="LRT357" s="6"/>
      <c r="LRU357" s="6"/>
      <c r="LRV357" s="6"/>
      <c r="LRW357" s="6"/>
      <c r="LRX357" s="6"/>
      <c r="LRY357" s="6"/>
      <c r="LRZ357" s="6"/>
      <c r="LSA357" s="6"/>
      <c r="LSB357" s="6"/>
      <c r="LSC357" s="6"/>
      <c r="LSD357" s="6"/>
      <c r="LSE357" s="6"/>
      <c r="LSF357" s="6"/>
      <c r="LSG357" s="6"/>
      <c r="LSH357" s="6"/>
      <c r="LSI357" s="6"/>
      <c r="LSJ357" s="6"/>
      <c r="LSK357" s="6"/>
      <c r="LSL357" s="6"/>
      <c r="LSM357" s="6"/>
      <c r="LSN357" s="6"/>
      <c r="LSO357" s="6"/>
      <c r="LSP357" s="6"/>
      <c r="LSQ357" s="6"/>
      <c r="LSR357" s="6"/>
      <c r="LSS357" s="6"/>
      <c r="LST357" s="6"/>
      <c r="LSU357" s="6"/>
      <c r="LSV357" s="6"/>
      <c r="LSW357" s="6"/>
      <c r="LSX357" s="6"/>
      <c r="LSY357" s="6"/>
      <c r="LSZ357" s="6"/>
      <c r="LTA357" s="6"/>
      <c r="LTB357" s="6"/>
      <c r="LTC357" s="6"/>
      <c r="LTD357" s="6"/>
      <c r="LTE357" s="6"/>
      <c r="LTF357" s="6"/>
      <c r="LTG357" s="6"/>
      <c r="LTH357" s="6"/>
      <c r="LTI357" s="6"/>
      <c r="LTJ357" s="6"/>
      <c r="LTK357" s="6"/>
      <c r="LTL357" s="6"/>
      <c r="LTM357" s="6"/>
      <c r="LTN357" s="6"/>
      <c r="LTO357" s="6"/>
      <c r="LTP357" s="6"/>
      <c r="LTQ357" s="6"/>
      <c r="LTR357" s="6"/>
      <c r="LTS357" s="6"/>
      <c r="LTT357" s="6"/>
      <c r="LTU357" s="6"/>
      <c r="LTV357" s="6"/>
      <c r="LTW357" s="6"/>
      <c r="LTX357" s="6"/>
      <c r="LTY357" s="6"/>
      <c r="LTZ357" s="6"/>
      <c r="LUA357" s="6"/>
      <c r="LUB357" s="6"/>
      <c r="LUC357" s="6"/>
      <c r="LUD357" s="6"/>
      <c r="LUE357" s="6"/>
      <c r="LUF357" s="6"/>
      <c r="LUG357" s="6"/>
      <c r="LUH357" s="6"/>
      <c r="LUI357" s="6"/>
      <c r="LUJ357" s="6"/>
      <c r="LUK357" s="6"/>
      <c r="LUL357" s="6"/>
      <c r="LUM357" s="6"/>
      <c r="LUN357" s="6"/>
      <c r="LUO357" s="6"/>
      <c r="LUP357" s="6"/>
      <c r="LUQ357" s="6"/>
      <c r="LUR357" s="6"/>
      <c r="LUS357" s="6"/>
      <c r="LUT357" s="6"/>
      <c r="LUU357" s="6"/>
      <c r="LUV357" s="6"/>
      <c r="LUW357" s="6"/>
      <c r="LUX357" s="6"/>
      <c r="LUY357" s="6"/>
      <c r="LUZ357" s="6"/>
      <c r="LVA357" s="6"/>
      <c r="LVB357" s="6"/>
      <c r="LVC357" s="6"/>
      <c r="LVD357" s="6"/>
      <c r="LVE357" s="6"/>
      <c r="LVF357" s="6"/>
      <c r="LVG357" s="6"/>
      <c r="LVH357" s="6"/>
      <c r="LVI357" s="6"/>
      <c r="LVJ357" s="6"/>
      <c r="LVK357" s="6"/>
      <c r="LVL357" s="6"/>
      <c r="LVM357" s="6"/>
      <c r="LVN357" s="6"/>
      <c r="LVO357" s="6"/>
      <c r="LVP357" s="6"/>
      <c r="LVQ357" s="6"/>
      <c r="LVR357" s="6"/>
      <c r="LVS357" s="6"/>
      <c r="LVT357" s="6"/>
      <c r="LVU357" s="6"/>
      <c r="LVV357" s="6"/>
      <c r="LVW357" s="6"/>
      <c r="LVX357" s="6"/>
      <c r="LVY357" s="6"/>
      <c r="LVZ357" s="6"/>
      <c r="LWA357" s="6"/>
      <c r="LWB357" s="6"/>
      <c r="LWC357" s="6"/>
      <c r="LWD357" s="6"/>
      <c r="LWE357" s="6"/>
      <c r="LWF357" s="6"/>
      <c r="LWG357" s="6"/>
      <c r="LWH357" s="6"/>
      <c r="LWI357" s="6"/>
      <c r="LWJ357" s="6"/>
      <c r="LWK357" s="6"/>
      <c r="LWL357" s="6"/>
      <c r="LWM357" s="6"/>
      <c r="LWN357" s="6"/>
      <c r="LWO357" s="6"/>
      <c r="LWP357" s="6"/>
      <c r="LWQ357" s="6"/>
      <c r="LWR357" s="6"/>
      <c r="LWS357" s="6"/>
      <c r="LWT357" s="6"/>
      <c r="LWU357" s="6"/>
      <c r="LWV357" s="6"/>
      <c r="LWW357" s="6"/>
      <c r="LWX357" s="6"/>
      <c r="LWY357" s="6"/>
      <c r="LWZ357" s="6"/>
      <c r="LXA357" s="6"/>
      <c r="LXB357" s="6"/>
      <c r="LXC357" s="6"/>
      <c r="LXD357" s="6"/>
      <c r="LXE357" s="6"/>
      <c r="LXF357" s="6"/>
      <c r="LXG357" s="6"/>
      <c r="LXH357" s="6"/>
      <c r="LXI357" s="6"/>
      <c r="LXJ357" s="6"/>
      <c r="LXK357" s="6"/>
      <c r="LXL357" s="6"/>
      <c r="LXM357" s="6"/>
      <c r="LXN357" s="6"/>
      <c r="LXO357" s="6"/>
      <c r="LXP357" s="6"/>
      <c r="LXQ357" s="6"/>
      <c r="LXR357" s="6"/>
      <c r="LXS357" s="6"/>
      <c r="LXT357" s="6"/>
      <c r="LXU357" s="6"/>
      <c r="LXV357" s="6"/>
      <c r="LXW357" s="6"/>
      <c r="LXX357" s="6"/>
      <c r="LXY357" s="6"/>
      <c r="LXZ357" s="6"/>
      <c r="LYA357" s="6"/>
      <c r="LYB357" s="6"/>
      <c r="LYC357" s="6"/>
      <c r="LYD357" s="6"/>
      <c r="LYE357" s="6"/>
      <c r="LYF357" s="6"/>
      <c r="LYG357" s="6"/>
      <c r="LYH357" s="6"/>
      <c r="LYI357" s="6"/>
      <c r="LYJ357" s="6"/>
      <c r="LYK357" s="6"/>
      <c r="LYL357" s="6"/>
      <c r="LYM357" s="6"/>
      <c r="LYN357" s="6"/>
      <c r="LYO357" s="6"/>
      <c r="LYP357" s="6"/>
      <c r="LYQ357" s="6"/>
      <c r="LYR357" s="6"/>
      <c r="LYS357" s="6"/>
      <c r="LYT357" s="6"/>
      <c r="LYU357" s="6"/>
      <c r="LYV357" s="6"/>
      <c r="LYW357" s="6"/>
      <c r="LYX357" s="6"/>
      <c r="LYY357" s="6"/>
      <c r="LYZ357" s="6"/>
      <c r="LZA357" s="6"/>
      <c r="LZB357" s="6"/>
      <c r="LZC357" s="6"/>
      <c r="LZD357" s="6"/>
      <c r="LZE357" s="6"/>
      <c r="LZF357" s="6"/>
      <c r="LZG357" s="6"/>
      <c r="LZH357" s="6"/>
      <c r="LZI357" s="6"/>
      <c r="LZJ357" s="6"/>
      <c r="LZK357" s="6"/>
      <c r="LZL357" s="6"/>
      <c r="LZM357" s="6"/>
      <c r="LZN357" s="6"/>
      <c r="LZO357" s="6"/>
      <c r="LZP357" s="6"/>
      <c r="LZQ357" s="6"/>
      <c r="LZR357" s="6"/>
      <c r="LZS357" s="6"/>
      <c r="LZT357" s="6"/>
      <c r="LZU357" s="6"/>
      <c r="LZV357" s="6"/>
      <c r="LZW357" s="6"/>
      <c r="LZX357" s="6"/>
      <c r="LZY357" s="6"/>
      <c r="LZZ357" s="6"/>
      <c r="MAA357" s="6"/>
      <c r="MAB357" s="6"/>
      <c r="MAC357" s="6"/>
      <c r="MAD357" s="6"/>
      <c r="MAE357" s="6"/>
      <c r="MAF357" s="6"/>
      <c r="MAG357" s="6"/>
      <c r="MAH357" s="6"/>
      <c r="MAI357" s="6"/>
      <c r="MAJ357" s="6"/>
      <c r="MAK357" s="6"/>
      <c r="MAL357" s="6"/>
      <c r="MAM357" s="6"/>
      <c r="MAN357" s="6"/>
      <c r="MAO357" s="6"/>
      <c r="MAP357" s="6"/>
      <c r="MAQ357" s="6"/>
      <c r="MAR357" s="6"/>
      <c r="MAS357" s="6"/>
      <c r="MAT357" s="6"/>
      <c r="MAU357" s="6"/>
      <c r="MAV357" s="6"/>
      <c r="MAW357" s="6"/>
      <c r="MAX357" s="6"/>
      <c r="MAY357" s="6"/>
      <c r="MAZ357" s="6"/>
      <c r="MBA357" s="6"/>
      <c r="MBB357" s="6"/>
      <c r="MBC357" s="6"/>
      <c r="MBD357" s="6"/>
      <c r="MBE357" s="6"/>
      <c r="MBF357" s="6"/>
      <c r="MBG357" s="6"/>
      <c r="MBH357" s="6"/>
      <c r="MBI357" s="6"/>
      <c r="MBJ357" s="6"/>
      <c r="MBK357" s="6"/>
      <c r="MBL357" s="6"/>
      <c r="MBM357" s="6"/>
      <c r="MBN357" s="6"/>
      <c r="MBO357" s="6"/>
      <c r="MBP357" s="6"/>
      <c r="MBQ357" s="6"/>
      <c r="MBR357" s="6"/>
      <c r="MBS357" s="6"/>
      <c r="MBT357" s="6"/>
      <c r="MBU357" s="6"/>
      <c r="MBV357" s="6"/>
      <c r="MBW357" s="6"/>
      <c r="MBX357" s="6"/>
      <c r="MBY357" s="6"/>
      <c r="MBZ357" s="6"/>
      <c r="MCA357" s="6"/>
      <c r="MCB357" s="6"/>
      <c r="MCC357" s="6"/>
      <c r="MCD357" s="6"/>
      <c r="MCE357" s="6"/>
      <c r="MCF357" s="6"/>
      <c r="MCG357" s="6"/>
      <c r="MCH357" s="6"/>
      <c r="MCI357" s="6"/>
      <c r="MCJ357" s="6"/>
      <c r="MCK357" s="6"/>
      <c r="MCL357" s="6"/>
      <c r="MCM357" s="6"/>
      <c r="MCN357" s="6"/>
      <c r="MCO357" s="6"/>
      <c r="MCP357" s="6"/>
      <c r="MCQ357" s="6"/>
      <c r="MCR357" s="6"/>
      <c r="MCS357" s="6"/>
      <c r="MCT357" s="6"/>
      <c r="MCU357" s="6"/>
      <c r="MCV357" s="6"/>
      <c r="MCW357" s="6"/>
      <c r="MCX357" s="6"/>
      <c r="MCY357" s="6"/>
      <c r="MCZ357" s="6"/>
      <c r="MDA357" s="6"/>
      <c r="MDB357" s="6"/>
      <c r="MDC357" s="6"/>
      <c r="MDD357" s="6"/>
      <c r="MDE357" s="6"/>
      <c r="MDF357" s="6"/>
      <c r="MDG357" s="6"/>
      <c r="MDH357" s="6"/>
      <c r="MDI357" s="6"/>
      <c r="MDJ357" s="6"/>
      <c r="MDK357" s="6"/>
      <c r="MDL357" s="6"/>
      <c r="MDM357" s="6"/>
      <c r="MDN357" s="6"/>
      <c r="MDO357" s="6"/>
      <c r="MDP357" s="6"/>
      <c r="MDQ357" s="6"/>
      <c r="MDR357" s="6"/>
      <c r="MDS357" s="6"/>
      <c r="MDT357" s="6"/>
      <c r="MDU357" s="6"/>
      <c r="MDV357" s="6"/>
      <c r="MDW357" s="6"/>
      <c r="MDX357" s="6"/>
      <c r="MDY357" s="6"/>
      <c r="MDZ357" s="6"/>
      <c r="MEA357" s="6"/>
      <c r="MEB357" s="6"/>
      <c r="MEC357" s="6"/>
      <c r="MED357" s="6"/>
      <c r="MEE357" s="6"/>
      <c r="MEF357" s="6"/>
      <c r="MEG357" s="6"/>
      <c r="MEH357" s="6"/>
      <c r="MEI357" s="6"/>
      <c r="MEJ357" s="6"/>
      <c r="MEK357" s="6"/>
      <c r="MEL357" s="6"/>
      <c r="MEM357" s="6"/>
      <c r="MEN357" s="6"/>
      <c r="MEO357" s="6"/>
      <c r="MEP357" s="6"/>
      <c r="MEQ357" s="6"/>
      <c r="MER357" s="6"/>
      <c r="MES357" s="6"/>
      <c r="MET357" s="6"/>
      <c r="MEU357" s="6"/>
      <c r="MEV357" s="6"/>
      <c r="MEW357" s="6"/>
      <c r="MEX357" s="6"/>
      <c r="MEY357" s="6"/>
      <c r="MEZ357" s="6"/>
      <c r="MFA357" s="6"/>
      <c r="MFB357" s="6"/>
      <c r="MFC357" s="6"/>
      <c r="MFD357" s="6"/>
      <c r="MFE357" s="6"/>
      <c r="MFF357" s="6"/>
      <c r="MFG357" s="6"/>
      <c r="MFH357" s="6"/>
      <c r="MFI357" s="6"/>
      <c r="MFJ357" s="6"/>
      <c r="MFK357" s="6"/>
      <c r="MFL357" s="6"/>
      <c r="MFM357" s="6"/>
      <c r="MFN357" s="6"/>
      <c r="MFO357" s="6"/>
      <c r="MFP357" s="6"/>
      <c r="MFQ357" s="6"/>
      <c r="MFR357" s="6"/>
      <c r="MFS357" s="6"/>
      <c r="MFT357" s="6"/>
      <c r="MFU357" s="6"/>
      <c r="MFV357" s="6"/>
      <c r="MFW357" s="6"/>
      <c r="MFX357" s="6"/>
      <c r="MFY357" s="6"/>
      <c r="MFZ357" s="6"/>
      <c r="MGA357" s="6"/>
      <c r="MGB357" s="6"/>
      <c r="MGC357" s="6"/>
      <c r="MGD357" s="6"/>
      <c r="MGE357" s="6"/>
      <c r="MGF357" s="6"/>
      <c r="MGG357" s="6"/>
      <c r="MGH357" s="6"/>
      <c r="MGI357" s="6"/>
      <c r="MGJ357" s="6"/>
      <c r="MGK357" s="6"/>
      <c r="MGL357" s="6"/>
      <c r="MGM357" s="6"/>
      <c r="MGN357" s="6"/>
      <c r="MGO357" s="6"/>
      <c r="MGP357" s="6"/>
      <c r="MGQ357" s="6"/>
      <c r="MGR357" s="6"/>
      <c r="MGS357" s="6"/>
      <c r="MGT357" s="6"/>
      <c r="MGU357" s="6"/>
      <c r="MGV357" s="6"/>
      <c r="MGW357" s="6"/>
      <c r="MGX357" s="6"/>
      <c r="MGY357" s="6"/>
      <c r="MGZ357" s="6"/>
      <c r="MHA357" s="6"/>
      <c r="MHB357" s="6"/>
      <c r="MHC357" s="6"/>
      <c r="MHD357" s="6"/>
      <c r="MHE357" s="6"/>
      <c r="MHF357" s="6"/>
      <c r="MHG357" s="6"/>
      <c r="MHH357" s="6"/>
      <c r="MHI357" s="6"/>
      <c r="MHJ357" s="6"/>
      <c r="MHK357" s="6"/>
      <c r="MHL357" s="6"/>
      <c r="MHM357" s="6"/>
      <c r="MHN357" s="6"/>
      <c r="MHO357" s="6"/>
      <c r="MHP357" s="6"/>
      <c r="MHQ357" s="6"/>
      <c r="MHR357" s="6"/>
      <c r="MHS357" s="6"/>
      <c r="MHT357" s="6"/>
      <c r="MHU357" s="6"/>
      <c r="MHV357" s="6"/>
      <c r="MHW357" s="6"/>
      <c r="MHX357" s="6"/>
      <c r="MHY357" s="6"/>
      <c r="MHZ357" s="6"/>
      <c r="MIA357" s="6"/>
      <c r="MIB357" s="6"/>
      <c r="MIC357" s="6"/>
      <c r="MID357" s="6"/>
      <c r="MIE357" s="6"/>
      <c r="MIF357" s="6"/>
      <c r="MIG357" s="6"/>
      <c r="MIH357" s="6"/>
      <c r="MII357" s="6"/>
      <c r="MIJ357" s="6"/>
      <c r="MIK357" s="6"/>
      <c r="MIL357" s="6"/>
      <c r="MIM357" s="6"/>
      <c r="MIN357" s="6"/>
      <c r="MIO357" s="6"/>
      <c r="MIP357" s="6"/>
      <c r="MIQ357" s="6"/>
      <c r="MIR357" s="6"/>
      <c r="MIS357" s="6"/>
      <c r="MIT357" s="6"/>
      <c r="MIU357" s="6"/>
      <c r="MIV357" s="6"/>
      <c r="MIW357" s="6"/>
      <c r="MIX357" s="6"/>
      <c r="MIY357" s="6"/>
      <c r="MIZ357" s="6"/>
      <c r="MJA357" s="6"/>
      <c r="MJB357" s="6"/>
      <c r="MJC357" s="6"/>
      <c r="MJD357" s="6"/>
      <c r="MJE357" s="6"/>
      <c r="MJF357" s="6"/>
      <c r="MJG357" s="6"/>
      <c r="MJH357" s="6"/>
      <c r="MJI357" s="6"/>
      <c r="MJJ357" s="6"/>
      <c r="MJK357" s="6"/>
      <c r="MJL357" s="6"/>
      <c r="MJM357" s="6"/>
      <c r="MJN357" s="6"/>
      <c r="MJO357" s="6"/>
      <c r="MJP357" s="6"/>
      <c r="MJQ357" s="6"/>
      <c r="MJR357" s="6"/>
      <c r="MJS357" s="6"/>
      <c r="MJT357" s="6"/>
      <c r="MJU357" s="6"/>
      <c r="MJV357" s="6"/>
      <c r="MJW357" s="6"/>
      <c r="MJX357" s="6"/>
      <c r="MJY357" s="6"/>
      <c r="MJZ357" s="6"/>
      <c r="MKA357" s="6"/>
      <c r="MKB357" s="6"/>
      <c r="MKC357" s="6"/>
      <c r="MKD357" s="6"/>
      <c r="MKE357" s="6"/>
      <c r="MKF357" s="6"/>
      <c r="MKG357" s="6"/>
      <c r="MKH357" s="6"/>
      <c r="MKI357" s="6"/>
      <c r="MKJ357" s="6"/>
      <c r="MKK357" s="6"/>
      <c r="MKL357" s="6"/>
      <c r="MKM357" s="6"/>
      <c r="MKN357" s="6"/>
      <c r="MKO357" s="6"/>
      <c r="MKP357" s="6"/>
      <c r="MKQ357" s="6"/>
      <c r="MKR357" s="6"/>
      <c r="MKS357" s="6"/>
      <c r="MKT357" s="6"/>
      <c r="MKU357" s="6"/>
      <c r="MKV357" s="6"/>
      <c r="MKW357" s="6"/>
      <c r="MKX357" s="6"/>
      <c r="MKY357" s="6"/>
      <c r="MKZ357" s="6"/>
      <c r="MLA357" s="6"/>
      <c r="MLB357" s="6"/>
      <c r="MLC357" s="6"/>
      <c r="MLD357" s="6"/>
      <c r="MLE357" s="6"/>
      <c r="MLF357" s="6"/>
      <c r="MLG357" s="6"/>
      <c r="MLH357" s="6"/>
      <c r="MLI357" s="6"/>
      <c r="MLJ357" s="6"/>
      <c r="MLK357" s="6"/>
      <c r="MLL357" s="6"/>
      <c r="MLM357" s="6"/>
      <c r="MLN357" s="6"/>
      <c r="MLO357" s="6"/>
      <c r="MLP357" s="6"/>
      <c r="MLQ357" s="6"/>
      <c r="MLR357" s="6"/>
      <c r="MLS357" s="6"/>
      <c r="MLT357" s="6"/>
      <c r="MLU357" s="6"/>
      <c r="MLV357" s="6"/>
      <c r="MLW357" s="6"/>
      <c r="MLX357" s="6"/>
      <c r="MLY357" s="6"/>
      <c r="MLZ357" s="6"/>
      <c r="MMA357" s="6"/>
      <c r="MMB357" s="6"/>
      <c r="MMC357" s="6"/>
      <c r="MMD357" s="6"/>
      <c r="MME357" s="6"/>
      <c r="MMF357" s="6"/>
      <c r="MMG357" s="6"/>
      <c r="MMH357" s="6"/>
      <c r="MMI357" s="6"/>
      <c r="MMJ357" s="6"/>
      <c r="MMK357" s="6"/>
      <c r="MML357" s="6"/>
      <c r="MMM357" s="6"/>
      <c r="MMN357" s="6"/>
      <c r="MMO357" s="6"/>
      <c r="MMP357" s="6"/>
      <c r="MMQ357" s="6"/>
      <c r="MMR357" s="6"/>
      <c r="MMS357" s="6"/>
      <c r="MMT357" s="6"/>
      <c r="MMU357" s="6"/>
      <c r="MMV357" s="6"/>
      <c r="MMW357" s="6"/>
      <c r="MMX357" s="6"/>
      <c r="MMY357" s="6"/>
      <c r="MMZ357" s="6"/>
      <c r="MNA357" s="6"/>
      <c r="MNB357" s="6"/>
      <c r="MNC357" s="6"/>
      <c r="MND357" s="6"/>
      <c r="MNE357" s="6"/>
      <c r="MNF357" s="6"/>
      <c r="MNG357" s="6"/>
      <c r="MNH357" s="6"/>
      <c r="MNI357" s="6"/>
      <c r="MNJ357" s="6"/>
      <c r="MNK357" s="6"/>
      <c r="MNL357" s="6"/>
      <c r="MNM357" s="6"/>
      <c r="MNN357" s="6"/>
      <c r="MNO357" s="6"/>
      <c r="MNP357" s="6"/>
      <c r="MNQ357" s="6"/>
      <c r="MNR357" s="6"/>
      <c r="MNS357" s="6"/>
      <c r="MNT357" s="6"/>
      <c r="MNU357" s="6"/>
      <c r="MNV357" s="6"/>
      <c r="MNW357" s="6"/>
      <c r="MNX357" s="6"/>
      <c r="MNY357" s="6"/>
      <c r="MNZ357" s="6"/>
      <c r="MOA357" s="6"/>
      <c r="MOB357" s="6"/>
      <c r="MOC357" s="6"/>
      <c r="MOD357" s="6"/>
      <c r="MOE357" s="6"/>
      <c r="MOF357" s="6"/>
      <c r="MOG357" s="6"/>
      <c r="MOH357" s="6"/>
      <c r="MOI357" s="6"/>
      <c r="MOJ357" s="6"/>
      <c r="MOK357" s="6"/>
      <c r="MOL357" s="6"/>
      <c r="MOM357" s="6"/>
      <c r="MON357" s="6"/>
      <c r="MOO357" s="6"/>
      <c r="MOP357" s="6"/>
      <c r="MOQ357" s="6"/>
      <c r="MOR357" s="6"/>
      <c r="MOS357" s="6"/>
      <c r="MOT357" s="6"/>
      <c r="MOU357" s="6"/>
      <c r="MOV357" s="6"/>
      <c r="MOW357" s="6"/>
      <c r="MOX357" s="6"/>
      <c r="MOY357" s="6"/>
      <c r="MOZ357" s="6"/>
      <c r="MPA357" s="6"/>
      <c r="MPB357" s="6"/>
      <c r="MPC357" s="6"/>
      <c r="MPD357" s="6"/>
      <c r="MPE357" s="6"/>
      <c r="MPF357" s="6"/>
      <c r="MPG357" s="6"/>
      <c r="MPH357" s="6"/>
      <c r="MPI357" s="6"/>
      <c r="MPJ357" s="6"/>
      <c r="MPK357" s="6"/>
      <c r="MPL357" s="6"/>
      <c r="MPM357" s="6"/>
      <c r="MPN357" s="6"/>
      <c r="MPO357" s="6"/>
      <c r="MPP357" s="6"/>
      <c r="MPQ357" s="6"/>
      <c r="MPR357" s="6"/>
      <c r="MPS357" s="6"/>
      <c r="MPT357" s="6"/>
      <c r="MPU357" s="6"/>
      <c r="MPV357" s="6"/>
      <c r="MPW357" s="6"/>
      <c r="MPX357" s="6"/>
      <c r="MPY357" s="6"/>
      <c r="MPZ357" s="6"/>
      <c r="MQA357" s="6"/>
      <c r="MQB357" s="6"/>
      <c r="MQC357" s="6"/>
      <c r="MQD357" s="6"/>
      <c r="MQE357" s="6"/>
      <c r="MQF357" s="6"/>
      <c r="MQG357" s="6"/>
      <c r="MQH357" s="6"/>
      <c r="MQI357" s="6"/>
      <c r="MQJ357" s="6"/>
      <c r="MQK357" s="6"/>
      <c r="MQL357" s="6"/>
      <c r="MQM357" s="6"/>
      <c r="MQN357" s="6"/>
      <c r="MQO357" s="6"/>
      <c r="MQP357" s="6"/>
      <c r="MQQ357" s="6"/>
      <c r="MQR357" s="6"/>
      <c r="MQS357" s="6"/>
      <c r="MQT357" s="6"/>
      <c r="MQU357" s="6"/>
      <c r="MQV357" s="6"/>
      <c r="MQW357" s="6"/>
      <c r="MQX357" s="6"/>
      <c r="MQY357" s="6"/>
      <c r="MQZ357" s="6"/>
      <c r="MRA357" s="6"/>
      <c r="MRB357" s="6"/>
      <c r="MRC357" s="6"/>
      <c r="MRD357" s="6"/>
      <c r="MRE357" s="6"/>
      <c r="MRF357" s="6"/>
      <c r="MRG357" s="6"/>
      <c r="MRH357" s="6"/>
      <c r="MRI357" s="6"/>
      <c r="MRJ357" s="6"/>
      <c r="MRK357" s="6"/>
      <c r="MRL357" s="6"/>
      <c r="MRM357" s="6"/>
      <c r="MRN357" s="6"/>
      <c r="MRO357" s="6"/>
      <c r="MRP357" s="6"/>
      <c r="MRQ357" s="6"/>
      <c r="MRR357" s="6"/>
      <c r="MRS357" s="6"/>
      <c r="MRT357" s="6"/>
      <c r="MRU357" s="6"/>
      <c r="MRV357" s="6"/>
      <c r="MRW357" s="6"/>
      <c r="MRX357" s="6"/>
      <c r="MRY357" s="6"/>
      <c r="MRZ357" s="6"/>
      <c r="MSA357" s="6"/>
      <c r="MSB357" s="6"/>
      <c r="MSC357" s="6"/>
      <c r="MSD357" s="6"/>
      <c r="MSE357" s="6"/>
      <c r="MSF357" s="6"/>
      <c r="MSG357" s="6"/>
      <c r="MSH357" s="6"/>
      <c r="MSI357" s="6"/>
      <c r="MSJ357" s="6"/>
      <c r="MSK357" s="6"/>
      <c r="MSL357" s="6"/>
      <c r="MSM357" s="6"/>
      <c r="MSN357" s="6"/>
      <c r="MSO357" s="6"/>
      <c r="MSP357" s="6"/>
      <c r="MSQ357" s="6"/>
      <c r="MSR357" s="6"/>
      <c r="MSS357" s="6"/>
      <c r="MST357" s="6"/>
      <c r="MSU357" s="6"/>
      <c r="MSV357" s="6"/>
      <c r="MSW357" s="6"/>
      <c r="MSX357" s="6"/>
      <c r="MSY357" s="6"/>
      <c r="MSZ357" s="6"/>
      <c r="MTA357" s="6"/>
      <c r="MTB357" s="6"/>
      <c r="MTC357" s="6"/>
      <c r="MTD357" s="6"/>
      <c r="MTE357" s="6"/>
      <c r="MTF357" s="6"/>
      <c r="MTG357" s="6"/>
      <c r="MTH357" s="6"/>
      <c r="MTI357" s="6"/>
      <c r="MTJ357" s="6"/>
      <c r="MTK357" s="6"/>
      <c r="MTL357" s="6"/>
      <c r="MTM357" s="6"/>
      <c r="MTN357" s="6"/>
      <c r="MTO357" s="6"/>
      <c r="MTP357" s="6"/>
      <c r="MTQ357" s="6"/>
      <c r="MTR357" s="6"/>
      <c r="MTS357" s="6"/>
      <c r="MTT357" s="6"/>
      <c r="MTU357" s="6"/>
      <c r="MTV357" s="6"/>
      <c r="MTW357" s="6"/>
      <c r="MTX357" s="6"/>
      <c r="MTY357" s="6"/>
      <c r="MTZ357" s="6"/>
      <c r="MUA357" s="6"/>
      <c r="MUB357" s="6"/>
      <c r="MUC357" s="6"/>
      <c r="MUD357" s="6"/>
      <c r="MUE357" s="6"/>
      <c r="MUF357" s="6"/>
      <c r="MUG357" s="6"/>
      <c r="MUH357" s="6"/>
      <c r="MUI357" s="6"/>
      <c r="MUJ357" s="6"/>
      <c r="MUK357" s="6"/>
      <c r="MUL357" s="6"/>
      <c r="MUM357" s="6"/>
      <c r="MUN357" s="6"/>
      <c r="MUO357" s="6"/>
      <c r="MUP357" s="6"/>
      <c r="MUQ357" s="6"/>
      <c r="MUR357" s="6"/>
      <c r="MUS357" s="6"/>
      <c r="MUT357" s="6"/>
      <c r="MUU357" s="6"/>
      <c r="MUV357" s="6"/>
      <c r="MUW357" s="6"/>
      <c r="MUX357" s="6"/>
      <c r="MUY357" s="6"/>
      <c r="MUZ357" s="6"/>
      <c r="MVA357" s="6"/>
      <c r="MVB357" s="6"/>
      <c r="MVC357" s="6"/>
      <c r="MVD357" s="6"/>
      <c r="MVE357" s="6"/>
      <c r="MVF357" s="6"/>
      <c r="MVG357" s="6"/>
      <c r="MVH357" s="6"/>
      <c r="MVI357" s="6"/>
      <c r="MVJ357" s="6"/>
      <c r="MVK357" s="6"/>
      <c r="MVL357" s="6"/>
      <c r="MVM357" s="6"/>
      <c r="MVN357" s="6"/>
      <c r="MVO357" s="6"/>
      <c r="MVP357" s="6"/>
      <c r="MVQ357" s="6"/>
      <c r="MVR357" s="6"/>
      <c r="MVS357" s="6"/>
      <c r="MVT357" s="6"/>
      <c r="MVU357" s="6"/>
      <c r="MVV357" s="6"/>
      <c r="MVW357" s="6"/>
      <c r="MVX357" s="6"/>
      <c r="MVY357" s="6"/>
      <c r="MVZ357" s="6"/>
      <c r="MWA357" s="6"/>
      <c r="MWB357" s="6"/>
      <c r="MWC357" s="6"/>
      <c r="MWD357" s="6"/>
      <c r="MWE357" s="6"/>
      <c r="MWF357" s="6"/>
      <c r="MWG357" s="6"/>
      <c r="MWH357" s="6"/>
      <c r="MWI357" s="6"/>
      <c r="MWJ357" s="6"/>
      <c r="MWK357" s="6"/>
      <c r="MWL357" s="6"/>
      <c r="MWM357" s="6"/>
      <c r="MWN357" s="6"/>
      <c r="MWO357" s="6"/>
      <c r="MWP357" s="6"/>
      <c r="MWQ357" s="6"/>
      <c r="MWR357" s="6"/>
      <c r="MWS357" s="6"/>
      <c r="MWT357" s="6"/>
      <c r="MWU357" s="6"/>
      <c r="MWV357" s="6"/>
      <c r="MWW357" s="6"/>
      <c r="MWX357" s="6"/>
      <c r="MWY357" s="6"/>
      <c r="MWZ357" s="6"/>
      <c r="MXA357" s="6"/>
      <c r="MXB357" s="6"/>
      <c r="MXC357" s="6"/>
      <c r="MXD357" s="6"/>
      <c r="MXE357" s="6"/>
      <c r="MXF357" s="6"/>
      <c r="MXG357" s="6"/>
      <c r="MXH357" s="6"/>
      <c r="MXI357" s="6"/>
      <c r="MXJ357" s="6"/>
      <c r="MXK357" s="6"/>
      <c r="MXL357" s="6"/>
      <c r="MXM357" s="6"/>
      <c r="MXN357" s="6"/>
      <c r="MXO357" s="6"/>
      <c r="MXP357" s="6"/>
      <c r="MXQ357" s="6"/>
      <c r="MXR357" s="6"/>
      <c r="MXS357" s="6"/>
      <c r="MXT357" s="6"/>
      <c r="MXU357" s="6"/>
      <c r="MXV357" s="6"/>
      <c r="MXW357" s="6"/>
      <c r="MXX357" s="6"/>
      <c r="MXY357" s="6"/>
      <c r="MXZ357" s="6"/>
      <c r="MYA357" s="6"/>
      <c r="MYB357" s="6"/>
      <c r="MYC357" s="6"/>
      <c r="MYD357" s="6"/>
      <c r="MYE357" s="6"/>
      <c r="MYF357" s="6"/>
      <c r="MYG357" s="6"/>
      <c r="MYH357" s="6"/>
      <c r="MYI357" s="6"/>
      <c r="MYJ357" s="6"/>
      <c r="MYK357" s="6"/>
      <c r="MYL357" s="6"/>
      <c r="MYM357" s="6"/>
      <c r="MYN357" s="6"/>
      <c r="MYO357" s="6"/>
      <c r="MYP357" s="6"/>
      <c r="MYQ357" s="6"/>
      <c r="MYR357" s="6"/>
      <c r="MYS357" s="6"/>
      <c r="MYT357" s="6"/>
      <c r="MYU357" s="6"/>
      <c r="MYV357" s="6"/>
      <c r="MYW357" s="6"/>
      <c r="MYX357" s="6"/>
      <c r="MYY357" s="6"/>
      <c r="MYZ357" s="6"/>
      <c r="MZA357" s="6"/>
      <c r="MZB357" s="6"/>
      <c r="MZC357" s="6"/>
      <c r="MZD357" s="6"/>
      <c r="MZE357" s="6"/>
      <c r="MZF357" s="6"/>
      <c r="MZG357" s="6"/>
      <c r="MZH357" s="6"/>
      <c r="MZI357" s="6"/>
      <c r="MZJ357" s="6"/>
      <c r="MZK357" s="6"/>
      <c r="MZL357" s="6"/>
      <c r="MZM357" s="6"/>
      <c r="MZN357" s="6"/>
      <c r="MZO357" s="6"/>
      <c r="MZP357" s="6"/>
      <c r="MZQ357" s="6"/>
      <c r="MZR357" s="6"/>
      <c r="MZS357" s="6"/>
      <c r="MZT357" s="6"/>
      <c r="MZU357" s="6"/>
      <c r="MZV357" s="6"/>
      <c r="MZW357" s="6"/>
      <c r="MZX357" s="6"/>
      <c r="MZY357" s="6"/>
      <c r="MZZ357" s="6"/>
      <c r="NAA357" s="6"/>
      <c r="NAB357" s="6"/>
      <c r="NAC357" s="6"/>
      <c r="NAD357" s="6"/>
      <c r="NAE357" s="6"/>
      <c r="NAF357" s="6"/>
      <c r="NAG357" s="6"/>
      <c r="NAH357" s="6"/>
      <c r="NAI357" s="6"/>
      <c r="NAJ357" s="6"/>
      <c r="NAK357" s="6"/>
      <c r="NAL357" s="6"/>
      <c r="NAM357" s="6"/>
      <c r="NAN357" s="6"/>
      <c r="NAO357" s="6"/>
      <c r="NAP357" s="6"/>
      <c r="NAQ357" s="6"/>
      <c r="NAR357" s="6"/>
      <c r="NAS357" s="6"/>
      <c r="NAT357" s="6"/>
      <c r="NAU357" s="6"/>
      <c r="NAV357" s="6"/>
      <c r="NAW357" s="6"/>
      <c r="NAX357" s="6"/>
      <c r="NAY357" s="6"/>
      <c r="NAZ357" s="6"/>
      <c r="NBA357" s="6"/>
      <c r="NBB357" s="6"/>
      <c r="NBC357" s="6"/>
      <c r="NBD357" s="6"/>
      <c r="NBE357" s="6"/>
      <c r="NBF357" s="6"/>
      <c r="NBG357" s="6"/>
      <c r="NBH357" s="6"/>
      <c r="NBI357" s="6"/>
      <c r="NBJ357" s="6"/>
      <c r="NBK357" s="6"/>
      <c r="NBL357" s="6"/>
      <c r="NBM357" s="6"/>
      <c r="NBN357" s="6"/>
      <c r="NBO357" s="6"/>
      <c r="NBP357" s="6"/>
      <c r="NBQ357" s="6"/>
      <c r="NBR357" s="6"/>
      <c r="NBS357" s="6"/>
      <c r="NBT357" s="6"/>
      <c r="NBU357" s="6"/>
      <c r="NBV357" s="6"/>
      <c r="NBW357" s="6"/>
      <c r="NBX357" s="6"/>
      <c r="NBY357" s="6"/>
      <c r="NBZ357" s="6"/>
      <c r="NCA357" s="6"/>
      <c r="NCB357" s="6"/>
      <c r="NCC357" s="6"/>
      <c r="NCD357" s="6"/>
      <c r="NCE357" s="6"/>
      <c r="NCF357" s="6"/>
      <c r="NCG357" s="6"/>
      <c r="NCH357" s="6"/>
      <c r="NCI357" s="6"/>
      <c r="NCJ357" s="6"/>
      <c r="NCK357" s="6"/>
      <c r="NCL357" s="6"/>
      <c r="NCM357" s="6"/>
      <c r="NCN357" s="6"/>
      <c r="NCO357" s="6"/>
      <c r="NCP357" s="6"/>
      <c r="NCQ357" s="6"/>
      <c r="NCR357" s="6"/>
      <c r="NCS357" s="6"/>
      <c r="NCT357" s="6"/>
      <c r="NCU357" s="6"/>
      <c r="NCV357" s="6"/>
      <c r="NCW357" s="6"/>
      <c r="NCX357" s="6"/>
      <c r="NCY357" s="6"/>
      <c r="NCZ357" s="6"/>
      <c r="NDA357" s="6"/>
      <c r="NDB357" s="6"/>
      <c r="NDC357" s="6"/>
      <c r="NDD357" s="6"/>
      <c r="NDE357" s="6"/>
      <c r="NDF357" s="6"/>
      <c r="NDG357" s="6"/>
      <c r="NDH357" s="6"/>
      <c r="NDI357" s="6"/>
      <c r="NDJ357" s="6"/>
      <c r="NDK357" s="6"/>
      <c r="NDL357" s="6"/>
      <c r="NDM357" s="6"/>
      <c r="NDN357" s="6"/>
      <c r="NDO357" s="6"/>
      <c r="NDP357" s="6"/>
      <c r="NDQ357" s="6"/>
      <c r="NDR357" s="6"/>
      <c r="NDS357" s="6"/>
      <c r="NDT357" s="6"/>
      <c r="NDU357" s="6"/>
      <c r="NDV357" s="6"/>
      <c r="NDW357" s="6"/>
      <c r="NDX357" s="6"/>
      <c r="NDY357" s="6"/>
      <c r="NDZ357" s="6"/>
      <c r="NEA357" s="6"/>
      <c r="NEB357" s="6"/>
      <c r="NEC357" s="6"/>
      <c r="NED357" s="6"/>
      <c r="NEE357" s="6"/>
      <c r="NEF357" s="6"/>
      <c r="NEG357" s="6"/>
      <c r="NEH357" s="6"/>
      <c r="NEI357" s="6"/>
      <c r="NEJ357" s="6"/>
      <c r="NEK357" s="6"/>
      <c r="NEL357" s="6"/>
      <c r="NEM357" s="6"/>
      <c r="NEN357" s="6"/>
      <c r="NEO357" s="6"/>
      <c r="NEP357" s="6"/>
      <c r="NEQ357" s="6"/>
      <c r="NER357" s="6"/>
      <c r="NES357" s="6"/>
      <c r="NET357" s="6"/>
      <c r="NEU357" s="6"/>
      <c r="NEV357" s="6"/>
      <c r="NEW357" s="6"/>
      <c r="NEX357" s="6"/>
      <c r="NEY357" s="6"/>
      <c r="NEZ357" s="6"/>
      <c r="NFA357" s="6"/>
      <c r="NFB357" s="6"/>
      <c r="NFC357" s="6"/>
      <c r="NFD357" s="6"/>
      <c r="NFE357" s="6"/>
      <c r="NFF357" s="6"/>
      <c r="NFG357" s="6"/>
      <c r="NFH357" s="6"/>
      <c r="NFI357" s="6"/>
      <c r="NFJ357" s="6"/>
      <c r="NFK357" s="6"/>
      <c r="NFL357" s="6"/>
      <c r="NFM357" s="6"/>
      <c r="NFN357" s="6"/>
      <c r="NFO357" s="6"/>
      <c r="NFP357" s="6"/>
      <c r="NFQ357" s="6"/>
      <c r="NFR357" s="6"/>
      <c r="NFS357" s="6"/>
      <c r="NFT357" s="6"/>
      <c r="NFU357" s="6"/>
      <c r="NFV357" s="6"/>
      <c r="NFW357" s="6"/>
      <c r="NFX357" s="6"/>
      <c r="NFY357" s="6"/>
      <c r="NFZ357" s="6"/>
      <c r="NGA357" s="6"/>
      <c r="NGB357" s="6"/>
      <c r="NGC357" s="6"/>
      <c r="NGD357" s="6"/>
      <c r="NGE357" s="6"/>
      <c r="NGF357" s="6"/>
      <c r="NGG357" s="6"/>
      <c r="NGH357" s="6"/>
      <c r="NGI357" s="6"/>
      <c r="NGJ357" s="6"/>
      <c r="NGK357" s="6"/>
      <c r="NGL357" s="6"/>
      <c r="NGM357" s="6"/>
      <c r="NGN357" s="6"/>
      <c r="NGO357" s="6"/>
      <c r="NGP357" s="6"/>
      <c r="NGQ357" s="6"/>
      <c r="NGR357" s="6"/>
      <c r="NGS357" s="6"/>
      <c r="NGT357" s="6"/>
      <c r="NGU357" s="6"/>
      <c r="NGV357" s="6"/>
      <c r="NGW357" s="6"/>
      <c r="NGX357" s="6"/>
      <c r="NGY357" s="6"/>
      <c r="NGZ357" s="6"/>
      <c r="NHA357" s="6"/>
      <c r="NHB357" s="6"/>
      <c r="NHC357" s="6"/>
      <c r="NHD357" s="6"/>
      <c r="NHE357" s="6"/>
      <c r="NHF357" s="6"/>
      <c r="NHG357" s="6"/>
      <c r="NHH357" s="6"/>
      <c r="NHI357" s="6"/>
      <c r="NHJ357" s="6"/>
      <c r="NHK357" s="6"/>
      <c r="NHL357" s="6"/>
      <c r="NHM357" s="6"/>
      <c r="NHN357" s="6"/>
      <c r="NHO357" s="6"/>
      <c r="NHP357" s="6"/>
      <c r="NHQ357" s="6"/>
      <c r="NHR357" s="6"/>
      <c r="NHS357" s="6"/>
      <c r="NHT357" s="6"/>
      <c r="NHU357" s="6"/>
      <c r="NHV357" s="6"/>
      <c r="NHW357" s="6"/>
      <c r="NHX357" s="6"/>
      <c r="NHY357" s="6"/>
      <c r="NHZ357" s="6"/>
      <c r="NIA357" s="6"/>
      <c r="NIB357" s="6"/>
      <c r="NIC357" s="6"/>
      <c r="NID357" s="6"/>
      <c r="NIE357" s="6"/>
      <c r="NIF357" s="6"/>
      <c r="NIG357" s="6"/>
      <c r="NIH357" s="6"/>
      <c r="NII357" s="6"/>
      <c r="NIJ357" s="6"/>
      <c r="NIK357" s="6"/>
      <c r="NIL357" s="6"/>
      <c r="NIM357" s="6"/>
      <c r="NIN357" s="6"/>
      <c r="NIO357" s="6"/>
      <c r="NIP357" s="6"/>
      <c r="NIQ357" s="6"/>
      <c r="NIR357" s="6"/>
      <c r="NIS357" s="6"/>
      <c r="NIT357" s="6"/>
      <c r="NIU357" s="6"/>
      <c r="NIV357" s="6"/>
      <c r="NIW357" s="6"/>
      <c r="NIX357" s="6"/>
      <c r="NIY357" s="6"/>
      <c r="NIZ357" s="6"/>
      <c r="NJA357" s="6"/>
      <c r="NJB357" s="6"/>
      <c r="NJC357" s="6"/>
      <c r="NJD357" s="6"/>
      <c r="NJE357" s="6"/>
      <c r="NJF357" s="6"/>
      <c r="NJG357" s="6"/>
      <c r="NJH357" s="6"/>
      <c r="NJI357" s="6"/>
      <c r="NJJ357" s="6"/>
      <c r="NJK357" s="6"/>
      <c r="NJL357" s="6"/>
      <c r="NJM357" s="6"/>
      <c r="NJN357" s="6"/>
      <c r="NJO357" s="6"/>
      <c r="NJP357" s="6"/>
      <c r="NJQ357" s="6"/>
      <c r="NJR357" s="6"/>
      <c r="NJS357" s="6"/>
      <c r="NJT357" s="6"/>
      <c r="NJU357" s="6"/>
      <c r="NJV357" s="6"/>
      <c r="NJW357" s="6"/>
      <c r="NJX357" s="6"/>
      <c r="NJY357" s="6"/>
      <c r="NJZ357" s="6"/>
      <c r="NKA357" s="6"/>
      <c r="NKB357" s="6"/>
      <c r="NKC357" s="6"/>
      <c r="NKD357" s="6"/>
      <c r="NKE357" s="6"/>
      <c r="NKF357" s="6"/>
      <c r="NKG357" s="6"/>
      <c r="NKH357" s="6"/>
      <c r="NKI357" s="6"/>
      <c r="NKJ357" s="6"/>
      <c r="NKK357" s="6"/>
      <c r="NKL357" s="6"/>
      <c r="NKM357" s="6"/>
      <c r="NKN357" s="6"/>
      <c r="NKO357" s="6"/>
      <c r="NKP357" s="6"/>
      <c r="NKQ357" s="6"/>
      <c r="NKR357" s="6"/>
      <c r="NKS357" s="6"/>
      <c r="NKT357" s="6"/>
      <c r="NKU357" s="6"/>
      <c r="NKV357" s="6"/>
      <c r="NKW357" s="6"/>
      <c r="NKX357" s="6"/>
      <c r="NKY357" s="6"/>
      <c r="NKZ357" s="6"/>
      <c r="NLA357" s="6"/>
      <c r="NLB357" s="6"/>
      <c r="NLC357" s="6"/>
      <c r="NLD357" s="6"/>
      <c r="NLE357" s="6"/>
      <c r="NLF357" s="6"/>
      <c r="NLG357" s="6"/>
      <c r="NLH357" s="6"/>
      <c r="NLI357" s="6"/>
      <c r="NLJ357" s="6"/>
      <c r="NLK357" s="6"/>
      <c r="NLL357" s="6"/>
      <c r="NLM357" s="6"/>
      <c r="NLN357" s="6"/>
      <c r="NLO357" s="6"/>
      <c r="NLP357" s="6"/>
      <c r="NLQ357" s="6"/>
      <c r="NLR357" s="6"/>
      <c r="NLS357" s="6"/>
      <c r="NLT357" s="6"/>
      <c r="NLU357" s="6"/>
      <c r="NLV357" s="6"/>
      <c r="NLW357" s="6"/>
      <c r="NLX357" s="6"/>
      <c r="NLY357" s="6"/>
      <c r="NLZ357" s="6"/>
      <c r="NMA357" s="6"/>
      <c r="NMB357" s="6"/>
      <c r="NMC357" s="6"/>
      <c r="NMD357" s="6"/>
      <c r="NME357" s="6"/>
      <c r="NMF357" s="6"/>
      <c r="NMG357" s="6"/>
      <c r="NMH357" s="6"/>
      <c r="NMI357" s="6"/>
      <c r="NMJ357" s="6"/>
      <c r="NMK357" s="6"/>
      <c r="NML357" s="6"/>
      <c r="NMM357" s="6"/>
      <c r="NMN357" s="6"/>
      <c r="NMO357" s="6"/>
      <c r="NMP357" s="6"/>
      <c r="NMQ357" s="6"/>
      <c r="NMR357" s="6"/>
      <c r="NMS357" s="6"/>
      <c r="NMT357" s="6"/>
      <c r="NMU357" s="6"/>
      <c r="NMV357" s="6"/>
      <c r="NMW357" s="6"/>
      <c r="NMX357" s="6"/>
      <c r="NMY357" s="6"/>
      <c r="NMZ357" s="6"/>
      <c r="NNA357" s="6"/>
      <c r="NNB357" s="6"/>
      <c r="NNC357" s="6"/>
      <c r="NND357" s="6"/>
      <c r="NNE357" s="6"/>
      <c r="NNF357" s="6"/>
      <c r="NNG357" s="6"/>
      <c r="NNH357" s="6"/>
      <c r="NNI357" s="6"/>
      <c r="NNJ357" s="6"/>
      <c r="NNK357" s="6"/>
      <c r="NNL357" s="6"/>
      <c r="NNM357" s="6"/>
      <c r="NNN357" s="6"/>
      <c r="NNO357" s="6"/>
      <c r="NNP357" s="6"/>
      <c r="NNQ357" s="6"/>
      <c r="NNR357" s="6"/>
      <c r="NNS357" s="6"/>
      <c r="NNT357" s="6"/>
      <c r="NNU357" s="6"/>
      <c r="NNV357" s="6"/>
      <c r="NNW357" s="6"/>
      <c r="NNX357" s="6"/>
      <c r="NNY357" s="6"/>
      <c r="NNZ357" s="6"/>
      <c r="NOA357" s="6"/>
      <c r="NOB357" s="6"/>
      <c r="NOC357" s="6"/>
      <c r="NOD357" s="6"/>
      <c r="NOE357" s="6"/>
      <c r="NOF357" s="6"/>
      <c r="NOG357" s="6"/>
      <c r="NOH357" s="6"/>
      <c r="NOI357" s="6"/>
      <c r="NOJ357" s="6"/>
      <c r="NOK357" s="6"/>
      <c r="NOL357" s="6"/>
      <c r="NOM357" s="6"/>
      <c r="NON357" s="6"/>
      <c r="NOO357" s="6"/>
      <c r="NOP357" s="6"/>
      <c r="NOQ357" s="6"/>
      <c r="NOR357" s="6"/>
      <c r="NOS357" s="6"/>
      <c r="NOT357" s="6"/>
      <c r="NOU357" s="6"/>
      <c r="NOV357" s="6"/>
      <c r="NOW357" s="6"/>
      <c r="NOX357" s="6"/>
      <c r="NOY357" s="6"/>
      <c r="NOZ357" s="6"/>
      <c r="NPA357" s="6"/>
      <c r="NPB357" s="6"/>
      <c r="NPC357" s="6"/>
      <c r="NPD357" s="6"/>
      <c r="NPE357" s="6"/>
      <c r="NPF357" s="6"/>
      <c r="NPG357" s="6"/>
      <c r="NPH357" s="6"/>
      <c r="NPI357" s="6"/>
      <c r="NPJ357" s="6"/>
      <c r="NPK357" s="6"/>
      <c r="NPL357" s="6"/>
      <c r="NPM357" s="6"/>
      <c r="NPN357" s="6"/>
      <c r="NPO357" s="6"/>
      <c r="NPP357" s="6"/>
      <c r="NPQ357" s="6"/>
      <c r="NPR357" s="6"/>
      <c r="NPS357" s="6"/>
      <c r="NPT357" s="6"/>
      <c r="NPU357" s="6"/>
      <c r="NPV357" s="6"/>
      <c r="NPW357" s="6"/>
      <c r="NPX357" s="6"/>
      <c r="NPY357" s="6"/>
      <c r="NPZ357" s="6"/>
      <c r="NQA357" s="6"/>
      <c r="NQB357" s="6"/>
      <c r="NQC357" s="6"/>
      <c r="NQD357" s="6"/>
      <c r="NQE357" s="6"/>
      <c r="NQF357" s="6"/>
      <c r="NQG357" s="6"/>
      <c r="NQH357" s="6"/>
      <c r="NQI357" s="6"/>
      <c r="NQJ357" s="6"/>
      <c r="NQK357" s="6"/>
      <c r="NQL357" s="6"/>
      <c r="NQM357" s="6"/>
      <c r="NQN357" s="6"/>
      <c r="NQO357" s="6"/>
      <c r="NQP357" s="6"/>
      <c r="NQQ357" s="6"/>
      <c r="NQR357" s="6"/>
      <c r="NQS357" s="6"/>
      <c r="NQT357" s="6"/>
      <c r="NQU357" s="6"/>
      <c r="NQV357" s="6"/>
      <c r="NQW357" s="6"/>
      <c r="NQX357" s="6"/>
      <c r="NQY357" s="6"/>
      <c r="NQZ357" s="6"/>
      <c r="NRA357" s="6"/>
      <c r="NRB357" s="6"/>
      <c r="NRC357" s="6"/>
      <c r="NRD357" s="6"/>
      <c r="NRE357" s="6"/>
      <c r="NRF357" s="6"/>
      <c r="NRG357" s="6"/>
      <c r="NRH357" s="6"/>
      <c r="NRI357" s="6"/>
      <c r="NRJ357" s="6"/>
      <c r="NRK357" s="6"/>
      <c r="NRL357" s="6"/>
      <c r="NRM357" s="6"/>
      <c r="NRN357" s="6"/>
      <c r="NRO357" s="6"/>
      <c r="NRP357" s="6"/>
      <c r="NRQ357" s="6"/>
      <c r="NRR357" s="6"/>
      <c r="NRS357" s="6"/>
      <c r="NRT357" s="6"/>
      <c r="NRU357" s="6"/>
      <c r="NRV357" s="6"/>
      <c r="NRW357" s="6"/>
      <c r="NRX357" s="6"/>
      <c r="NRY357" s="6"/>
      <c r="NRZ357" s="6"/>
      <c r="NSA357" s="6"/>
      <c r="NSB357" s="6"/>
      <c r="NSC357" s="6"/>
      <c r="NSD357" s="6"/>
      <c r="NSE357" s="6"/>
      <c r="NSF357" s="6"/>
      <c r="NSG357" s="6"/>
      <c r="NSH357" s="6"/>
      <c r="NSI357" s="6"/>
      <c r="NSJ357" s="6"/>
      <c r="NSK357" s="6"/>
      <c r="NSL357" s="6"/>
      <c r="NSM357" s="6"/>
      <c r="NSN357" s="6"/>
      <c r="NSO357" s="6"/>
      <c r="NSP357" s="6"/>
      <c r="NSQ357" s="6"/>
      <c r="NSR357" s="6"/>
      <c r="NSS357" s="6"/>
      <c r="NST357" s="6"/>
      <c r="NSU357" s="6"/>
      <c r="NSV357" s="6"/>
      <c r="NSW357" s="6"/>
      <c r="NSX357" s="6"/>
      <c r="NSY357" s="6"/>
      <c r="NSZ357" s="6"/>
      <c r="NTA357" s="6"/>
      <c r="NTB357" s="6"/>
      <c r="NTC357" s="6"/>
      <c r="NTD357" s="6"/>
      <c r="NTE357" s="6"/>
      <c r="NTF357" s="6"/>
      <c r="NTG357" s="6"/>
      <c r="NTH357" s="6"/>
      <c r="NTI357" s="6"/>
      <c r="NTJ357" s="6"/>
      <c r="NTK357" s="6"/>
      <c r="NTL357" s="6"/>
      <c r="NTM357" s="6"/>
      <c r="NTN357" s="6"/>
      <c r="NTO357" s="6"/>
      <c r="NTP357" s="6"/>
      <c r="NTQ357" s="6"/>
      <c r="NTR357" s="6"/>
      <c r="NTS357" s="6"/>
      <c r="NTT357" s="6"/>
      <c r="NTU357" s="6"/>
      <c r="NTV357" s="6"/>
      <c r="NTW357" s="6"/>
      <c r="NTX357" s="6"/>
      <c r="NTY357" s="6"/>
      <c r="NTZ357" s="6"/>
      <c r="NUA357" s="6"/>
      <c r="NUB357" s="6"/>
      <c r="NUC357" s="6"/>
      <c r="NUD357" s="6"/>
      <c r="NUE357" s="6"/>
      <c r="NUF357" s="6"/>
      <c r="NUG357" s="6"/>
      <c r="NUH357" s="6"/>
      <c r="NUI357" s="6"/>
      <c r="NUJ357" s="6"/>
      <c r="NUK357" s="6"/>
      <c r="NUL357" s="6"/>
      <c r="NUM357" s="6"/>
      <c r="NUN357" s="6"/>
      <c r="NUO357" s="6"/>
      <c r="NUP357" s="6"/>
      <c r="NUQ357" s="6"/>
      <c r="NUR357" s="6"/>
      <c r="NUS357" s="6"/>
      <c r="NUT357" s="6"/>
      <c r="NUU357" s="6"/>
      <c r="NUV357" s="6"/>
      <c r="NUW357" s="6"/>
      <c r="NUX357" s="6"/>
      <c r="NUY357" s="6"/>
      <c r="NUZ357" s="6"/>
      <c r="NVA357" s="6"/>
      <c r="NVB357" s="6"/>
      <c r="NVC357" s="6"/>
      <c r="NVD357" s="6"/>
      <c r="NVE357" s="6"/>
      <c r="NVF357" s="6"/>
      <c r="NVG357" s="6"/>
      <c r="NVH357" s="6"/>
      <c r="NVI357" s="6"/>
      <c r="NVJ357" s="6"/>
      <c r="NVK357" s="6"/>
      <c r="NVL357" s="6"/>
      <c r="NVM357" s="6"/>
      <c r="NVN357" s="6"/>
      <c r="NVO357" s="6"/>
      <c r="NVP357" s="6"/>
      <c r="NVQ357" s="6"/>
      <c r="NVR357" s="6"/>
      <c r="NVS357" s="6"/>
      <c r="NVT357" s="6"/>
      <c r="NVU357" s="6"/>
      <c r="NVV357" s="6"/>
      <c r="NVW357" s="6"/>
      <c r="NVX357" s="6"/>
      <c r="NVY357" s="6"/>
      <c r="NVZ357" s="6"/>
      <c r="NWA357" s="6"/>
      <c r="NWB357" s="6"/>
      <c r="NWC357" s="6"/>
      <c r="NWD357" s="6"/>
      <c r="NWE357" s="6"/>
      <c r="NWF357" s="6"/>
      <c r="NWG357" s="6"/>
      <c r="NWH357" s="6"/>
      <c r="NWI357" s="6"/>
      <c r="NWJ357" s="6"/>
      <c r="NWK357" s="6"/>
      <c r="NWL357" s="6"/>
      <c r="NWM357" s="6"/>
      <c r="NWN357" s="6"/>
      <c r="NWO357" s="6"/>
      <c r="NWP357" s="6"/>
      <c r="NWQ357" s="6"/>
      <c r="NWR357" s="6"/>
      <c r="NWS357" s="6"/>
      <c r="NWT357" s="6"/>
      <c r="NWU357" s="6"/>
      <c r="NWV357" s="6"/>
      <c r="NWW357" s="6"/>
      <c r="NWX357" s="6"/>
      <c r="NWY357" s="6"/>
      <c r="NWZ357" s="6"/>
      <c r="NXA357" s="6"/>
      <c r="NXB357" s="6"/>
      <c r="NXC357" s="6"/>
      <c r="NXD357" s="6"/>
      <c r="NXE357" s="6"/>
      <c r="NXF357" s="6"/>
      <c r="NXG357" s="6"/>
      <c r="NXH357" s="6"/>
      <c r="NXI357" s="6"/>
      <c r="NXJ357" s="6"/>
      <c r="NXK357" s="6"/>
      <c r="NXL357" s="6"/>
      <c r="NXM357" s="6"/>
      <c r="NXN357" s="6"/>
      <c r="NXO357" s="6"/>
      <c r="NXP357" s="6"/>
      <c r="NXQ357" s="6"/>
      <c r="NXR357" s="6"/>
      <c r="NXS357" s="6"/>
      <c r="NXT357" s="6"/>
      <c r="NXU357" s="6"/>
      <c r="NXV357" s="6"/>
      <c r="NXW357" s="6"/>
      <c r="NXX357" s="6"/>
      <c r="NXY357" s="6"/>
      <c r="NXZ357" s="6"/>
      <c r="NYA357" s="6"/>
      <c r="NYB357" s="6"/>
      <c r="NYC357" s="6"/>
      <c r="NYD357" s="6"/>
      <c r="NYE357" s="6"/>
      <c r="NYF357" s="6"/>
      <c r="NYG357" s="6"/>
      <c r="NYH357" s="6"/>
      <c r="NYI357" s="6"/>
      <c r="NYJ357" s="6"/>
      <c r="NYK357" s="6"/>
      <c r="NYL357" s="6"/>
      <c r="NYM357" s="6"/>
      <c r="NYN357" s="6"/>
      <c r="NYO357" s="6"/>
      <c r="NYP357" s="6"/>
      <c r="NYQ357" s="6"/>
      <c r="NYR357" s="6"/>
      <c r="NYS357" s="6"/>
      <c r="NYT357" s="6"/>
      <c r="NYU357" s="6"/>
      <c r="NYV357" s="6"/>
      <c r="NYW357" s="6"/>
      <c r="NYX357" s="6"/>
      <c r="NYY357" s="6"/>
      <c r="NYZ357" s="6"/>
      <c r="NZA357" s="6"/>
      <c r="NZB357" s="6"/>
      <c r="NZC357" s="6"/>
      <c r="NZD357" s="6"/>
      <c r="NZE357" s="6"/>
      <c r="NZF357" s="6"/>
      <c r="NZG357" s="6"/>
      <c r="NZH357" s="6"/>
      <c r="NZI357" s="6"/>
      <c r="NZJ357" s="6"/>
      <c r="NZK357" s="6"/>
      <c r="NZL357" s="6"/>
      <c r="NZM357" s="6"/>
      <c r="NZN357" s="6"/>
      <c r="NZO357" s="6"/>
      <c r="NZP357" s="6"/>
      <c r="NZQ357" s="6"/>
      <c r="NZR357" s="6"/>
      <c r="NZS357" s="6"/>
      <c r="NZT357" s="6"/>
      <c r="NZU357" s="6"/>
      <c r="NZV357" s="6"/>
      <c r="NZW357" s="6"/>
      <c r="NZX357" s="6"/>
      <c r="NZY357" s="6"/>
      <c r="NZZ357" s="6"/>
      <c r="OAA357" s="6"/>
      <c r="OAB357" s="6"/>
      <c r="OAC357" s="6"/>
      <c r="OAD357" s="6"/>
      <c r="OAE357" s="6"/>
      <c r="OAF357" s="6"/>
      <c r="OAG357" s="6"/>
      <c r="OAH357" s="6"/>
      <c r="OAI357" s="6"/>
      <c r="OAJ357" s="6"/>
      <c r="OAK357" s="6"/>
      <c r="OAL357" s="6"/>
      <c r="OAM357" s="6"/>
      <c r="OAN357" s="6"/>
      <c r="OAO357" s="6"/>
      <c r="OAP357" s="6"/>
      <c r="OAQ357" s="6"/>
      <c r="OAR357" s="6"/>
      <c r="OAS357" s="6"/>
      <c r="OAT357" s="6"/>
      <c r="OAU357" s="6"/>
      <c r="OAV357" s="6"/>
      <c r="OAW357" s="6"/>
      <c r="OAX357" s="6"/>
      <c r="OAY357" s="6"/>
      <c r="OAZ357" s="6"/>
      <c r="OBA357" s="6"/>
      <c r="OBB357" s="6"/>
      <c r="OBC357" s="6"/>
      <c r="OBD357" s="6"/>
      <c r="OBE357" s="6"/>
      <c r="OBF357" s="6"/>
      <c r="OBG357" s="6"/>
      <c r="OBH357" s="6"/>
      <c r="OBI357" s="6"/>
      <c r="OBJ357" s="6"/>
      <c r="OBK357" s="6"/>
      <c r="OBL357" s="6"/>
      <c r="OBM357" s="6"/>
      <c r="OBN357" s="6"/>
      <c r="OBO357" s="6"/>
      <c r="OBP357" s="6"/>
      <c r="OBQ357" s="6"/>
      <c r="OBR357" s="6"/>
      <c r="OBS357" s="6"/>
      <c r="OBT357" s="6"/>
      <c r="OBU357" s="6"/>
      <c r="OBV357" s="6"/>
      <c r="OBW357" s="6"/>
      <c r="OBX357" s="6"/>
      <c r="OBY357" s="6"/>
      <c r="OBZ357" s="6"/>
      <c r="OCA357" s="6"/>
      <c r="OCB357" s="6"/>
      <c r="OCC357" s="6"/>
      <c r="OCD357" s="6"/>
      <c r="OCE357" s="6"/>
      <c r="OCF357" s="6"/>
      <c r="OCG357" s="6"/>
      <c r="OCH357" s="6"/>
      <c r="OCI357" s="6"/>
      <c r="OCJ357" s="6"/>
      <c r="OCK357" s="6"/>
      <c r="OCL357" s="6"/>
      <c r="OCM357" s="6"/>
      <c r="OCN357" s="6"/>
      <c r="OCO357" s="6"/>
      <c r="OCP357" s="6"/>
      <c r="OCQ357" s="6"/>
      <c r="OCR357" s="6"/>
      <c r="OCS357" s="6"/>
      <c r="OCT357" s="6"/>
      <c r="OCU357" s="6"/>
      <c r="OCV357" s="6"/>
      <c r="OCW357" s="6"/>
      <c r="OCX357" s="6"/>
      <c r="OCY357" s="6"/>
      <c r="OCZ357" s="6"/>
      <c r="ODA357" s="6"/>
      <c r="ODB357" s="6"/>
      <c r="ODC357" s="6"/>
      <c r="ODD357" s="6"/>
      <c r="ODE357" s="6"/>
      <c r="ODF357" s="6"/>
      <c r="ODG357" s="6"/>
      <c r="ODH357" s="6"/>
      <c r="ODI357" s="6"/>
      <c r="ODJ357" s="6"/>
      <c r="ODK357" s="6"/>
      <c r="ODL357" s="6"/>
      <c r="ODM357" s="6"/>
      <c r="ODN357" s="6"/>
      <c r="ODO357" s="6"/>
      <c r="ODP357" s="6"/>
      <c r="ODQ357" s="6"/>
      <c r="ODR357" s="6"/>
      <c r="ODS357" s="6"/>
      <c r="ODT357" s="6"/>
      <c r="ODU357" s="6"/>
      <c r="ODV357" s="6"/>
      <c r="ODW357" s="6"/>
      <c r="ODX357" s="6"/>
      <c r="ODY357" s="6"/>
      <c r="ODZ357" s="6"/>
      <c r="OEA357" s="6"/>
      <c r="OEB357" s="6"/>
      <c r="OEC357" s="6"/>
      <c r="OED357" s="6"/>
      <c r="OEE357" s="6"/>
      <c r="OEF357" s="6"/>
      <c r="OEG357" s="6"/>
      <c r="OEH357" s="6"/>
      <c r="OEI357" s="6"/>
      <c r="OEJ357" s="6"/>
      <c r="OEK357" s="6"/>
      <c r="OEL357" s="6"/>
      <c r="OEM357" s="6"/>
      <c r="OEN357" s="6"/>
      <c r="OEO357" s="6"/>
      <c r="OEP357" s="6"/>
      <c r="OEQ357" s="6"/>
      <c r="OER357" s="6"/>
      <c r="OES357" s="6"/>
      <c r="OET357" s="6"/>
      <c r="OEU357" s="6"/>
      <c r="OEV357" s="6"/>
      <c r="OEW357" s="6"/>
      <c r="OEX357" s="6"/>
      <c r="OEY357" s="6"/>
      <c r="OEZ357" s="6"/>
      <c r="OFA357" s="6"/>
      <c r="OFB357" s="6"/>
      <c r="OFC357" s="6"/>
      <c r="OFD357" s="6"/>
      <c r="OFE357" s="6"/>
      <c r="OFF357" s="6"/>
      <c r="OFG357" s="6"/>
      <c r="OFH357" s="6"/>
      <c r="OFI357" s="6"/>
      <c r="OFJ357" s="6"/>
      <c r="OFK357" s="6"/>
      <c r="OFL357" s="6"/>
      <c r="OFM357" s="6"/>
      <c r="OFN357" s="6"/>
      <c r="OFO357" s="6"/>
      <c r="OFP357" s="6"/>
      <c r="OFQ357" s="6"/>
      <c r="OFR357" s="6"/>
      <c r="OFS357" s="6"/>
      <c r="OFT357" s="6"/>
      <c r="OFU357" s="6"/>
      <c r="OFV357" s="6"/>
      <c r="OFW357" s="6"/>
      <c r="OFX357" s="6"/>
      <c r="OFY357" s="6"/>
      <c r="OFZ357" s="6"/>
      <c r="OGA357" s="6"/>
      <c r="OGB357" s="6"/>
      <c r="OGC357" s="6"/>
      <c r="OGD357" s="6"/>
      <c r="OGE357" s="6"/>
      <c r="OGF357" s="6"/>
      <c r="OGG357" s="6"/>
      <c r="OGH357" s="6"/>
      <c r="OGI357" s="6"/>
      <c r="OGJ357" s="6"/>
      <c r="OGK357" s="6"/>
      <c r="OGL357" s="6"/>
      <c r="OGM357" s="6"/>
      <c r="OGN357" s="6"/>
      <c r="OGO357" s="6"/>
      <c r="OGP357" s="6"/>
      <c r="OGQ357" s="6"/>
      <c r="OGR357" s="6"/>
      <c r="OGS357" s="6"/>
      <c r="OGT357" s="6"/>
      <c r="OGU357" s="6"/>
      <c r="OGV357" s="6"/>
      <c r="OGW357" s="6"/>
      <c r="OGX357" s="6"/>
      <c r="OGY357" s="6"/>
      <c r="OGZ357" s="6"/>
      <c r="OHA357" s="6"/>
      <c r="OHB357" s="6"/>
      <c r="OHC357" s="6"/>
      <c r="OHD357" s="6"/>
      <c r="OHE357" s="6"/>
      <c r="OHF357" s="6"/>
      <c r="OHG357" s="6"/>
      <c r="OHH357" s="6"/>
      <c r="OHI357" s="6"/>
      <c r="OHJ357" s="6"/>
      <c r="OHK357" s="6"/>
      <c r="OHL357" s="6"/>
      <c r="OHM357" s="6"/>
      <c r="OHN357" s="6"/>
      <c r="OHO357" s="6"/>
      <c r="OHP357" s="6"/>
      <c r="OHQ357" s="6"/>
      <c r="OHR357" s="6"/>
      <c r="OHS357" s="6"/>
      <c r="OHT357" s="6"/>
      <c r="OHU357" s="6"/>
      <c r="OHV357" s="6"/>
      <c r="OHW357" s="6"/>
      <c r="OHX357" s="6"/>
      <c r="OHY357" s="6"/>
      <c r="OHZ357" s="6"/>
      <c r="OIA357" s="6"/>
      <c r="OIB357" s="6"/>
      <c r="OIC357" s="6"/>
      <c r="OID357" s="6"/>
      <c r="OIE357" s="6"/>
      <c r="OIF357" s="6"/>
      <c r="OIG357" s="6"/>
      <c r="OIH357" s="6"/>
      <c r="OII357" s="6"/>
      <c r="OIJ357" s="6"/>
      <c r="OIK357" s="6"/>
      <c r="OIL357" s="6"/>
      <c r="OIM357" s="6"/>
      <c r="OIN357" s="6"/>
      <c r="OIO357" s="6"/>
      <c r="OIP357" s="6"/>
      <c r="OIQ357" s="6"/>
      <c r="OIR357" s="6"/>
      <c r="OIS357" s="6"/>
      <c r="OIT357" s="6"/>
      <c r="OIU357" s="6"/>
      <c r="OIV357" s="6"/>
      <c r="OIW357" s="6"/>
      <c r="OIX357" s="6"/>
      <c r="OIY357" s="6"/>
      <c r="OIZ357" s="6"/>
      <c r="OJA357" s="6"/>
      <c r="OJB357" s="6"/>
      <c r="OJC357" s="6"/>
      <c r="OJD357" s="6"/>
      <c r="OJE357" s="6"/>
      <c r="OJF357" s="6"/>
      <c r="OJG357" s="6"/>
      <c r="OJH357" s="6"/>
      <c r="OJI357" s="6"/>
      <c r="OJJ357" s="6"/>
      <c r="OJK357" s="6"/>
      <c r="OJL357" s="6"/>
      <c r="OJM357" s="6"/>
      <c r="OJN357" s="6"/>
      <c r="OJO357" s="6"/>
      <c r="OJP357" s="6"/>
      <c r="OJQ357" s="6"/>
      <c r="OJR357" s="6"/>
      <c r="OJS357" s="6"/>
      <c r="OJT357" s="6"/>
      <c r="OJU357" s="6"/>
      <c r="OJV357" s="6"/>
      <c r="OJW357" s="6"/>
      <c r="OJX357" s="6"/>
      <c r="OJY357" s="6"/>
      <c r="OJZ357" s="6"/>
      <c r="OKA357" s="6"/>
      <c r="OKB357" s="6"/>
      <c r="OKC357" s="6"/>
      <c r="OKD357" s="6"/>
      <c r="OKE357" s="6"/>
      <c r="OKF357" s="6"/>
      <c r="OKG357" s="6"/>
      <c r="OKH357" s="6"/>
      <c r="OKI357" s="6"/>
      <c r="OKJ357" s="6"/>
      <c r="OKK357" s="6"/>
      <c r="OKL357" s="6"/>
      <c r="OKM357" s="6"/>
      <c r="OKN357" s="6"/>
      <c r="OKO357" s="6"/>
      <c r="OKP357" s="6"/>
      <c r="OKQ357" s="6"/>
      <c r="OKR357" s="6"/>
      <c r="OKS357" s="6"/>
      <c r="OKT357" s="6"/>
      <c r="OKU357" s="6"/>
      <c r="OKV357" s="6"/>
      <c r="OKW357" s="6"/>
      <c r="OKX357" s="6"/>
      <c r="OKY357" s="6"/>
      <c r="OKZ357" s="6"/>
      <c r="OLA357" s="6"/>
      <c r="OLB357" s="6"/>
      <c r="OLC357" s="6"/>
      <c r="OLD357" s="6"/>
      <c r="OLE357" s="6"/>
      <c r="OLF357" s="6"/>
      <c r="OLG357" s="6"/>
      <c r="OLH357" s="6"/>
      <c r="OLI357" s="6"/>
      <c r="OLJ357" s="6"/>
      <c r="OLK357" s="6"/>
      <c r="OLL357" s="6"/>
      <c r="OLM357" s="6"/>
      <c r="OLN357" s="6"/>
      <c r="OLO357" s="6"/>
      <c r="OLP357" s="6"/>
      <c r="OLQ357" s="6"/>
      <c r="OLR357" s="6"/>
      <c r="OLS357" s="6"/>
      <c r="OLT357" s="6"/>
      <c r="OLU357" s="6"/>
      <c r="OLV357" s="6"/>
      <c r="OLW357" s="6"/>
      <c r="OLX357" s="6"/>
      <c r="OLY357" s="6"/>
      <c r="OLZ357" s="6"/>
      <c r="OMA357" s="6"/>
      <c r="OMB357" s="6"/>
      <c r="OMC357" s="6"/>
      <c r="OMD357" s="6"/>
      <c r="OME357" s="6"/>
      <c r="OMF357" s="6"/>
      <c r="OMG357" s="6"/>
      <c r="OMH357" s="6"/>
      <c r="OMI357" s="6"/>
      <c r="OMJ357" s="6"/>
      <c r="OMK357" s="6"/>
      <c r="OML357" s="6"/>
      <c r="OMM357" s="6"/>
      <c r="OMN357" s="6"/>
      <c r="OMO357" s="6"/>
      <c r="OMP357" s="6"/>
      <c r="OMQ357" s="6"/>
      <c r="OMR357" s="6"/>
      <c r="OMS357" s="6"/>
      <c r="OMT357" s="6"/>
      <c r="OMU357" s="6"/>
      <c r="OMV357" s="6"/>
      <c r="OMW357" s="6"/>
      <c r="OMX357" s="6"/>
      <c r="OMY357" s="6"/>
      <c r="OMZ357" s="6"/>
      <c r="ONA357" s="6"/>
      <c r="ONB357" s="6"/>
      <c r="ONC357" s="6"/>
      <c r="OND357" s="6"/>
      <c r="ONE357" s="6"/>
      <c r="ONF357" s="6"/>
      <c r="ONG357" s="6"/>
      <c r="ONH357" s="6"/>
      <c r="ONI357" s="6"/>
      <c r="ONJ357" s="6"/>
      <c r="ONK357" s="6"/>
      <c r="ONL357" s="6"/>
      <c r="ONM357" s="6"/>
      <c r="ONN357" s="6"/>
      <c r="ONO357" s="6"/>
      <c r="ONP357" s="6"/>
      <c r="ONQ357" s="6"/>
      <c r="ONR357" s="6"/>
      <c r="ONS357" s="6"/>
      <c r="ONT357" s="6"/>
      <c r="ONU357" s="6"/>
      <c r="ONV357" s="6"/>
      <c r="ONW357" s="6"/>
      <c r="ONX357" s="6"/>
      <c r="ONY357" s="6"/>
      <c r="ONZ357" s="6"/>
      <c r="OOA357" s="6"/>
      <c r="OOB357" s="6"/>
      <c r="OOC357" s="6"/>
      <c r="OOD357" s="6"/>
      <c r="OOE357" s="6"/>
      <c r="OOF357" s="6"/>
      <c r="OOG357" s="6"/>
      <c r="OOH357" s="6"/>
      <c r="OOI357" s="6"/>
      <c r="OOJ357" s="6"/>
      <c r="OOK357" s="6"/>
      <c r="OOL357" s="6"/>
      <c r="OOM357" s="6"/>
      <c r="OON357" s="6"/>
      <c r="OOO357" s="6"/>
      <c r="OOP357" s="6"/>
      <c r="OOQ357" s="6"/>
      <c r="OOR357" s="6"/>
      <c r="OOS357" s="6"/>
      <c r="OOT357" s="6"/>
      <c r="OOU357" s="6"/>
      <c r="OOV357" s="6"/>
      <c r="OOW357" s="6"/>
      <c r="OOX357" s="6"/>
      <c r="OOY357" s="6"/>
      <c r="OOZ357" s="6"/>
      <c r="OPA357" s="6"/>
      <c r="OPB357" s="6"/>
      <c r="OPC357" s="6"/>
      <c r="OPD357" s="6"/>
      <c r="OPE357" s="6"/>
      <c r="OPF357" s="6"/>
      <c r="OPG357" s="6"/>
      <c r="OPH357" s="6"/>
      <c r="OPI357" s="6"/>
      <c r="OPJ357" s="6"/>
      <c r="OPK357" s="6"/>
      <c r="OPL357" s="6"/>
      <c r="OPM357" s="6"/>
      <c r="OPN357" s="6"/>
      <c r="OPO357" s="6"/>
      <c r="OPP357" s="6"/>
      <c r="OPQ357" s="6"/>
      <c r="OPR357" s="6"/>
      <c r="OPS357" s="6"/>
      <c r="OPT357" s="6"/>
      <c r="OPU357" s="6"/>
      <c r="OPV357" s="6"/>
      <c r="OPW357" s="6"/>
      <c r="OPX357" s="6"/>
      <c r="OPY357" s="6"/>
      <c r="OPZ357" s="6"/>
      <c r="OQA357" s="6"/>
      <c r="OQB357" s="6"/>
      <c r="OQC357" s="6"/>
      <c r="OQD357" s="6"/>
      <c r="OQE357" s="6"/>
      <c r="OQF357" s="6"/>
      <c r="OQG357" s="6"/>
      <c r="OQH357" s="6"/>
      <c r="OQI357" s="6"/>
      <c r="OQJ357" s="6"/>
      <c r="OQK357" s="6"/>
      <c r="OQL357" s="6"/>
      <c r="OQM357" s="6"/>
      <c r="OQN357" s="6"/>
      <c r="OQO357" s="6"/>
      <c r="OQP357" s="6"/>
      <c r="OQQ357" s="6"/>
      <c r="OQR357" s="6"/>
      <c r="OQS357" s="6"/>
      <c r="OQT357" s="6"/>
      <c r="OQU357" s="6"/>
      <c r="OQV357" s="6"/>
      <c r="OQW357" s="6"/>
      <c r="OQX357" s="6"/>
      <c r="OQY357" s="6"/>
      <c r="OQZ357" s="6"/>
      <c r="ORA357" s="6"/>
      <c r="ORB357" s="6"/>
      <c r="ORC357" s="6"/>
      <c r="ORD357" s="6"/>
      <c r="ORE357" s="6"/>
      <c r="ORF357" s="6"/>
      <c r="ORG357" s="6"/>
      <c r="ORH357" s="6"/>
      <c r="ORI357" s="6"/>
      <c r="ORJ357" s="6"/>
      <c r="ORK357" s="6"/>
      <c r="ORL357" s="6"/>
      <c r="ORM357" s="6"/>
      <c r="ORN357" s="6"/>
      <c r="ORO357" s="6"/>
      <c r="ORP357" s="6"/>
      <c r="ORQ357" s="6"/>
      <c r="ORR357" s="6"/>
      <c r="ORS357" s="6"/>
      <c r="ORT357" s="6"/>
      <c r="ORU357" s="6"/>
      <c r="ORV357" s="6"/>
      <c r="ORW357" s="6"/>
      <c r="ORX357" s="6"/>
      <c r="ORY357" s="6"/>
      <c r="ORZ357" s="6"/>
      <c r="OSA357" s="6"/>
      <c r="OSB357" s="6"/>
      <c r="OSC357" s="6"/>
      <c r="OSD357" s="6"/>
      <c r="OSE357" s="6"/>
      <c r="OSF357" s="6"/>
      <c r="OSG357" s="6"/>
      <c r="OSH357" s="6"/>
      <c r="OSI357" s="6"/>
      <c r="OSJ357" s="6"/>
      <c r="OSK357" s="6"/>
      <c r="OSL357" s="6"/>
      <c r="OSM357" s="6"/>
      <c r="OSN357" s="6"/>
      <c r="OSO357" s="6"/>
      <c r="OSP357" s="6"/>
      <c r="OSQ357" s="6"/>
      <c r="OSR357" s="6"/>
      <c r="OSS357" s="6"/>
      <c r="OST357" s="6"/>
      <c r="OSU357" s="6"/>
      <c r="OSV357" s="6"/>
      <c r="OSW357" s="6"/>
      <c r="OSX357" s="6"/>
      <c r="OSY357" s="6"/>
      <c r="OSZ357" s="6"/>
      <c r="OTA357" s="6"/>
      <c r="OTB357" s="6"/>
      <c r="OTC357" s="6"/>
      <c r="OTD357" s="6"/>
      <c r="OTE357" s="6"/>
      <c r="OTF357" s="6"/>
      <c r="OTG357" s="6"/>
      <c r="OTH357" s="6"/>
      <c r="OTI357" s="6"/>
      <c r="OTJ357" s="6"/>
      <c r="OTK357" s="6"/>
      <c r="OTL357" s="6"/>
      <c r="OTM357" s="6"/>
      <c r="OTN357" s="6"/>
      <c r="OTO357" s="6"/>
      <c r="OTP357" s="6"/>
      <c r="OTQ357" s="6"/>
      <c r="OTR357" s="6"/>
      <c r="OTS357" s="6"/>
      <c r="OTT357" s="6"/>
      <c r="OTU357" s="6"/>
      <c r="OTV357" s="6"/>
      <c r="OTW357" s="6"/>
      <c r="OTX357" s="6"/>
      <c r="OTY357" s="6"/>
      <c r="OTZ357" s="6"/>
      <c r="OUA357" s="6"/>
      <c r="OUB357" s="6"/>
      <c r="OUC357" s="6"/>
      <c r="OUD357" s="6"/>
      <c r="OUE357" s="6"/>
      <c r="OUF357" s="6"/>
      <c r="OUG357" s="6"/>
      <c r="OUH357" s="6"/>
      <c r="OUI357" s="6"/>
      <c r="OUJ357" s="6"/>
      <c r="OUK357" s="6"/>
      <c r="OUL357" s="6"/>
      <c r="OUM357" s="6"/>
      <c r="OUN357" s="6"/>
      <c r="OUO357" s="6"/>
      <c r="OUP357" s="6"/>
      <c r="OUQ357" s="6"/>
      <c r="OUR357" s="6"/>
      <c r="OUS357" s="6"/>
      <c r="OUT357" s="6"/>
      <c r="OUU357" s="6"/>
      <c r="OUV357" s="6"/>
      <c r="OUW357" s="6"/>
      <c r="OUX357" s="6"/>
      <c r="OUY357" s="6"/>
      <c r="OUZ357" s="6"/>
      <c r="OVA357" s="6"/>
      <c r="OVB357" s="6"/>
      <c r="OVC357" s="6"/>
      <c r="OVD357" s="6"/>
      <c r="OVE357" s="6"/>
      <c r="OVF357" s="6"/>
      <c r="OVG357" s="6"/>
      <c r="OVH357" s="6"/>
      <c r="OVI357" s="6"/>
      <c r="OVJ357" s="6"/>
      <c r="OVK357" s="6"/>
      <c r="OVL357" s="6"/>
      <c r="OVM357" s="6"/>
      <c r="OVN357" s="6"/>
      <c r="OVO357" s="6"/>
      <c r="OVP357" s="6"/>
      <c r="OVQ357" s="6"/>
      <c r="OVR357" s="6"/>
      <c r="OVS357" s="6"/>
      <c r="OVT357" s="6"/>
      <c r="OVU357" s="6"/>
      <c r="OVV357" s="6"/>
      <c r="OVW357" s="6"/>
      <c r="OVX357" s="6"/>
      <c r="OVY357" s="6"/>
      <c r="OVZ357" s="6"/>
      <c r="OWA357" s="6"/>
      <c r="OWB357" s="6"/>
      <c r="OWC357" s="6"/>
      <c r="OWD357" s="6"/>
      <c r="OWE357" s="6"/>
      <c r="OWF357" s="6"/>
      <c r="OWG357" s="6"/>
      <c r="OWH357" s="6"/>
      <c r="OWI357" s="6"/>
      <c r="OWJ357" s="6"/>
      <c r="OWK357" s="6"/>
      <c r="OWL357" s="6"/>
      <c r="OWM357" s="6"/>
      <c r="OWN357" s="6"/>
      <c r="OWO357" s="6"/>
      <c r="OWP357" s="6"/>
      <c r="OWQ357" s="6"/>
      <c r="OWR357" s="6"/>
      <c r="OWS357" s="6"/>
      <c r="OWT357" s="6"/>
      <c r="OWU357" s="6"/>
      <c r="OWV357" s="6"/>
      <c r="OWW357" s="6"/>
      <c r="OWX357" s="6"/>
      <c r="OWY357" s="6"/>
      <c r="OWZ357" s="6"/>
      <c r="OXA357" s="6"/>
      <c r="OXB357" s="6"/>
      <c r="OXC357" s="6"/>
      <c r="OXD357" s="6"/>
      <c r="OXE357" s="6"/>
      <c r="OXF357" s="6"/>
      <c r="OXG357" s="6"/>
      <c r="OXH357" s="6"/>
      <c r="OXI357" s="6"/>
      <c r="OXJ357" s="6"/>
      <c r="OXK357" s="6"/>
      <c r="OXL357" s="6"/>
      <c r="OXM357" s="6"/>
      <c r="OXN357" s="6"/>
      <c r="OXO357" s="6"/>
      <c r="OXP357" s="6"/>
      <c r="OXQ357" s="6"/>
      <c r="OXR357" s="6"/>
      <c r="OXS357" s="6"/>
      <c r="OXT357" s="6"/>
      <c r="OXU357" s="6"/>
      <c r="OXV357" s="6"/>
      <c r="OXW357" s="6"/>
      <c r="OXX357" s="6"/>
      <c r="OXY357" s="6"/>
      <c r="OXZ357" s="6"/>
      <c r="OYA357" s="6"/>
      <c r="OYB357" s="6"/>
      <c r="OYC357" s="6"/>
      <c r="OYD357" s="6"/>
      <c r="OYE357" s="6"/>
      <c r="OYF357" s="6"/>
      <c r="OYG357" s="6"/>
      <c r="OYH357" s="6"/>
      <c r="OYI357" s="6"/>
      <c r="OYJ357" s="6"/>
      <c r="OYK357" s="6"/>
      <c r="OYL357" s="6"/>
      <c r="OYM357" s="6"/>
      <c r="OYN357" s="6"/>
      <c r="OYO357" s="6"/>
      <c r="OYP357" s="6"/>
      <c r="OYQ357" s="6"/>
      <c r="OYR357" s="6"/>
      <c r="OYS357" s="6"/>
      <c r="OYT357" s="6"/>
      <c r="OYU357" s="6"/>
      <c r="OYV357" s="6"/>
      <c r="OYW357" s="6"/>
      <c r="OYX357" s="6"/>
      <c r="OYY357" s="6"/>
      <c r="OYZ357" s="6"/>
      <c r="OZA357" s="6"/>
      <c r="OZB357" s="6"/>
      <c r="OZC357" s="6"/>
      <c r="OZD357" s="6"/>
      <c r="OZE357" s="6"/>
      <c r="OZF357" s="6"/>
      <c r="OZG357" s="6"/>
      <c r="OZH357" s="6"/>
      <c r="OZI357" s="6"/>
      <c r="OZJ357" s="6"/>
      <c r="OZK357" s="6"/>
      <c r="OZL357" s="6"/>
      <c r="OZM357" s="6"/>
      <c r="OZN357" s="6"/>
      <c r="OZO357" s="6"/>
      <c r="OZP357" s="6"/>
      <c r="OZQ357" s="6"/>
      <c r="OZR357" s="6"/>
      <c r="OZS357" s="6"/>
      <c r="OZT357" s="6"/>
      <c r="OZU357" s="6"/>
      <c r="OZV357" s="6"/>
      <c r="OZW357" s="6"/>
      <c r="OZX357" s="6"/>
      <c r="OZY357" s="6"/>
      <c r="OZZ357" s="6"/>
      <c r="PAA357" s="6"/>
      <c r="PAB357" s="6"/>
      <c r="PAC357" s="6"/>
      <c r="PAD357" s="6"/>
      <c r="PAE357" s="6"/>
      <c r="PAF357" s="6"/>
      <c r="PAG357" s="6"/>
      <c r="PAH357" s="6"/>
      <c r="PAI357" s="6"/>
      <c r="PAJ357" s="6"/>
      <c r="PAK357" s="6"/>
      <c r="PAL357" s="6"/>
      <c r="PAM357" s="6"/>
      <c r="PAN357" s="6"/>
      <c r="PAO357" s="6"/>
      <c r="PAP357" s="6"/>
      <c r="PAQ357" s="6"/>
      <c r="PAR357" s="6"/>
      <c r="PAS357" s="6"/>
      <c r="PAT357" s="6"/>
      <c r="PAU357" s="6"/>
      <c r="PAV357" s="6"/>
      <c r="PAW357" s="6"/>
      <c r="PAX357" s="6"/>
      <c r="PAY357" s="6"/>
      <c r="PAZ357" s="6"/>
      <c r="PBA357" s="6"/>
      <c r="PBB357" s="6"/>
      <c r="PBC357" s="6"/>
      <c r="PBD357" s="6"/>
      <c r="PBE357" s="6"/>
      <c r="PBF357" s="6"/>
      <c r="PBG357" s="6"/>
      <c r="PBH357" s="6"/>
      <c r="PBI357" s="6"/>
      <c r="PBJ357" s="6"/>
      <c r="PBK357" s="6"/>
      <c r="PBL357" s="6"/>
      <c r="PBM357" s="6"/>
      <c r="PBN357" s="6"/>
      <c r="PBO357" s="6"/>
      <c r="PBP357" s="6"/>
      <c r="PBQ357" s="6"/>
      <c r="PBR357" s="6"/>
      <c r="PBS357" s="6"/>
      <c r="PBT357" s="6"/>
      <c r="PBU357" s="6"/>
      <c r="PBV357" s="6"/>
      <c r="PBW357" s="6"/>
      <c r="PBX357" s="6"/>
      <c r="PBY357" s="6"/>
      <c r="PBZ357" s="6"/>
      <c r="PCA357" s="6"/>
      <c r="PCB357" s="6"/>
      <c r="PCC357" s="6"/>
      <c r="PCD357" s="6"/>
      <c r="PCE357" s="6"/>
      <c r="PCF357" s="6"/>
      <c r="PCG357" s="6"/>
      <c r="PCH357" s="6"/>
      <c r="PCI357" s="6"/>
      <c r="PCJ357" s="6"/>
      <c r="PCK357" s="6"/>
      <c r="PCL357" s="6"/>
      <c r="PCM357" s="6"/>
      <c r="PCN357" s="6"/>
      <c r="PCO357" s="6"/>
      <c r="PCP357" s="6"/>
      <c r="PCQ357" s="6"/>
      <c r="PCR357" s="6"/>
      <c r="PCS357" s="6"/>
      <c r="PCT357" s="6"/>
      <c r="PCU357" s="6"/>
      <c r="PCV357" s="6"/>
      <c r="PCW357" s="6"/>
      <c r="PCX357" s="6"/>
      <c r="PCY357" s="6"/>
      <c r="PCZ357" s="6"/>
      <c r="PDA357" s="6"/>
      <c r="PDB357" s="6"/>
      <c r="PDC357" s="6"/>
      <c r="PDD357" s="6"/>
      <c r="PDE357" s="6"/>
      <c r="PDF357" s="6"/>
      <c r="PDG357" s="6"/>
      <c r="PDH357" s="6"/>
      <c r="PDI357" s="6"/>
      <c r="PDJ357" s="6"/>
      <c r="PDK357" s="6"/>
      <c r="PDL357" s="6"/>
      <c r="PDM357" s="6"/>
      <c r="PDN357" s="6"/>
      <c r="PDO357" s="6"/>
      <c r="PDP357" s="6"/>
      <c r="PDQ357" s="6"/>
      <c r="PDR357" s="6"/>
      <c r="PDS357" s="6"/>
      <c r="PDT357" s="6"/>
      <c r="PDU357" s="6"/>
      <c r="PDV357" s="6"/>
      <c r="PDW357" s="6"/>
      <c r="PDX357" s="6"/>
      <c r="PDY357" s="6"/>
      <c r="PDZ357" s="6"/>
      <c r="PEA357" s="6"/>
      <c r="PEB357" s="6"/>
      <c r="PEC357" s="6"/>
      <c r="PED357" s="6"/>
      <c r="PEE357" s="6"/>
      <c r="PEF357" s="6"/>
      <c r="PEG357" s="6"/>
      <c r="PEH357" s="6"/>
      <c r="PEI357" s="6"/>
      <c r="PEJ357" s="6"/>
      <c r="PEK357" s="6"/>
      <c r="PEL357" s="6"/>
      <c r="PEM357" s="6"/>
      <c r="PEN357" s="6"/>
      <c r="PEO357" s="6"/>
      <c r="PEP357" s="6"/>
      <c r="PEQ357" s="6"/>
      <c r="PER357" s="6"/>
      <c r="PES357" s="6"/>
      <c r="PET357" s="6"/>
      <c r="PEU357" s="6"/>
      <c r="PEV357" s="6"/>
      <c r="PEW357" s="6"/>
      <c r="PEX357" s="6"/>
      <c r="PEY357" s="6"/>
      <c r="PEZ357" s="6"/>
      <c r="PFA357" s="6"/>
      <c r="PFB357" s="6"/>
      <c r="PFC357" s="6"/>
      <c r="PFD357" s="6"/>
      <c r="PFE357" s="6"/>
      <c r="PFF357" s="6"/>
      <c r="PFG357" s="6"/>
      <c r="PFH357" s="6"/>
      <c r="PFI357" s="6"/>
      <c r="PFJ357" s="6"/>
      <c r="PFK357" s="6"/>
      <c r="PFL357" s="6"/>
      <c r="PFM357" s="6"/>
      <c r="PFN357" s="6"/>
      <c r="PFO357" s="6"/>
      <c r="PFP357" s="6"/>
      <c r="PFQ357" s="6"/>
      <c r="PFR357" s="6"/>
      <c r="PFS357" s="6"/>
      <c r="PFT357" s="6"/>
      <c r="PFU357" s="6"/>
      <c r="PFV357" s="6"/>
      <c r="PFW357" s="6"/>
      <c r="PFX357" s="6"/>
      <c r="PFY357" s="6"/>
      <c r="PFZ357" s="6"/>
      <c r="PGA357" s="6"/>
      <c r="PGB357" s="6"/>
      <c r="PGC357" s="6"/>
      <c r="PGD357" s="6"/>
      <c r="PGE357" s="6"/>
      <c r="PGF357" s="6"/>
      <c r="PGG357" s="6"/>
      <c r="PGH357" s="6"/>
      <c r="PGI357" s="6"/>
      <c r="PGJ357" s="6"/>
      <c r="PGK357" s="6"/>
      <c r="PGL357" s="6"/>
      <c r="PGM357" s="6"/>
      <c r="PGN357" s="6"/>
      <c r="PGO357" s="6"/>
      <c r="PGP357" s="6"/>
      <c r="PGQ357" s="6"/>
      <c r="PGR357" s="6"/>
      <c r="PGS357" s="6"/>
      <c r="PGT357" s="6"/>
      <c r="PGU357" s="6"/>
      <c r="PGV357" s="6"/>
      <c r="PGW357" s="6"/>
      <c r="PGX357" s="6"/>
      <c r="PGY357" s="6"/>
      <c r="PGZ357" s="6"/>
      <c r="PHA357" s="6"/>
      <c r="PHB357" s="6"/>
      <c r="PHC357" s="6"/>
      <c r="PHD357" s="6"/>
      <c r="PHE357" s="6"/>
      <c r="PHF357" s="6"/>
      <c r="PHG357" s="6"/>
      <c r="PHH357" s="6"/>
      <c r="PHI357" s="6"/>
      <c r="PHJ357" s="6"/>
      <c r="PHK357" s="6"/>
      <c r="PHL357" s="6"/>
      <c r="PHM357" s="6"/>
      <c r="PHN357" s="6"/>
      <c r="PHO357" s="6"/>
      <c r="PHP357" s="6"/>
      <c r="PHQ357" s="6"/>
      <c r="PHR357" s="6"/>
      <c r="PHS357" s="6"/>
      <c r="PHT357" s="6"/>
      <c r="PHU357" s="6"/>
      <c r="PHV357" s="6"/>
      <c r="PHW357" s="6"/>
      <c r="PHX357" s="6"/>
      <c r="PHY357" s="6"/>
      <c r="PHZ357" s="6"/>
      <c r="PIA357" s="6"/>
      <c r="PIB357" s="6"/>
      <c r="PIC357" s="6"/>
      <c r="PID357" s="6"/>
      <c r="PIE357" s="6"/>
      <c r="PIF357" s="6"/>
      <c r="PIG357" s="6"/>
      <c r="PIH357" s="6"/>
      <c r="PII357" s="6"/>
      <c r="PIJ357" s="6"/>
      <c r="PIK357" s="6"/>
      <c r="PIL357" s="6"/>
      <c r="PIM357" s="6"/>
      <c r="PIN357" s="6"/>
      <c r="PIO357" s="6"/>
      <c r="PIP357" s="6"/>
      <c r="PIQ357" s="6"/>
      <c r="PIR357" s="6"/>
      <c r="PIS357" s="6"/>
      <c r="PIT357" s="6"/>
      <c r="PIU357" s="6"/>
      <c r="PIV357" s="6"/>
      <c r="PIW357" s="6"/>
      <c r="PIX357" s="6"/>
      <c r="PIY357" s="6"/>
      <c r="PIZ357" s="6"/>
      <c r="PJA357" s="6"/>
      <c r="PJB357" s="6"/>
      <c r="PJC357" s="6"/>
      <c r="PJD357" s="6"/>
      <c r="PJE357" s="6"/>
      <c r="PJF357" s="6"/>
      <c r="PJG357" s="6"/>
      <c r="PJH357" s="6"/>
      <c r="PJI357" s="6"/>
      <c r="PJJ357" s="6"/>
      <c r="PJK357" s="6"/>
      <c r="PJL357" s="6"/>
      <c r="PJM357" s="6"/>
      <c r="PJN357" s="6"/>
      <c r="PJO357" s="6"/>
      <c r="PJP357" s="6"/>
      <c r="PJQ357" s="6"/>
      <c r="PJR357" s="6"/>
      <c r="PJS357" s="6"/>
      <c r="PJT357" s="6"/>
      <c r="PJU357" s="6"/>
      <c r="PJV357" s="6"/>
      <c r="PJW357" s="6"/>
      <c r="PJX357" s="6"/>
      <c r="PJY357" s="6"/>
      <c r="PJZ357" s="6"/>
      <c r="PKA357" s="6"/>
      <c r="PKB357" s="6"/>
      <c r="PKC357" s="6"/>
      <c r="PKD357" s="6"/>
      <c r="PKE357" s="6"/>
      <c r="PKF357" s="6"/>
      <c r="PKG357" s="6"/>
      <c r="PKH357" s="6"/>
      <c r="PKI357" s="6"/>
      <c r="PKJ357" s="6"/>
      <c r="PKK357" s="6"/>
      <c r="PKL357" s="6"/>
      <c r="PKM357" s="6"/>
      <c r="PKN357" s="6"/>
      <c r="PKO357" s="6"/>
      <c r="PKP357" s="6"/>
      <c r="PKQ357" s="6"/>
      <c r="PKR357" s="6"/>
      <c r="PKS357" s="6"/>
      <c r="PKT357" s="6"/>
      <c r="PKU357" s="6"/>
      <c r="PKV357" s="6"/>
      <c r="PKW357" s="6"/>
      <c r="PKX357" s="6"/>
      <c r="PKY357" s="6"/>
      <c r="PKZ357" s="6"/>
      <c r="PLA357" s="6"/>
      <c r="PLB357" s="6"/>
      <c r="PLC357" s="6"/>
      <c r="PLD357" s="6"/>
      <c r="PLE357" s="6"/>
      <c r="PLF357" s="6"/>
      <c r="PLG357" s="6"/>
      <c r="PLH357" s="6"/>
      <c r="PLI357" s="6"/>
      <c r="PLJ357" s="6"/>
      <c r="PLK357" s="6"/>
      <c r="PLL357" s="6"/>
      <c r="PLM357" s="6"/>
      <c r="PLN357" s="6"/>
      <c r="PLO357" s="6"/>
      <c r="PLP357" s="6"/>
      <c r="PLQ357" s="6"/>
      <c r="PLR357" s="6"/>
      <c r="PLS357" s="6"/>
      <c r="PLT357" s="6"/>
      <c r="PLU357" s="6"/>
      <c r="PLV357" s="6"/>
      <c r="PLW357" s="6"/>
      <c r="PLX357" s="6"/>
      <c r="PLY357" s="6"/>
      <c r="PLZ357" s="6"/>
      <c r="PMA357" s="6"/>
      <c r="PMB357" s="6"/>
      <c r="PMC357" s="6"/>
      <c r="PMD357" s="6"/>
      <c r="PME357" s="6"/>
      <c r="PMF357" s="6"/>
      <c r="PMG357" s="6"/>
      <c r="PMH357" s="6"/>
      <c r="PMI357" s="6"/>
      <c r="PMJ357" s="6"/>
      <c r="PMK357" s="6"/>
      <c r="PML357" s="6"/>
      <c r="PMM357" s="6"/>
      <c r="PMN357" s="6"/>
      <c r="PMO357" s="6"/>
      <c r="PMP357" s="6"/>
      <c r="PMQ357" s="6"/>
      <c r="PMR357" s="6"/>
      <c r="PMS357" s="6"/>
      <c r="PMT357" s="6"/>
      <c r="PMU357" s="6"/>
      <c r="PMV357" s="6"/>
      <c r="PMW357" s="6"/>
      <c r="PMX357" s="6"/>
      <c r="PMY357" s="6"/>
      <c r="PMZ357" s="6"/>
      <c r="PNA357" s="6"/>
      <c r="PNB357" s="6"/>
      <c r="PNC357" s="6"/>
      <c r="PND357" s="6"/>
      <c r="PNE357" s="6"/>
      <c r="PNF357" s="6"/>
      <c r="PNG357" s="6"/>
      <c r="PNH357" s="6"/>
      <c r="PNI357" s="6"/>
      <c r="PNJ357" s="6"/>
      <c r="PNK357" s="6"/>
      <c r="PNL357" s="6"/>
      <c r="PNM357" s="6"/>
      <c r="PNN357" s="6"/>
      <c r="PNO357" s="6"/>
      <c r="PNP357" s="6"/>
      <c r="PNQ357" s="6"/>
      <c r="PNR357" s="6"/>
      <c r="PNS357" s="6"/>
      <c r="PNT357" s="6"/>
      <c r="PNU357" s="6"/>
      <c r="PNV357" s="6"/>
      <c r="PNW357" s="6"/>
      <c r="PNX357" s="6"/>
      <c r="PNY357" s="6"/>
      <c r="PNZ357" s="6"/>
      <c r="POA357" s="6"/>
      <c r="POB357" s="6"/>
      <c r="POC357" s="6"/>
      <c r="POD357" s="6"/>
      <c r="POE357" s="6"/>
      <c r="POF357" s="6"/>
      <c r="POG357" s="6"/>
      <c r="POH357" s="6"/>
      <c r="POI357" s="6"/>
      <c r="POJ357" s="6"/>
      <c r="POK357" s="6"/>
      <c r="POL357" s="6"/>
      <c r="POM357" s="6"/>
      <c r="PON357" s="6"/>
      <c r="POO357" s="6"/>
      <c r="POP357" s="6"/>
      <c r="POQ357" s="6"/>
      <c r="POR357" s="6"/>
      <c r="POS357" s="6"/>
      <c r="POT357" s="6"/>
      <c r="POU357" s="6"/>
      <c r="POV357" s="6"/>
      <c r="POW357" s="6"/>
      <c r="POX357" s="6"/>
      <c r="POY357" s="6"/>
      <c r="POZ357" s="6"/>
      <c r="PPA357" s="6"/>
      <c r="PPB357" s="6"/>
      <c r="PPC357" s="6"/>
      <c r="PPD357" s="6"/>
      <c r="PPE357" s="6"/>
      <c r="PPF357" s="6"/>
      <c r="PPG357" s="6"/>
      <c r="PPH357" s="6"/>
      <c r="PPI357" s="6"/>
      <c r="PPJ357" s="6"/>
      <c r="PPK357" s="6"/>
      <c r="PPL357" s="6"/>
      <c r="PPM357" s="6"/>
      <c r="PPN357" s="6"/>
      <c r="PPO357" s="6"/>
      <c r="PPP357" s="6"/>
      <c r="PPQ357" s="6"/>
      <c r="PPR357" s="6"/>
      <c r="PPS357" s="6"/>
      <c r="PPT357" s="6"/>
      <c r="PPU357" s="6"/>
      <c r="PPV357" s="6"/>
      <c r="PPW357" s="6"/>
      <c r="PPX357" s="6"/>
      <c r="PPY357" s="6"/>
      <c r="PPZ357" s="6"/>
      <c r="PQA357" s="6"/>
      <c r="PQB357" s="6"/>
      <c r="PQC357" s="6"/>
      <c r="PQD357" s="6"/>
      <c r="PQE357" s="6"/>
      <c r="PQF357" s="6"/>
      <c r="PQG357" s="6"/>
      <c r="PQH357" s="6"/>
      <c r="PQI357" s="6"/>
      <c r="PQJ357" s="6"/>
      <c r="PQK357" s="6"/>
      <c r="PQL357" s="6"/>
      <c r="PQM357" s="6"/>
      <c r="PQN357" s="6"/>
      <c r="PQO357" s="6"/>
      <c r="PQP357" s="6"/>
      <c r="PQQ357" s="6"/>
      <c r="PQR357" s="6"/>
      <c r="PQS357" s="6"/>
      <c r="PQT357" s="6"/>
      <c r="PQU357" s="6"/>
      <c r="PQV357" s="6"/>
      <c r="PQW357" s="6"/>
      <c r="PQX357" s="6"/>
      <c r="PQY357" s="6"/>
      <c r="PQZ357" s="6"/>
      <c r="PRA357" s="6"/>
      <c r="PRB357" s="6"/>
      <c r="PRC357" s="6"/>
      <c r="PRD357" s="6"/>
      <c r="PRE357" s="6"/>
      <c r="PRF357" s="6"/>
      <c r="PRG357" s="6"/>
      <c r="PRH357" s="6"/>
      <c r="PRI357" s="6"/>
      <c r="PRJ357" s="6"/>
      <c r="PRK357" s="6"/>
      <c r="PRL357" s="6"/>
      <c r="PRM357" s="6"/>
      <c r="PRN357" s="6"/>
      <c r="PRO357" s="6"/>
      <c r="PRP357" s="6"/>
      <c r="PRQ357" s="6"/>
      <c r="PRR357" s="6"/>
      <c r="PRS357" s="6"/>
      <c r="PRT357" s="6"/>
      <c r="PRU357" s="6"/>
      <c r="PRV357" s="6"/>
      <c r="PRW357" s="6"/>
      <c r="PRX357" s="6"/>
      <c r="PRY357" s="6"/>
      <c r="PRZ357" s="6"/>
      <c r="PSA357" s="6"/>
      <c r="PSB357" s="6"/>
      <c r="PSC357" s="6"/>
      <c r="PSD357" s="6"/>
      <c r="PSE357" s="6"/>
      <c r="PSF357" s="6"/>
      <c r="PSG357" s="6"/>
      <c r="PSH357" s="6"/>
      <c r="PSI357" s="6"/>
      <c r="PSJ357" s="6"/>
      <c r="PSK357" s="6"/>
      <c r="PSL357" s="6"/>
      <c r="PSM357" s="6"/>
      <c r="PSN357" s="6"/>
      <c r="PSO357" s="6"/>
      <c r="PSP357" s="6"/>
      <c r="PSQ357" s="6"/>
      <c r="PSR357" s="6"/>
      <c r="PSS357" s="6"/>
      <c r="PST357" s="6"/>
      <c r="PSU357" s="6"/>
      <c r="PSV357" s="6"/>
      <c r="PSW357" s="6"/>
      <c r="PSX357" s="6"/>
      <c r="PSY357" s="6"/>
      <c r="PSZ357" s="6"/>
      <c r="PTA357" s="6"/>
      <c r="PTB357" s="6"/>
      <c r="PTC357" s="6"/>
      <c r="PTD357" s="6"/>
      <c r="PTE357" s="6"/>
      <c r="PTF357" s="6"/>
      <c r="PTG357" s="6"/>
      <c r="PTH357" s="6"/>
      <c r="PTI357" s="6"/>
      <c r="PTJ357" s="6"/>
      <c r="PTK357" s="6"/>
      <c r="PTL357" s="6"/>
      <c r="PTM357" s="6"/>
      <c r="PTN357" s="6"/>
      <c r="PTO357" s="6"/>
      <c r="PTP357" s="6"/>
      <c r="PTQ357" s="6"/>
      <c r="PTR357" s="6"/>
      <c r="PTS357" s="6"/>
      <c r="PTT357" s="6"/>
      <c r="PTU357" s="6"/>
      <c r="PTV357" s="6"/>
      <c r="PTW357" s="6"/>
      <c r="PTX357" s="6"/>
      <c r="PTY357" s="6"/>
      <c r="PTZ357" s="6"/>
      <c r="PUA357" s="6"/>
      <c r="PUB357" s="6"/>
      <c r="PUC357" s="6"/>
      <c r="PUD357" s="6"/>
      <c r="PUE357" s="6"/>
      <c r="PUF357" s="6"/>
      <c r="PUG357" s="6"/>
      <c r="PUH357" s="6"/>
      <c r="PUI357" s="6"/>
      <c r="PUJ357" s="6"/>
      <c r="PUK357" s="6"/>
      <c r="PUL357" s="6"/>
      <c r="PUM357" s="6"/>
      <c r="PUN357" s="6"/>
      <c r="PUO357" s="6"/>
      <c r="PUP357" s="6"/>
      <c r="PUQ357" s="6"/>
      <c r="PUR357" s="6"/>
      <c r="PUS357" s="6"/>
      <c r="PUT357" s="6"/>
      <c r="PUU357" s="6"/>
      <c r="PUV357" s="6"/>
      <c r="PUW357" s="6"/>
      <c r="PUX357" s="6"/>
      <c r="PUY357" s="6"/>
      <c r="PUZ357" s="6"/>
      <c r="PVA357" s="6"/>
      <c r="PVB357" s="6"/>
      <c r="PVC357" s="6"/>
      <c r="PVD357" s="6"/>
      <c r="PVE357" s="6"/>
      <c r="PVF357" s="6"/>
      <c r="PVG357" s="6"/>
      <c r="PVH357" s="6"/>
      <c r="PVI357" s="6"/>
      <c r="PVJ357" s="6"/>
      <c r="PVK357" s="6"/>
      <c r="PVL357" s="6"/>
      <c r="PVM357" s="6"/>
      <c r="PVN357" s="6"/>
      <c r="PVO357" s="6"/>
      <c r="PVP357" s="6"/>
      <c r="PVQ357" s="6"/>
      <c r="PVR357" s="6"/>
      <c r="PVS357" s="6"/>
      <c r="PVT357" s="6"/>
      <c r="PVU357" s="6"/>
      <c r="PVV357" s="6"/>
      <c r="PVW357" s="6"/>
      <c r="PVX357" s="6"/>
      <c r="PVY357" s="6"/>
      <c r="PVZ357" s="6"/>
      <c r="PWA357" s="6"/>
      <c r="PWB357" s="6"/>
      <c r="PWC357" s="6"/>
      <c r="PWD357" s="6"/>
      <c r="PWE357" s="6"/>
      <c r="PWF357" s="6"/>
      <c r="PWG357" s="6"/>
      <c r="PWH357" s="6"/>
      <c r="PWI357" s="6"/>
      <c r="PWJ357" s="6"/>
      <c r="PWK357" s="6"/>
      <c r="PWL357" s="6"/>
      <c r="PWM357" s="6"/>
      <c r="PWN357" s="6"/>
      <c r="PWO357" s="6"/>
      <c r="PWP357" s="6"/>
      <c r="PWQ357" s="6"/>
      <c r="PWR357" s="6"/>
      <c r="PWS357" s="6"/>
      <c r="PWT357" s="6"/>
      <c r="PWU357" s="6"/>
      <c r="PWV357" s="6"/>
      <c r="PWW357" s="6"/>
      <c r="PWX357" s="6"/>
      <c r="PWY357" s="6"/>
      <c r="PWZ357" s="6"/>
      <c r="PXA357" s="6"/>
      <c r="PXB357" s="6"/>
      <c r="PXC357" s="6"/>
      <c r="PXD357" s="6"/>
      <c r="PXE357" s="6"/>
      <c r="PXF357" s="6"/>
      <c r="PXG357" s="6"/>
      <c r="PXH357" s="6"/>
      <c r="PXI357" s="6"/>
      <c r="PXJ357" s="6"/>
      <c r="PXK357" s="6"/>
      <c r="PXL357" s="6"/>
      <c r="PXM357" s="6"/>
      <c r="PXN357" s="6"/>
      <c r="PXO357" s="6"/>
      <c r="PXP357" s="6"/>
      <c r="PXQ357" s="6"/>
      <c r="PXR357" s="6"/>
      <c r="PXS357" s="6"/>
      <c r="PXT357" s="6"/>
      <c r="PXU357" s="6"/>
      <c r="PXV357" s="6"/>
      <c r="PXW357" s="6"/>
      <c r="PXX357" s="6"/>
      <c r="PXY357" s="6"/>
      <c r="PXZ357" s="6"/>
      <c r="PYA357" s="6"/>
      <c r="PYB357" s="6"/>
      <c r="PYC357" s="6"/>
      <c r="PYD357" s="6"/>
      <c r="PYE357" s="6"/>
      <c r="PYF357" s="6"/>
      <c r="PYG357" s="6"/>
      <c r="PYH357" s="6"/>
      <c r="PYI357" s="6"/>
      <c r="PYJ357" s="6"/>
      <c r="PYK357" s="6"/>
      <c r="PYL357" s="6"/>
      <c r="PYM357" s="6"/>
      <c r="PYN357" s="6"/>
      <c r="PYO357" s="6"/>
      <c r="PYP357" s="6"/>
      <c r="PYQ357" s="6"/>
      <c r="PYR357" s="6"/>
      <c r="PYS357" s="6"/>
      <c r="PYT357" s="6"/>
      <c r="PYU357" s="6"/>
      <c r="PYV357" s="6"/>
      <c r="PYW357" s="6"/>
      <c r="PYX357" s="6"/>
      <c r="PYY357" s="6"/>
      <c r="PYZ357" s="6"/>
      <c r="PZA357" s="6"/>
      <c r="PZB357" s="6"/>
      <c r="PZC357" s="6"/>
      <c r="PZD357" s="6"/>
      <c r="PZE357" s="6"/>
      <c r="PZF357" s="6"/>
      <c r="PZG357" s="6"/>
      <c r="PZH357" s="6"/>
      <c r="PZI357" s="6"/>
      <c r="PZJ357" s="6"/>
      <c r="PZK357" s="6"/>
      <c r="PZL357" s="6"/>
      <c r="PZM357" s="6"/>
      <c r="PZN357" s="6"/>
      <c r="PZO357" s="6"/>
      <c r="PZP357" s="6"/>
      <c r="PZQ357" s="6"/>
      <c r="PZR357" s="6"/>
      <c r="PZS357" s="6"/>
      <c r="PZT357" s="6"/>
      <c r="PZU357" s="6"/>
      <c r="PZV357" s="6"/>
      <c r="PZW357" s="6"/>
      <c r="PZX357" s="6"/>
      <c r="PZY357" s="6"/>
      <c r="PZZ357" s="6"/>
      <c r="QAA357" s="6"/>
      <c r="QAB357" s="6"/>
      <c r="QAC357" s="6"/>
      <c r="QAD357" s="6"/>
      <c r="QAE357" s="6"/>
      <c r="QAF357" s="6"/>
      <c r="QAG357" s="6"/>
      <c r="QAH357" s="6"/>
      <c r="QAI357" s="6"/>
      <c r="QAJ357" s="6"/>
      <c r="QAK357" s="6"/>
      <c r="QAL357" s="6"/>
      <c r="QAM357" s="6"/>
      <c r="QAN357" s="6"/>
      <c r="QAO357" s="6"/>
      <c r="QAP357" s="6"/>
      <c r="QAQ357" s="6"/>
      <c r="QAR357" s="6"/>
      <c r="QAS357" s="6"/>
      <c r="QAT357" s="6"/>
      <c r="QAU357" s="6"/>
      <c r="QAV357" s="6"/>
      <c r="QAW357" s="6"/>
      <c r="QAX357" s="6"/>
      <c r="QAY357" s="6"/>
      <c r="QAZ357" s="6"/>
      <c r="QBA357" s="6"/>
      <c r="QBB357" s="6"/>
      <c r="QBC357" s="6"/>
      <c r="QBD357" s="6"/>
      <c r="QBE357" s="6"/>
      <c r="QBF357" s="6"/>
      <c r="QBG357" s="6"/>
      <c r="QBH357" s="6"/>
      <c r="QBI357" s="6"/>
      <c r="QBJ357" s="6"/>
      <c r="QBK357" s="6"/>
      <c r="QBL357" s="6"/>
      <c r="QBM357" s="6"/>
      <c r="QBN357" s="6"/>
      <c r="QBO357" s="6"/>
      <c r="QBP357" s="6"/>
      <c r="QBQ357" s="6"/>
      <c r="QBR357" s="6"/>
      <c r="QBS357" s="6"/>
      <c r="QBT357" s="6"/>
      <c r="QBU357" s="6"/>
      <c r="QBV357" s="6"/>
      <c r="QBW357" s="6"/>
      <c r="QBX357" s="6"/>
      <c r="QBY357" s="6"/>
      <c r="QBZ357" s="6"/>
      <c r="QCA357" s="6"/>
      <c r="QCB357" s="6"/>
      <c r="QCC357" s="6"/>
      <c r="QCD357" s="6"/>
      <c r="QCE357" s="6"/>
      <c r="QCF357" s="6"/>
      <c r="QCG357" s="6"/>
      <c r="QCH357" s="6"/>
      <c r="QCI357" s="6"/>
      <c r="QCJ357" s="6"/>
      <c r="QCK357" s="6"/>
      <c r="QCL357" s="6"/>
      <c r="QCM357" s="6"/>
      <c r="QCN357" s="6"/>
      <c r="QCO357" s="6"/>
      <c r="QCP357" s="6"/>
      <c r="QCQ357" s="6"/>
      <c r="QCR357" s="6"/>
      <c r="QCS357" s="6"/>
      <c r="QCT357" s="6"/>
      <c r="QCU357" s="6"/>
      <c r="QCV357" s="6"/>
      <c r="QCW357" s="6"/>
      <c r="QCX357" s="6"/>
      <c r="QCY357" s="6"/>
      <c r="QCZ357" s="6"/>
      <c r="QDA357" s="6"/>
      <c r="QDB357" s="6"/>
      <c r="QDC357" s="6"/>
      <c r="QDD357" s="6"/>
      <c r="QDE357" s="6"/>
      <c r="QDF357" s="6"/>
      <c r="QDG357" s="6"/>
      <c r="QDH357" s="6"/>
      <c r="QDI357" s="6"/>
      <c r="QDJ357" s="6"/>
      <c r="QDK357" s="6"/>
      <c r="QDL357" s="6"/>
      <c r="QDM357" s="6"/>
      <c r="QDN357" s="6"/>
      <c r="QDO357" s="6"/>
      <c r="QDP357" s="6"/>
      <c r="QDQ357" s="6"/>
      <c r="QDR357" s="6"/>
      <c r="QDS357" s="6"/>
      <c r="QDT357" s="6"/>
      <c r="QDU357" s="6"/>
      <c r="QDV357" s="6"/>
      <c r="QDW357" s="6"/>
      <c r="QDX357" s="6"/>
      <c r="QDY357" s="6"/>
      <c r="QDZ357" s="6"/>
      <c r="QEA357" s="6"/>
      <c r="QEB357" s="6"/>
      <c r="QEC357" s="6"/>
      <c r="QED357" s="6"/>
      <c r="QEE357" s="6"/>
      <c r="QEF357" s="6"/>
      <c r="QEG357" s="6"/>
      <c r="QEH357" s="6"/>
      <c r="QEI357" s="6"/>
      <c r="QEJ357" s="6"/>
      <c r="QEK357" s="6"/>
      <c r="QEL357" s="6"/>
      <c r="QEM357" s="6"/>
      <c r="QEN357" s="6"/>
      <c r="QEO357" s="6"/>
      <c r="QEP357" s="6"/>
      <c r="QEQ357" s="6"/>
      <c r="QER357" s="6"/>
      <c r="QES357" s="6"/>
      <c r="QET357" s="6"/>
      <c r="QEU357" s="6"/>
      <c r="QEV357" s="6"/>
      <c r="QEW357" s="6"/>
      <c r="QEX357" s="6"/>
      <c r="QEY357" s="6"/>
      <c r="QEZ357" s="6"/>
      <c r="QFA357" s="6"/>
      <c r="QFB357" s="6"/>
      <c r="QFC357" s="6"/>
      <c r="QFD357" s="6"/>
      <c r="QFE357" s="6"/>
      <c r="QFF357" s="6"/>
      <c r="QFG357" s="6"/>
      <c r="QFH357" s="6"/>
      <c r="QFI357" s="6"/>
      <c r="QFJ357" s="6"/>
      <c r="QFK357" s="6"/>
      <c r="QFL357" s="6"/>
      <c r="QFM357" s="6"/>
      <c r="QFN357" s="6"/>
      <c r="QFO357" s="6"/>
      <c r="QFP357" s="6"/>
      <c r="QFQ357" s="6"/>
      <c r="QFR357" s="6"/>
      <c r="QFS357" s="6"/>
      <c r="QFT357" s="6"/>
      <c r="QFU357" s="6"/>
      <c r="QFV357" s="6"/>
      <c r="QFW357" s="6"/>
      <c r="QFX357" s="6"/>
      <c r="QFY357" s="6"/>
      <c r="QFZ357" s="6"/>
      <c r="QGA357" s="6"/>
      <c r="QGB357" s="6"/>
      <c r="QGC357" s="6"/>
      <c r="QGD357" s="6"/>
      <c r="QGE357" s="6"/>
      <c r="QGF357" s="6"/>
      <c r="QGG357" s="6"/>
      <c r="QGH357" s="6"/>
      <c r="QGI357" s="6"/>
      <c r="QGJ357" s="6"/>
      <c r="QGK357" s="6"/>
      <c r="QGL357" s="6"/>
      <c r="QGM357" s="6"/>
      <c r="QGN357" s="6"/>
      <c r="QGO357" s="6"/>
      <c r="QGP357" s="6"/>
      <c r="QGQ357" s="6"/>
      <c r="QGR357" s="6"/>
      <c r="QGS357" s="6"/>
      <c r="QGT357" s="6"/>
      <c r="QGU357" s="6"/>
      <c r="QGV357" s="6"/>
      <c r="QGW357" s="6"/>
      <c r="QGX357" s="6"/>
      <c r="QGY357" s="6"/>
      <c r="QGZ357" s="6"/>
      <c r="QHA357" s="6"/>
      <c r="QHB357" s="6"/>
      <c r="QHC357" s="6"/>
      <c r="QHD357" s="6"/>
      <c r="QHE357" s="6"/>
      <c r="QHF357" s="6"/>
      <c r="QHG357" s="6"/>
      <c r="QHH357" s="6"/>
      <c r="QHI357" s="6"/>
      <c r="QHJ357" s="6"/>
      <c r="QHK357" s="6"/>
      <c r="QHL357" s="6"/>
      <c r="QHM357" s="6"/>
      <c r="QHN357" s="6"/>
      <c r="QHO357" s="6"/>
      <c r="QHP357" s="6"/>
      <c r="QHQ357" s="6"/>
      <c r="QHR357" s="6"/>
      <c r="QHS357" s="6"/>
      <c r="QHT357" s="6"/>
      <c r="QHU357" s="6"/>
      <c r="QHV357" s="6"/>
      <c r="QHW357" s="6"/>
      <c r="QHX357" s="6"/>
      <c r="QHY357" s="6"/>
      <c r="QHZ357" s="6"/>
      <c r="QIA357" s="6"/>
      <c r="QIB357" s="6"/>
      <c r="QIC357" s="6"/>
      <c r="QID357" s="6"/>
      <c r="QIE357" s="6"/>
      <c r="QIF357" s="6"/>
      <c r="QIG357" s="6"/>
      <c r="QIH357" s="6"/>
      <c r="QII357" s="6"/>
      <c r="QIJ357" s="6"/>
      <c r="QIK357" s="6"/>
      <c r="QIL357" s="6"/>
      <c r="QIM357" s="6"/>
      <c r="QIN357" s="6"/>
      <c r="QIO357" s="6"/>
      <c r="QIP357" s="6"/>
      <c r="QIQ357" s="6"/>
      <c r="QIR357" s="6"/>
      <c r="QIS357" s="6"/>
      <c r="QIT357" s="6"/>
      <c r="QIU357" s="6"/>
      <c r="QIV357" s="6"/>
      <c r="QIW357" s="6"/>
      <c r="QIX357" s="6"/>
      <c r="QIY357" s="6"/>
      <c r="QIZ357" s="6"/>
      <c r="QJA357" s="6"/>
      <c r="QJB357" s="6"/>
      <c r="QJC357" s="6"/>
      <c r="QJD357" s="6"/>
      <c r="QJE357" s="6"/>
      <c r="QJF357" s="6"/>
      <c r="QJG357" s="6"/>
      <c r="QJH357" s="6"/>
      <c r="QJI357" s="6"/>
      <c r="QJJ357" s="6"/>
      <c r="QJK357" s="6"/>
      <c r="QJL357" s="6"/>
      <c r="QJM357" s="6"/>
      <c r="QJN357" s="6"/>
      <c r="QJO357" s="6"/>
      <c r="QJP357" s="6"/>
      <c r="QJQ357" s="6"/>
      <c r="QJR357" s="6"/>
      <c r="QJS357" s="6"/>
      <c r="QJT357" s="6"/>
      <c r="QJU357" s="6"/>
      <c r="QJV357" s="6"/>
      <c r="QJW357" s="6"/>
      <c r="QJX357" s="6"/>
      <c r="QJY357" s="6"/>
      <c r="QJZ357" s="6"/>
      <c r="QKA357" s="6"/>
      <c r="QKB357" s="6"/>
      <c r="QKC357" s="6"/>
      <c r="QKD357" s="6"/>
      <c r="QKE357" s="6"/>
      <c r="QKF357" s="6"/>
      <c r="QKG357" s="6"/>
      <c r="QKH357" s="6"/>
      <c r="QKI357" s="6"/>
      <c r="QKJ357" s="6"/>
      <c r="QKK357" s="6"/>
      <c r="QKL357" s="6"/>
      <c r="QKM357" s="6"/>
      <c r="QKN357" s="6"/>
      <c r="QKO357" s="6"/>
      <c r="QKP357" s="6"/>
      <c r="QKQ357" s="6"/>
      <c r="QKR357" s="6"/>
      <c r="QKS357" s="6"/>
      <c r="QKT357" s="6"/>
      <c r="QKU357" s="6"/>
      <c r="QKV357" s="6"/>
      <c r="QKW357" s="6"/>
      <c r="QKX357" s="6"/>
      <c r="QKY357" s="6"/>
      <c r="QKZ357" s="6"/>
      <c r="QLA357" s="6"/>
      <c r="QLB357" s="6"/>
      <c r="QLC357" s="6"/>
      <c r="QLD357" s="6"/>
      <c r="QLE357" s="6"/>
      <c r="QLF357" s="6"/>
      <c r="QLG357" s="6"/>
      <c r="QLH357" s="6"/>
      <c r="QLI357" s="6"/>
      <c r="QLJ357" s="6"/>
      <c r="QLK357" s="6"/>
      <c r="QLL357" s="6"/>
      <c r="QLM357" s="6"/>
      <c r="QLN357" s="6"/>
      <c r="QLO357" s="6"/>
      <c r="QLP357" s="6"/>
      <c r="QLQ357" s="6"/>
      <c r="QLR357" s="6"/>
      <c r="QLS357" s="6"/>
      <c r="QLT357" s="6"/>
      <c r="QLU357" s="6"/>
      <c r="QLV357" s="6"/>
      <c r="QLW357" s="6"/>
      <c r="QLX357" s="6"/>
      <c r="QLY357" s="6"/>
      <c r="QLZ357" s="6"/>
      <c r="QMA357" s="6"/>
      <c r="QMB357" s="6"/>
      <c r="QMC357" s="6"/>
      <c r="QMD357" s="6"/>
      <c r="QME357" s="6"/>
      <c r="QMF357" s="6"/>
      <c r="QMG357" s="6"/>
      <c r="QMH357" s="6"/>
      <c r="QMI357" s="6"/>
      <c r="QMJ357" s="6"/>
      <c r="QMK357" s="6"/>
      <c r="QML357" s="6"/>
      <c r="QMM357" s="6"/>
      <c r="QMN357" s="6"/>
      <c r="QMO357" s="6"/>
      <c r="QMP357" s="6"/>
      <c r="QMQ357" s="6"/>
      <c r="QMR357" s="6"/>
      <c r="QMS357" s="6"/>
      <c r="QMT357" s="6"/>
      <c r="QMU357" s="6"/>
      <c r="QMV357" s="6"/>
      <c r="QMW357" s="6"/>
      <c r="QMX357" s="6"/>
      <c r="QMY357" s="6"/>
      <c r="QMZ357" s="6"/>
      <c r="QNA357" s="6"/>
      <c r="QNB357" s="6"/>
      <c r="QNC357" s="6"/>
      <c r="QND357" s="6"/>
      <c r="QNE357" s="6"/>
      <c r="QNF357" s="6"/>
      <c r="QNG357" s="6"/>
      <c r="QNH357" s="6"/>
      <c r="QNI357" s="6"/>
      <c r="QNJ357" s="6"/>
      <c r="QNK357" s="6"/>
      <c r="QNL357" s="6"/>
      <c r="QNM357" s="6"/>
      <c r="QNN357" s="6"/>
      <c r="QNO357" s="6"/>
      <c r="QNP357" s="6"/>
      <c r="QNQ357" s="6"/>
      <c r="QNR357" s="6"/>
      <c r="QNS357" s="6"/>
      <c r="QNT357" s="6"/>
      <c r="QNU357" s="6"/>
      <c r="QNV357" s="6"/>
      <c r="QNW357" s="6"/>
      <c r="QNX357" s="6"/>
      <c r="QNY357" s="6"/>
      <c r="QNZ357" s="6"/>
      <c r="QOA357" s="6"/>
      <c r="QOB357" s="6"/>
      <c r="QOC357" s="6"/>
      <c r="QOD357" s="6"/>
      <c r="QOE357" s="6"/>
      <c r="QOF357" s="6"/>
      <c r="QOG357" s="6"/>
      <c r="QOH357" s="6"/>
      <c r="QOI357" s="6"/>
      <c r="QOJ357" s="6"/>
      <c r="QOK357" s="6"/>
      <c r="QOL357" s="6"/>
      <c r="QOM357" s="6"/>
      <c r="QON357" s="6"/>
      <c r="QOO357" s="6"/>
      <c r="QOP357" s="6"/>
      <c r="QOQ357" s="6"/>
      <c r="QOR357" s="6"/>
      <c r="QOS357" s="6"/>
      <c r="QOT357" s="6"/>
      <c r="QOU357" s="6"/>
      <c r="QOV357" s="6"/>
      <c r="QOW357" s="6"/>
      <c r="QOX357" s="6"/>
      <c r="QOY357" s="6"/>
      <c r="QOZ357" s="6"/>
      <c r="QPA357" s="6"/>
      <c r="QPB357" s="6"/>
      <c r="QPC357" s="6"/>
      <c r="QPD357" s="6"/>
      <c r="QPE357" s="6"/>
      <c r="QPF357" s="6"/>
      <c r="QPG357" s="6"/>
      <c r="QPH357" s="6"/>
      <c r="QPI357" s="6"/>
      <c r="QPJ357" s="6"/>
      <c r="QPK357" s="6"/>
      <c r="QPL357" s="6"/>
      <c r="QPM357" s="6"/>
      <c r="QPN357" s="6"/>
      <c r="QPO357" s="6"/>
      <c r="QPP357" s="6"/>
      <c r="QPQ357" s="6"/>
      <c r="QPR357" s="6"/>
      <c r="QPS357" s="6"/>
      <c r="QPT357" s="6"/>
      <c r="QPU357" s="6"/>
      <c r="QPV357" s="6"/>
      <c r="QPW357" s="6"/>
      <c r="QPX357" s="6"/>
      <c r="QPY357" s="6"/>
      <c r="QPZ357" s="6"/>
      <c r="QQA357" s="6"/>
      <c r="QQB357" s="6"/>
      <c r="QQC357" s="6"/>
      <c r="QQD357" s="6"/>
      <c r="QQE357" s="6"/>
      <c r="QQF357" s="6"/>
      <c r="QQG357" s="6"/>
      <c r="QQH357" s="6"/>
      <c r="QQI357" s="6"/>
      <c r="QQJ357" s="6"/>
      <c r="QQK357" s="6"/>
      <c r="QQL357" s="6"/>
      <c r="QQM357" s="6"/>
      <c r="QQN357" s="6"/>
      <c r="QQO357" s="6"/>
      <c r="QQP357" s="6"/>
      <c r="QQQ357" s="6"/>
      <c r="QQR357" s="6"/>
      <c r="QQS357" s="6"/>
      <c r="QQT357" s="6"/>
      <c r="QQU357" s="6"/>
      <c r="QQV357" s="6"/>
      <c r="QQW357" s="6"/>
      <c r="QQX357" s="6"/>
      <c r="QQY357" s="6"/>
      <c r="QQZ357" s="6"/>
      <c r="QRA357" s="6"/>
      <c r="QRB357" s="6"/>
      <c r="QRC357" s="6"/>
      <c r="QRD357" s="6"/>
      <c r="QRE357" s="6"/>
      <c r="QRF357" s="6"/>
      <c r="QRG357" s="6"/>
      <c r="QRH357" s="6"/>
      <c r="QRI357" s="6"/>
      <c r="QRJ357" s="6"/>
      <c r="QRK357" s="6"/>
      <c r="QRL357" s="6"/>
      <c r="QRM357" s="6"/>
      <c r="QRN357" s="6"/>
      <c r="QRO357" s="6"/>
      <c r="QRP357" s="6"/>
      <c r="QRQ357" s="6"/>
      <c r="QRR357" s="6"/>
      <c r="QRS357" s="6"/>
      <c r="QRT357" s="6"/>
      <c r="QRU357" s="6"/>
      <c r="QRV357" s="6"/>
      <c r="QRW357" s="6"/>
      <c r="QRX357" s="6"/>
      <c r="QRY357" s="6"/>
      <c r="QRZ357" s="6"/>
      <c r="QSA357" s="6"/>
      <c r="QSB357" s="6"/>
      <c r="QSC357" s="6"/>
      <c r="QSD357" s="6"/>
      <c r="QSE357" s="6"/>
      <c r="QSF357" s="6"/>
      <c r="QSG357" s="6"/>
      <c r="QSH357" s="6"/>
      <c r="QSI357" s="6"/>
      <c r="QSJ357" s="6"/>
      <c r="QSK357" s="6"/>
      <c r="QSL357" s="6"/>
      <c r="QSM357" s="6"/>
      <c r="QSN357" s="6"/>
      <c r="QSO357" s="6"/>
      <c r="QSP357" s="6"/>
      <c r="QSQ357" s="6"/>
      <c r="QSR357" s="6"/>
      <c r="QSS357" s="6"/>
      <c r="QST357" s="6"/>
      <c r="QSU357" s="6"/>
      <c r="QSV357" s="6"/>
      <c r="QSW357" s="6"/>
      <c r="QSX357" s="6"/>
      <c r="QSY357" s="6"/>
      <c r="QSZ357" s="6"/>
      <c r="QTA357" s="6"/>
      <c r="QTB357" s="6"/>
      <c r="QTC357" s="6"/>
      <c r="QTD357" s="6"/>
      <c r="QTE357" s="6"/>
      <c r="QTF357" s="6"/>
      <c r="QTG357" s="6"/>
      <c r="QTH357" s="6"/>
      <c r="QTI357" s="6"/>
      <c r="QTJ357" s="6"/>
      <c r="QTK357" s="6"/>
      <c r="QTL357" s="6"/>
      <c r="QTM357" s="6"/>
      <c r="QTN357" s="6"/>
      <c r="QTO357" s="6"/>
      <c r="QTP357" s="6"/>
      <c r="QTQ357" s="6"/>
      <c r="QTR357" s="6"/>
      <c r="QTS357" s="6"/>
      <c r="QTT357" s="6"/>
      <c r="QTU357" s="6"/>
      <c r="QTV357" s="6"/>
      <c r="QTW357" s="6"/>
      <c r="QTX357" s="6"/>
      <c r="QTY357" s="6"/>
      <c r="QTZ357" s="6"/>
      <c r="QUA357" s="6"/>
      <c r="QUB357" s="6"/>
      <c r="QUC357" s="6"/>
      <c r="QUD357" s="6"/>
      <c r="QUE357" s="6"/>
      <c r="QUF357" s="6"/>
      <c r="QUG357" s="6"/>
      <c r="QUH357" s="6"/>
      <c r="QUI357" s="6"/>
      <c r="QUJ357" s="6"/>
      <c r="QUK357" s="6"/>
      <c r="QUL357" s="6"/>
      <c r="QUM357" s="6"/>
      <c r="QUN357" s="6"/>
      <c r="QUO357" s="6"/>
      <c r="QUP357" s="6"/>
      <c r="QUQ357" s="6"/>
      <c r="QUR357" s="6"/>
      <c r="QUS357" s="6"/>
      <c r="QUT357" s="6"/>
      <c r="QUU357" s="6"/>
      <c r="QUV357" s="6"/>
      <c r="QUW357" s="6"/>
      <c r="QUX357" s="6"/>
      <c r="QUY357" s="6"/>
      <c r="QUZ357" s="6"/>
      <c r="QVA357" s="6"/>
      <c r="QVB357" s="6"/>
      <c r="QVC357" s="6"/>
      <c r="QVD357" s="6"/>
      <c r="QVE357" s="6"/>
      <c r="QVF357" s="6"/>
      <c r="QVG357" s="6"/>
      <c r="QVH357" s="6"/>
      <c r="QVI357" s="6"/>
      <c r="QVJ357" s="6"/>
      <c r="QVK357" s="6"/>
      <c r="QVL357" s="6"/>
      <c r="QVM357" s="6"/>
      <c r="QVN357" s="6"/>
      <c r="QVO357" s="6"/>
      <c r="QVP357" s="6"/>
      <c r="QVQ357" s="6"/>
      <c r="QVR357" s="6"/>
      <c r="QVS357" s="6"/>
      <c r="QVT357" s="6"/>
      <c r="QVU357" s="6"/>
      <c r="QVV357" s="6"/>
      <c r="QVW357" s="6"/>
      <c r="QVX357" s="6"/>
      <c r="QVY357" s="6"/>
      <c r="QVZ357" s="6"/>
      <c r="QWA357" s="6"/>
      <c r="QWB357" s="6"/>
      <c r="QWC357" s="6"/>
      <c r="QWD357" s="6"/>
      <c r="QWE357" s="6"/>
      <c r="QWF357" s="6"/>
      <c r="QWG357" s="6"/>
      <c r="QWH357" s="6"/>
      <c r="QWI357" s="6"/>
      <c r="QWJ357" s="6"/>
      <c r="QWK357" s="6"/>
      <c r="QWL357" s="6"/>
      <c r="QWM357" s="6"/>
      <c r="QWN357" s="6"/>
      <c r="QWO357" s="6"/>
      <c r="QWP357" s="6"/>
      <c r="QWQ357" s="6"/>
      <c r="QWR357" s="6"/>
      <c r="QWS357" s="6"/>
      <c r="QWT357" s="6"/>
      <c r="QWU357" s="6"/>
      <c r="QWV357" s="6"/>
      <c r="QWW357" s="6"/>
      <c r="QWX357" s="6"/>
      <c r="QWY357" s="6"/>
      <c r="QWZ357" s="6"/>
      <c r="QXA357" s="6"/>
      <c r="QXB357" s="6"/>
      <c r="QXC357" s="6"/>
      <c r="QXD357" s="6"/>
      <c r="QXE357" s="6"/>
      <c r="QXF357" s="6"/>
      <c r="QXG357" s="6"/>
      <c r="QXH357" s="6"/>
      <c r="QXI357" s="6"/>
      <c r="QXJ357" s="6"/>
      <c r="QXK357" s="6"/>
      <c r="QXL357" s="6"/>
      <c r="QXM357" s="6"/>
      <c r="QXN357" s="6"/>
      <c r="QXO357" s="6"/>
      <c r="QXP357" s="6"/>
      <c r="QXQ357" s="6"/>
      <c r="QXR357" s="6"/>
      <c r="QXS357" s="6"/>
      <c r="QXT357" s="6"/>
      <c r="QXU357" s="6"/>
      <c r="QXV357" s="6"/>
      <c r="QXW357" s="6"/>
      <c r="QXX357" s="6"/>
      <c r="QXY357" s="6"/>
      <c r="QXZ357" s="6"/>
      <c r="QYA357" s="6"/>
      <c r="QYB357" s="6"/>
      <c r="QYC357" s="6"/>
      <c r="QYD357" s="6"/>
      <c r="QYE357" s="6"/>
      <c r="QYF357" s="6"/>
      <c r="QYG357" s="6"/>
      <c r="QYH357" s="6"/>
      <c r="QYI357" s="6"/>
      <c r="QYJ357" s="6"/>
      <c r="QYK357" s="6"/>
      <c r="QYL357" s="6"/>
      <c r="QYM357" s="6"/>
      <c r="QYN357" s="6"/>
      <c r="QYO357" s="6"/>
      <c r="QYP357" s="6"/>
      <c r="QYQ357" s="6"/>
      <c r="QYR357" s="6"/>
      <c r="QYS357" s="6"/>
      <c r="QYT357" s="6"/>
      <c r="QYU357" s="6"/>
      <c r="QYV357" s="6"/>
      <c r="QYW357" s="6"/>
      <c r="QYX357" s="6"/>
      <c r="QYY357" s="6"/>
      <c r="QYZ357" s="6"/>
      <c r="QZA357" s="6"/>
      <c r="QZB357" s="6"/>
      <c r="QZC357" s="6"/>
      <c r="QZD357" s="6"/>
      <c r="QZE357" s="6"/>
      <c r="QZF357" s="6"/>
      <c r="QZG357" s="6"/>
      <c r="QZH357" s="6"/>
      <c r="QZI357" s="6"/>
      <c r="QZJ357" s="6"/>
      <c r="QZK357" s="6"/>
      <c r="QZL357" s="6"/>
      <c r="QZM357" s="6"/>
      <c r="QZN357" s="6"/>
      <c r="QZO357" s="6"/>
      <c r="QZP357" s="6"/>
      <c r="QZQ357" s="6"/>
      <c r="QZR357" s="6"/>
      <c r="QZS357" s="6"/>
      <c r="QZT357" s="6"/>
      <c r="QZU357" s="6"/>
      <c r="QZV357" s="6"/>
      <c r="QZW357" s="6"/>
      <c r="QZX357" s="6"/>
      <c r="QZY357" s="6"/>
      <c r="QZZ357" s="6"/>
      <c r="RAA357" s="6"/>
      <c r="RAB357" s="6"/>
      <c r="RAC357" s="6"/>
      <c r="RAD357" s="6"/>
      <c r="RAE357" s="6"/>
      <c r="RAF357" s="6"/>
      <c r="RAG357" s="6"/>
      <c r="RAH357" s="6"/>
      <c r="RAI357" s="6"/>
      <c r="RAJ357" s="6"/>
      <c r="RAK357" s="6"/>
      <c r="RAL357" s="6"/>
      <c r="RAM357" s="6"/>
      <c r="RAN357" s="6"/>
      <c r="RAO357" s="6"/>
      <c r="RAP357" s="6"/>
      <c r="RAQ357" s="6"/>
      <c r="RAR357" s="6"/>
      <c r="RAS357" s="6"/>
      <c r="RAT357" s="6"/>
      <c r="RAU357" s="6"/>
      <c r="RAV357" s="6"/>
      <c r="RAW357" s="6"/>
      <c r="RAX357" s="6"/>
      <c r="RAY357" s="6"/>
      <c r="RAZ357" s="6"/>
      <c r="RBA357" s="6"/>
      <c r="RBB357" s="6"/>
      <c r="RBC357" s="6"/>
      <c r="RBD357" s="6"/>
      <c r="RBE357" s="6"/>
      <c r="RBF357" s="6"/>
      <c r="RBG357" s="6"/>
      <c r="RBH357" s="6"/>
      <c r="RBI357" s="6"/>
      <c r="RBJ357" s="6"/>
      <c r="RBK357" s="6"/>
      <c r="RBL357" s="6"/>
      <c r="RBM357" s="6"/>
      <c r="RBN357" s="6"/>
      <c r="RBO357" s="6"/>
      <c r="RBP357" s="6"/>
      <c r="RBQ357" s="6"/>
      <c r="RBR357" s="6"/>
      <c r="RBS357" s="6"/>
      <c r="RBT357" s="6"/>
      <c r="RBU357" s="6"/>
      <c r="RBV357" s="6"/>
      <c r="RBW357" s="6"/>
      <c r="RBX357" s="6"/>
      <c r="RBY357" s="6"/>
      <c r="RBZ357" s="6"/>
      <c r="RCA357" s="6"/>
      <c r="RCB357" s="6"/>
      <c r="RCC357" s="6"/>
      <c r="RCD357" s="6"/>
      <c r="RCE357" s="6"/>
      <c r="RCF357" s="6"/>
      <c r="RCG357" s="6"/>
      <c r="RCH357" s="6"/>
      <c r="RCI357" s="6"/>
      <c r="RCJ357" s="6"/>
      <c r="RCK357" s="6"/>
      <c r="RCL357" s="6"/>
      <c r="RCM357" s="6"/>
      <c r="RCN357" s="6"/>
      <c r="RCO357" s="6"/>
      <c r="RCP357" s="6"/>
      <c r="RCQ357" s="6"/>
      <c r="RCR357" s="6"/>
      <c r="RCS357" s="6"/>
      <c r="RCT357" s="6"/>
      <c r="RCU357" s="6"/>
      <c r="RCV357" s="6"/>
      <c r="RCW357" s="6"/>
      <c r="RCX357" s="6"/>
      <c r="RCY357" s="6"/>
      <c r="RCZ357" s="6"/>
      <c r="RDA357" s="6"/>
      <c r="RDB357" s="6"/>
      <c r="RDC357" s="6"/>
      <c r="RDD357" s="6"/>
      <c r="RDE357" s="6"/>
      <c r="RDF357" s="6"/>
      <c r="RDG357" s="6"/>
      <c r="RDH357" s="6"/>
      <c r="RDI357" s="6"/>
      <c r="RDJ357" s="6"/>
      <c r="RDK357" s="6"/>
      <c r="RDL357" s="6"/>
      <c r="RDM357" s="6"/>
      <c r="RDN357" s="6"/>
      <c r="RDO357" s="6"/>
      <c r="RDP357" s="6"/>
      <c r="RDQ357" s="6"/>
      <c r="RDR357" s="6"/>
      <c r="RDS357" s="6"/>
      <c r="RDT357" s="6"/>
      <c r="RDU357" s="6"/>
      <c r="RDV357" s="6"/>
      <c r="RDW357" s="6"/>
      <c r="RDX357" s="6"/>
      <c r="RDY357" s="6"/>
      <c r="RDZ357" s="6"/>
      <c r="REA357" s="6"/>
      <c r="REB357" s="6"/>
      <c r="REC357" s="6"/>
      <c r="RED357" s="6"/>
      <c r="REE357" s="6"/>
      <c r="REF357" s="6"/>
      <c r="REG357" s="6"/>
      <c r="REH357" s="6"/>
      <c r="REI357" s="6"/>
      <c r="REJ357" s="6"/>
      <c r="REK357" s="6"/>
      <c r="REL357" s="6"/>
      <c r="REM357" s="6"/>
      <c r="REN357" s="6"/>
      <c r="REO357" s="6"/>
      <c r="REP357" s="6"/>
      <c r="REQ357" s="6"/>
      <c r="RER357" s="6"/>
      <c r="RES357" s="6"/>
      <c r="RET357" s="6"/>
      <c r="REU357" s="6"/>
      <c r="REV357" s="6"/>
      <c r="REW357" s="6"/>
      <c r="REX357" s="6"/>
      <c r="REY357" s="6"/>
      <c r="REZ357" s="6"/>
      <c r="RFA357" s="6"/>
      <c r="RFB357" s="6"/>
      <c r="RFC357" s="6"/>
      <c r="RFD357" s="6"/>
      <c r="RFE357" s="6"/>
      <c r="RFF357" s="6"/>
      <c r="RFG357" s="6"/>
      <c r="RFH357" s="6"/>
      <c r="RFI357" s="6"/>
      <c r="RFJ357" s="6"/>
      <c r="RFK357" s="6"/>
      <c r="RFL357" s="6"/>
      <c r="RFM357" s="6"/>
      <c r="RFN357" s="6"/>
      <c r="RFO357" s="6"/>
      <c r="RFP357" s="6"/>
      <c r="RFQ357" s="6"/>
      <c r="RFR357" s="6"/>
      <c r="RFS357" s="6"/>
      <c r="RFT357" s="6"/>
      <c r="RFU357" s="6"/>
      <c r="RFV357" s="6"/>
      <c r="RFW357" s="6"/>
      <c r="RFX357" s="6"/>
      <c r="RFY357" s="6"/>
      <c r="RFZ357" s="6"/>
      <c r="RGA357" s="6"/>
      <c r="RGB357" s="6"/>
      <c r="RGC357" s="6"/>
      <c r="RGD357" s="6"/>
      <c r="RGE357" s="6"/>
      <c r="RGF357" s="6"/>
      <c r="RGG357" s="6"/>
      <c r="RGH357" s="6"/>
      <c r="RGI357" s="6"/>
      <c r="RGJ357" s="6"/>
      <c r="RGK357" s="6"/>
      <c r="RGL357" s="6"/>
      <c r="RGM357" s="6"/>
      <c r="RGN357" s="6"/>
      <c r="RGO357" s="6"/>
      <c r="RGP357" s="6"/>
      <c r="RGQ357" s="6"/>
      <c r="RGR357" s="6"/>
      <c r="RGS357" s="6"/>
      <c r="RGT357" s="6"/>
      <c r="RGU357" s="6"/>
      <c r="RGV357" s="6"/>
      <c r="RGW357" s="6"/>
      <c r="RGX357" s="6"/>
      <c r="RGY357" s="6"/>
      <c r="RGZ357" s="6"/>
      <c r="RHA357" s="6"/>
      <c r="RHB357" s="6"/>
      <c r="RHC357" s="6"/>
      <c r="RHD357" s="6"/>
      <c r="RHE357" s="6"/>
      <c r="RHF357" s="6"/>
      <c r="RHG357" s="6"/>
      <c r="RHH357" s="6"/>
      <c r="RHI357" s="6"/>
      <c r="RHJ357" s="6"/>
      <c r="RHK357" s="6"/>
      <c r="RHL357" s="6"/>
      <c r="RHM357" s="6"/>
      <c r="RHN357" s="6"/>
      <c r="RHO357" s="6"/>
      <c r="RHP357" s="6"/>
      <c r="RHQ357" s="6"/>
      <c r="RHR357" s="6"/>
      <c r="RHS357" s="6"/>
      <c r="RHT357" s="6"/>
      <c r="RHU357" s="6"/>
      <c r="RHV357" s="6"/>
      <c r="RHW357" s="6"/>
      <c r="RHX357" s="6"/>
      <c r="RHY357" s="6"/>
      <c r="RHZ357" s="6"/>
      <c r="RIA357" s="6"/>
      <c r="RIB357" s="6"/>
      <c r="RIC357" s="6"/>
      <c r="RID357" s="6"/>
      <c r="RIE357" s="6"/>
      <c r="RIF357" s="6"/>
      <c r="RIG357" s="6"/>
      <c r="RIH357" s="6"/>
      <c r="RII357" s="6"/>
      <c r="RIJ357" s="6"/>
      <c r="RIK357" s="6"/>
      <c r="RIL357" s="6"/>
      <c r="RIM357" s="6"/>
      <c r="RIN357" s="6"/>
      <c r="RIO357" s="6"/>
      <c r="RIP357" s="6"/>
      <c r="RIQ357" s="6"/>
      <c r="RIR357" s="6"/>
      <c r="RIS357" s="6"/>
      <c r="RIT357" s="6"/>
      <c r="RIU357" s="6"/>
      <c r="RIV357" s="6"/>
      <c r="RIW357" s="6"/>
      <c r="RIX357" s="6"/>
      <c r="RIY357" s="6"/>
      <c r="RIZ357" s="6"/>
      <c r="RJA357" s="6"/>
      <c r="RJB357" s="6"/>
      <c r="RJC357" s="6"/>
      <c r="RJD357" s="6"/>
      <c r="RJE357" s="6"/>
      <c r="RJF357" s="6"/>
      <c r="RJG357" s="6"/>
      <c r="RJH357" s="6"/>
      <c r="RJI357" s="6"/>
      <c r="RJJ357" s="6"/>
      <c r="RJK357" s="6"/>
      <c r="RJL357" s="6"/>
      <c r="RJM357" s="6"/>
      <c r="RJN357" s="6"/>
      <c r="RJO357" s="6"/>
      <c r="RJP357" s="6"/>
      <c r="RJQ357" s="6"/>
      <c r="RJR357" s="6"/>
      <c r="RJS357" s="6"/>
      <c r="RJT357" s="6"/>
      <c r="RJU357" s="6"/>
      <c r="RJV357" s="6"/>
      <c r="RJW357" s="6"/>
      <c r="RJX357" s="6"/>
      <c r="RJY357" s="6"/>
      <c r="RJZ357" s="6"/>
      <c r="RKA357" s="6"/>
      <c r="RKB357" s="6"/>
      <c r="RKC357" s="6"/>
      <c r="RKD357" s="6"/>
      <c r="RKE357" s="6"/>
      <c r="RKF357" s="6"/>
      <c r="RKG357" s="6"/>
      <c r="RKH357" s="6"/>
      <c r="RKI357" s="6"/>
      <c r="RKJ357" s="6"/>
      <c r="RKK357" s="6"/>
      <c r="RKL357" s="6"/>
      <c r="RKM357" s="6"/>
      <c r="RKN357" s="6"/>
      <c r="RKO357" s="6"/>
      <c r="RKP357" s="6"/>
      <c r="RKQ357" s="6"/>
      <c r="RKR357" s="6"/>
      <c r="RKS357" s="6"/>
      <c r="RKT357" s="6"/>
      <c r="RKU357" s="6"/>
      <c r="RKV357" s="6"/>
      <c r="RKW357" s="6"/>
      <c r="RKX357" s="6"/>
      <c r="RKY357" s="6"/>
      <c r="RKZ357" s="6"/>
      <c r="RLA357" s="6"/>
      <c r="RLB357" s="6"/>
      <c r="RLC357" s="6"/>
      <c r="RLD357" s="6"/>
      <c r="RLE357" s="6"/>
      <c r="RLF357" s="6"/>
      <c r="RLG357" s="6"/>
      <c r="RLH357" s="6"/>
      <c r="RLI357" s="6"/>
      <c r="RLJ357" s="6"/>
      <c r="RLK357" s="6"/>
      <c r="RLL357" s="6"/>
      <c r="RLM357" s="6"/>
      <c r="RLN357" s="6"/>
      <c r="RLO357" s="6"/>
      <c r="RLP357" s="6"/>
      <c r="RLQ357" s="6"/>
      <c r="RLR357" s="6"/>
      <c r="RLS357" s="6"/>
      <c r="RLT357" s="6"/>
      <c r="RLU357" s="6"/>
      <c r="RLV357" s="6"/>
      <c r="RLW357" s="6"/>
      <c r="RLX357" s="6"/>
      <c r="RLY357" s="6"/>
      <c r="RLZ357" s="6"/>
      <c r="RMA357" s="6"/>
      <c r="RMB357" s="6"/>
      <c r="RMC357" s="6"/>
      <c r="RMD357" s="6"/>
      <c r="RME357" s="6"/>
      <c r="RMF357" s="6"/>
      <c r="RMG357" s="6"/>
      <c r="RMH357" s="6"/>
      <c r="RMI357" s="6"/>
      <c r="RMJ357" s="6"/>
      <c r="RMK357" s="6"/>
      <c r="RML357" s="6"/>
      <c r="RMM357" s="6"/>
      <c r="RMN357" s="6"/>
      <c r="RMO357" s="6"/>
      <c r="RMP357" s="6"/>
      <c r="RMQ357" s="6"/>
      <c r="RMR357" s="6"/>
      <c r="RMS357" s="6"/>
      <c r="RMT357" s="6"/>
      <c r="RMU357" s="6"/>
      <c r="RMV357" s="6"/>
      <c r="RMW357" s="6"/>
      <c r="RMX357" s="6"/>
      <c r="RMY357" s="6"/>
      <c r="RMZ357" s="6"/>
      <c r="RNA357" s="6"/>
      <c r="RNB357" s="6"/>
      <c r="RNC357" s="6"/>
      <c r="RND357" s="6"/>
      <c r="RNE357" s="6"/>
      <c r="RNF357" s="6"/>
      <c r="RNG357" s="6"/>
      <c r="RNH357" s="6"/>
      <c r="RNI357" s="6"/>
      <c r="RNJ357" s="6"/>
      <c r="RNK357" s="6"/>
      <c r="RNL357" s="6"/>
      <c r="RNM357" s="6"/>
      <c r="RNN357" s="6"/>
      <c r="RNO357" s="6"/>
      <c r="RNP357" s="6"/>
      <c r="RNQ357" s="6"/>
      <c r="RNR357" s="6"/>
      <c r="RNS357" s="6"/>
      <c r="RNT357" s="6"/>
      <c r="RNU357" s="6"/>
      <c r="RNV357" s="6"/>
      <c r="RNW357" s="6"/>
      <c r="RNX357" s="6"/>
      <c r="RNY357" s="6"/>
      <c r="RNZ357" s="6"/>
      <c r="ROA357" s="6"/>
      <c r="ROB357" s="6"/>
      <c r="ROC357" s="6"/>
      <c r="ROD357" s="6"/>
      <c r="ROE357" s="6"/>
      <c r="ROF357" s="6"/>
      <c r="ROG357" s="6"/>
      <c r="ROH357" s="6"/>
      <c r="ROI357" s="6"/>
      <c r="ROJ357" s="6"/>
      <c r="ROK357" s="6"/>
      <c r="ROL357" s="6"/>
      <c r="ROM357" s="6"/>
      <c r="RON357" s="6"/>
      <c r="ROO357" s="6"/>
      <c r="ROP357" s="6"/>
      <c r="ROQ357" s="6"/>
      <c r="ROR357" s="6"/>
      <c r="ROS357" s="6"/>
      <c r="ROT357" s="6"/>
      <c r="ROU357" s="6"/>
      <c r="ROV357" s="6"/>
      <c r="ROW357" s="6"/>
      <c r="ROX357" s="6"/>
      <c r="ROY357" s="6"/>
      <c r="ROZ357" s="6"/>
      <c r="RPA357" s="6"/>
      <c r="RPB357" s="6"/>
      <c r="RPC357" s="6"/>
      <c r="RPD357" s="6"/>
      <c r="RPE357" s="6"/>
      <c r="RPF357" s="6"/>
      <c r="RPG357" s="6"/>
      <c r="RPH357" s="6"/>
      <c r="RPI357" s="6"/>
      <c r="RPJ357" s="6"/>
      <c r="RPK357" s="6"/>
      <c r="RPL357" s="6"/>
      <c r="RPM357" s="6"/>
      <c r="RPN357" s="6"/>
      <c r="RPO357" s="6"/>
      <c r="RPP357" s="6"/>
      <c r="RPQ357" s="6"/>
      <c r="RPR357" s="6"/>
      <c r="RPS357" s="6"/>
      <c r="RPT357" s="6"/>
      <c r="RPU357" s="6"/>
      <c r="RPV357" s="6"/>
      <c r="RPW357" s="6"/>
      <c r="RPX357" s="6"/>
      <c r="RPY357" s="6"/>
      <c r="RPZ357" s="6"/>
      <c r="RQA357" s="6"/>
      <c r="RQB357" s="6"/>
      <c r="RQC357" s="6"/>
      <c r="RQD357" s="6"/>
      <c r="RQE357" s="6"/>
      <c r="RQF357" s="6"/>
      <c r="RQG357" s="6"/>
      <c r="RQH357" s="6"/>
      <c r="RQI357" s="6"/>
      <c r="RQJ357" s="6"/>
      <c r="RQK357" s="6"/>
      <c r="RQL357" s="6"/>
      <c r="RQM357" s="6"/>
      <c r="RQN357" s="6"/>
      <c r="RQO357" s="6"/>
      <c r="RQP357" s="6"/>
      <c r="RQQ357" s="6"/>
      <c r="RQR357" s="6"/>
      <c r="RQS357" s="6"/>
      <c r="RQT357" s="6"/>
      <c r="RQU357" s="6"/>
      <c r="RQV357" s="6"/>
      <c r="RQW357" s="6"/>
      <c r="RQX357" s="6"/>
      <c r="RQY357" s="6"/>
      <c r="RQZ357" s="6"/>
      <c r="RRA357" s="6"/>
      <c r="RRB357" s="6"/>
      <c r="RRC357" s="6"/>
      <c r="RRD357" s="6"/>
      <c r="RRE357" s="6"/>
      <c r="RRF357" s="6"/>
      <c r="RRG357" s="6"/>
      <c r="RRH357" s="6"/>
      <c r="RRI357" s="6"/>
      <c r="RRJ357" s="6"/>
      <c r="RRK357" s="6"/>
      <c r="RRL357" s="6"/>
      <c r="RRM357" s="6"/>
      <c r="RRN357" s="6"/>
      <c r="RRO357" s="6"/>
      <c r="RRP357" s="6"/>
      <c r="RRQ357" s="6"/>
      <c r="RRR357" s="6"/>
      <c r="RRS357" s="6"/>
      <c r="RRT357" s="6"/>
      <c r="RRU357" s="6"/>
      <c r="RRV357" s="6"/>
      <c r="RRW357" s="6"/>
      <c r="RRX357" s="6"/>
      <c r="RRY357" s="6"/>
      <c r="RRZ357" s="6"/>
      <c r="RSA357" s="6"/>
      <c r="RSB357" s="6"/>
      <c r="RSC357" s="6"/>
      <c r="RSD357" s="6"/>
      <c r="RSE357" s="6"/>
      <c r="RSF357" s="6"/>
      <c r="RSG357" s="6"/>
      <c r="RSH357" s="6"/>
      <c r="RSI357" s="6"/>
      <c r="RSJ357" s="6"/>
      <c r="RSK357" s="6"/>
      <c r="RSL357" s="6"/>
      <c r="RSM357" s="6"/>
      <c r="RSN357" s="6"/>
      <c r="RSO357" s="6"/>
      <c r="RSP357" s="6"/>
      <c r="RSQ357" s="6"/>
      <c r="RSR357" s="6"/>
      <c r="RSS357" s="6"/>
      <c r="RST357" s="6"/>
      <c r="RSU357" s="6"/>
      <c r="RSV357" s="6"/>
      <c r="RSW357" s="6"/>
      <c r="RSX357" s="6"/>
      <c r="RSY357" s="6"/>
      <c r="RSZ357" s="6"/>
      <c r="RTA357" s="6"/>
      <c r="RTB357" s="6"/>
      <c r="RTC357" s="6"/>
      <c r="RTD357" s="6"/>
      <c r="RTE357" s="6"/>
      <c r="RTF357" s="6"/>
      <c r="RTG357" s="6"/>
      <c r="RTH357" s="6"/>
      <c r="RTI357" s="6"/>
      <c r="RTJ357" s="6"/>
      <c r="RTK357" s="6"/>
      <c r="RTL357" s="6"/>
      <c r="RTM357" s="6"/>
      <c r="RTN357" s="6"/>
      <c r="RTO357" s="6"/>
      <c r="RTP357" s="6"/>
      <c r="RTQ357" s="6"/>
      <c r="RTR357" s="6"/>
      <c r="RTS357" s="6"/>
      <c r="RTT357" s="6"/>
      <c r="RTU357" s="6"/>
      <c r="RTV357" s="6"/>
      <c r="RTW357" s="6"/>
      <c r="RTX357" s="6"/>
      <c r="RTY357" s="6"/>
      <c r="RTZ357" s="6"/>
      <c r="RUA357" s="6"/>
      <c r="RUB357" s="6"/>
      <c r="RUC357" s="6"/>
      <c r="RUD357" s="6"/>
      <c r="RUE357" s="6"/>
      <c r="RUF357" s="6"/>
      <c r="RUG357" s="6"/>
      <c r="RUH357" s="6"/>
      <c r="RUI357" s="6"/>
      <c r="RUJ357" s="6"/>
      <c r="RUK357" s="6"/>
      <c r="RUL357" s="6"/>
      <c r="RUM357" s="6"/>
      <c r="RUN357" s="6"/>
      <c r="RUO357" s="6"/>
      <c r="RUP357" s="6"/>
      <c r="RUQ357" s="6"/>
      <c r="RUR357" s="6"/>
      <c r="RUS357" s="6"/>
      <c r="RUT357" s="6"/>
      <c r="RUU357" s="6"/>
      <c r="RUV357" s="6"/>
      <c r="RUW357" s="6"/>
      <c r="RUX357" s="6"/>
      <c r="RUY357" s="6"/>
      <c r="RUZ357" s="6"/>
      <c r="RVA357" s="6"/>
      <c r="RVB357" s="6"/>
      <c r="RVC357" s="6"/>
      <c r="RVD357" s="6"/>
      <c r="RVE357" s="6"/>
      <c r="RVF357" s="6"/>
      <c r="RVG357" s="6"/>
      <c r="RVH357" s="6"/>
      <c r="RVI357" s="6"/>
      <c r="RVJ357" s="6"/>
      <c r="RVK357" s="6"/>
      <c r="RVL357" s="6"/>
      <c r="RVM357" s="6"/>
      <c r="RVN357" s="6"/>
      <c r="RVO357" s="6"/>
      <c r="RVP357" s="6"/>
      <c r="RVQ357" s="6"/>
      <c r="RVR357" s="6"/>
      <c r="RVS357" s="6"/>
      <c r="RVT357" s="6"/>
      <c r="RVU357" s="6"/>
      <c r="RVV357" s="6"/>
      <c r="RVW357" s="6"/>
      <c r="RVX357" s="6"/>
      <c r="RVY357" s="6"/>
      <c r="RVZ357" s="6"/>
      <c r="RWA357" s="6"/>
      <c r="RWB357" s="6"/>
      <c r="RWC357" s="6"/>
      <c r="RWD357" s="6"/>
      <c r="RWE357" s="6"/>
      <c r="RWF357" s="6"/>
      <c r="RWG357" s="6"/>
      <c r="RWH357" s="6"/>
      <c r="RWI357" s="6"/>
      <c r="RWJ357" s="6"/>
      <c r="RWK357" s="6"/>
      <c r="RWL357" s="6"/>
      <c r="RWM357" s="6"/>
      <c r="RWN357" s="6"/>
      <c r="RWO357" s="6"/>
      <c r="RWP357" s="6"/>
      <c r="RWQ357" s="6"/>
      <c r="RWR357" s="6"/>
      <c r="RWS357" s="6"/>
      <c r="RWT357" s="6"/>
      <c r="RWU357" s="6"/>
      <c r="RWV357" s="6"/>
      <c r="RWW357" s="6"/>
      <c r="RWX357" s="6"/>
      <c r="RWY357" s="6"/>
      <c r="RWZ357" s="6"/>
      <c r="RXA357" s="6"/>
      <c r="RXB357" s="6"/>
      <c r="RXC357" s="6"/>
      <c r="RXD357" s="6"/>
      <c r="RXE357" s="6"/>
      <c r="RXF357" s="6"/>
      <c r="RXG357" s="6"/>
      <c r="RXH357" s="6"/>
      <c r="RXI357" s="6"/>
      <c r="RXJ357" s="6"/>
      <c r="RXK357" s="6"/>
      <c r="RXL357" s="6"/>
      <c r="RXM357" s="6"/>
      <c r="RXN357" s="6"/>
      <c r="RXO357" s="6"/>
      <c r="RXP357" s="6"/>
      <c r="RXQ357" s="6"/>
      <c r="RXR357" s="6"/>
      <c r="RXS357" s="6"/>
      <c r="RXT357" s="6"/>
      <c r="RXU357" s="6"/>
      <c r="RXV357" s="6"/>
      <c r="RXW357" s="6"/>
      <c r="RXX357" s="6"/>
      <c r="RXY357" s="6"/>
      <c r="RXZ357" s="6"/>
      <c r="RYA357" s="6"/>
      <c r="RYB357" s="6"/>
      <c r="RYC357" s="6"/>
      <c r="RYD357" s="6"/>
      <c r="RYE357" s="6"/>
      <c r="RYF357" s="6"/>
      <c r="RYG357" s="6"/>
      <c r="RYH357" s="6"/>
      <c r="RYI357" s="6"/>
      <c r="RYJ357" s="6"/>
      <c r="RYK357" s="6"/>
      <c r="RYL357" s="6"/>
      <c r="RYM357" s="6"/>
      <c r="RYN357" s="6"/>
      <c r="RYO357" s="6"/>
      <c r="RYP357" s="6"/>
      <c r="RYQ357" s="6"/>
      <c r="RYR357" s="6"/>
      <c r="RYS357" s="6"/>
      <c r="RYT357" s="6"/>
      <c r="RYU357" s="6"/>
      <c r="RYV357" s="6"/>
      <c r="RYW357" s="6"/>
      <c r="RYX357" s="6"/>
      <c r="RYY357" s="6"/>
      <c r="RYZ357" s="6"/>
      <c r="RZA357" s="6"/>
      <c r="RZB357" s="6"/>
      <c r="RZC357" s="6"/>
      <c r="RZD357" s="6"/>
      <c r="RZE357" s="6"/>
      <c r="RZF357" s="6"/>
      <c r="RZG357" s="6"/>
      <c r="RZH357" s="6"/>
      <c r="RZI357" s="6"/>
      <c r="RZJ357" s="6"/>
      <c r="RZK357" s="6"/>
      <c r="RZL357" s="6"/>
      <c r="RZM357" s="6"/>
      <c r="RZN357" s="6"/>
      <c r="RZO357" s="6"/>
      <c r="RZP357" s="6"/>
      <c r="RZQ357" s="6"/>
      <c r="RZR357" s="6"/>
      <c r="RZS357" s="6"/>
      <c r="RZT357" s="6"/>
      <c r="RZU357" s="6"/>
      <c r="RZV357" s="6"/>
      <c r="RZW357" s="6"/>
      <c r="RZX357" s="6"/>
      <c r="RZY357" s="6"/>
      <c r="RZZ357" s="6"/>
      <c r="SAA357" s="6"/>
      <c r="SAB357" s="6"/>
      <c r="SAC357" s="6"/>
      <c r="SAD357" s="6"/>
      <c r="SAE357" s="6"/>
      <c r="SAF357" s="6"/>
      <c r="SAG357" s="6"/>
      <c r="SAH357" s="6"/>
      <c r="SAI357" s="6"/>
      <c r="SAJ357" s="6"/>
      <c r="SAK357" s="6"/>
      <c r="SAL357" s="6"/>
      <c r="SAM357" s="6"/>
      <c r="SAN357" s="6"/>
      <c r="SAO357" s="6"/>
      <c r="SAP357" s="6"/>
      <c r="SAQ357" s="6"/>
      <c r="SAR357" s="6"/>
      <c r="SAS357" s="6"/>
      <c r="SAT357" s="6"/>
      <c r="SAU357" s="6"/>
      <c r="SAV357" s="6"/>
      <c r="SAW357" s="6"/>
      <c r="SAX357" s="6"/>
      <c r="SAY357" s="6"/>
      <c r="SAZ357" s="6"/>
      <c r="SBA357" s="6"/>
      <c r="SBB357" s="6"/>
      <c r="SBC357" s="6"/>
      <c r="SBD357" s="6"/>
      <c r="SBE357" s="6"/>
      <c r="SBF357" s="6"/>
      <c r="SBG357" s="6"/>
      <c r="SBH357" s="6"/>
      <c r="SBI357" s="6"/>
      <c r="SBJ357" s="6"/>
      <c r="SBK357" s="6"/>
      <c r="SBL357" s="6"/>
      <c r="SBM357" s="6"/>
      <c r="SBN357" s="6"/>
      <c r="SBO357" s="6"/>
      <c r="SBP357" s="6"/>
      <c r="SBQ357" s="6"/>
      <c r="SBR357" s="6"/>
      <c r="SBS357" s="6"/>
      <c r="SBT357" s="6"/>
      <c r="SBU357" s="6"/>
      <c r="SBV357" s="6"/>
      <c r="SBW357" s="6"/>
      <c r="SBX357" s="6"/>
      <c r="SBY357" s="6"/>
      <c r="SBZ357" s="6"/>
      <c r="SCA357" s="6"/>
      <c r="SCB357" s="6"/>
      <c r="SCC357" s="6"/>
      <c r="SCD357" s="6"/>
      <c r="SCE357" s="6"/>
      <c r="SCF357" s="6"/>
      <c r="SCG357" s="6"/>
      <c r="SCH357" s="6"/>
      <c r="SCI357" s="6"/>
      <c r="SCJ357" s="6"/>
      <c r="SCK357" s="6"/>
      <c r="SCL357" s="6"/>
      <c r="SCM357" s="6"/>
      <c r="SCN357" s="6"/>
      <c r="SCO357" s="6"/>
      <c r="SCP357" s="6"/>
      <c r="SCQ357" s="6"/>
      <c r="SCR357" s="6"/>
      <c r="SCS357" s="6"/>
      <c r="SCT357" s="6"/>
      <c r="SCU357" s="6"/>
      <c r="SCV357" s="6"/>
      <c r="SCW357" s="6"/>
      <c r="SCX357" s="6"/>
      <c r="SCY357" s="6"/>
      <c r="SCZ357" s="6"/>
      <c r="SDA357" s="6"/>
      <c r="SDB357" s="6"/>
      <c r="SDC357" s="6"/>
      <c r="SDD357" s="6"/>
      <c r="SDE357" s="6"/>
      <c r="SDF357" s="6"/>
      <c r="SDG357" s="6"/>
      <c r="SDH357" s="6"/>
      <c r="SDI357" s="6"/>
      <c r="SDJ357" s="6"/>
      <c r="SDK357" s="6"/>
      <c r="SDL357" s="6"/>
      <c r="SDM357" s="6"/>
      <c r="SDN357" s="6"/>
      <c r="SDO357" s="6"/>
      <c r="SDP357" s="6"/>
      <c r="SDQ357" s="6"/>
      <c r="SDR357" s="6"/>
      <c r="SDS357" s="6"/>
      <c r="SDT357" s="6"/>
      <c r="SDU357" s="6"/>
      <c r="SDV357" s="6"/>
      <c r="SDW357" s="6"/>
      <c r="SDX357" s="6"/>
      <c r="SDY357" s="6"/>
      <c r="SDZ357" s="6"/>
      <c r="SEA357" s="6"/>
      <c r="SEB357" s="6"/>
      <c r="SEC357" s="6"/>
      <c r="SED357" s="6"/>
      <c r="SEE357" s="6"/>
      <c r="SEF357" s="6"/>
      <c r="SEG357" s="6"/>
      <c r="SEH357" s="6"/>
      <c r="SEI357" s="6"/>
      <c r="SEJ357" s="6"/>
      <c r="SEK357" s="6"/>
      <c r="SEL357" s="6"/>
      <c r="SEM357" s="6"/>
      <c r="SEN357" s="6"/>
      <c r="SEO357" s="6"/>
      <c r="SEP357" s="6"/>
      <c r="SEQ357" s="6"/>
      <c r="SER357" s="6"/>
      <c r="SES357" s="6"/>
      <c r="SET357" s="6"/>
      <c r="SEU357" s="6"/>
      <c r="SEV357" s="6"/>
      <c r="SEW357" s="6"/>
      <c r="SEX357" s="6"/>
      <c r="SEY357" s="6"/>
      <c r="SEZ357" s="6"/>
      <c r="SFA357" s="6"/>
      <c r="SFB357" s="6"/>
      <c r="SFC357" s="6"/>
      <c r="SFD357" s="6"/>
      <c r="SFE357" s="6"/>
      <c r="SFF357" s="6"/>
      <c r="SFG357" s="6"/>
      <c r="SFH357" s="6"/>
      <c r="SFI357" s="6"/>
      <c r="SFJ357" s="6"/>
      <c r="SFK357" s="6"/>
      <c r="SFL357" s="6"/>
      <c r="SFM357" s="6"/>
      <c r="SFN357" s="6"/>
      <c r="SFO357" s="6"/>
      <c r="SFP357" s="6"/>
      <c r="SFQ357" s="6"/>
      <c r="SFR357" s="6"/>
      <c r="SFS357" s="6"/>
      <c r="SFT357" s="6"/>
      <c r="SFU357" s="6"/>
      <c r="SFV357" s="6"/>
      <c r="SFW357" s="6"/>
      <c r="SFX357" s="6"/>
      <c r="SFY357" s="6"/>
      <c r="SFZ357" s="6"/>
      <c r="SGA357" s="6"/>
      <c r="SGB357" s="6"/>
      <c r="SGC357" s="6"/>
      <c r="SGD357" s="6"/>
      <c r="SGE357" s="6"/>
      <c r="SGF357" s="6"/>
      <c r="SGG357" s="6"/>
      <c r="SGH357" s="6"/>
      <c r="SGI357" s="6"/>
      <c r="SGJ357" s="6"/>
      <c r="SGK357" s="6"/>
      <c r="SGL357" s="6"/>
      <c r="SGM357" s="6"/>
      <c r="SGN357" s="6"/>
      <c r="SGO357" s="6"/>
      <c r="SGP357" s="6"/>
      <c r="SGQ357" s="6"/>
      <c r="SGR357" s="6"/>
      <c r="SGS357" s="6"/>
      <c r="SGT357" s="6"/>
      <c r="SGU357" s="6"/>
      <c r="SGV357" s="6"/>
      <c r="SGW357" s="6"/>
      <c r="SGX357" s="6"/>
      <c r="SGY357" s="6"/>
      <c r="SGZ357" s="6"/>
      <c r="SHA357" s="6"/>
      <c r="SHB357" s="6"/>
      <c r="SHC357" s="6"/>
      <c r="SHD357" s="6"/>
      <c r="SHE357" s="6"/>
      <c r="SHF357" s="6"/>
      <c r="SHG357" s="6"/>
      <c r="SHH357" s="6"/>
      <c r="SHI357" s="6"/>
      <c r="SHJ357" s="6"/>
      <c r="SHK357" s="6"/>
      <c r="SHL357" s="6"/>
      <c r="SHM357" s="6"/>
      <c r="SHN357" s="6"/>
      <c r="SHO357" s="6"/>
      <c r="SHP357" s="6"/>
      <c r="SHQ357" s="6"/>
      <c r="SHR357" s="6"/>
      <c r="SHS357" s="6"/>
      <c r="SHT357" s="6"/>
      <c r="SHU357" s="6"/>
      <c r="SHV357" s="6"/>
      <c r="SHW357" s="6"/>
      <c r="SHX357" s="6"/>
      <c r="SHY357" s="6"/>
      <c r="SHZ357" s="6"/>
      <c r="SIA357" s="6"/>
      <c r="SIB357" s="6"/>
      <c r="SIC357" s="6"/>
      <c r="SID357" s="6"/>
      <c r="SIE357" s="6"/>
      <c r="SIF357" s="6"/>
      <c r="SIG357" s="6"/>
      <c r="SIH357" s="6"/>
      <c r="SII357" s="6"/>
      <c r="SIJ357" s="6"/>
      <c r="SIK357" s="6"/>
      <c r="SIL357" s="6"/>
      <c r="SIM357" s="6"/>
      <c r="SIN357" s="6"/>
      <c r="SIO357" s="6"/>
      <c r="SIP357" s="6"/>
      <c r="SIQ357" s="6"/>
      <c r="SIR357" s="6"/>
      <c r="SIS357" s="6"/>
      <c r="SIT357" s="6"/>
      <c r="SIU357" s="6"/>
      <c r="SIV357" s="6"/>
      <c r="SIW357" s="6"/>
      <c r="SIX357" s="6"/>
      <c r="SIY357" s="6"/>
      <c r="SIZ357" s="6"/>
      <c r="SJA357" s="6"/>
      <c r="SJB357" s="6"/>
      <c r="SJC357" s="6"/>
      <c r="SJD357" s="6"/>
      <c r="SJE357" s="6"/>
      <c r="SJF357" s="6"/>
      <c r="SJG357" s="6"/>
      <c r="SJH357" s="6"/>
      <c r="SJI357" s="6"/>
      <c r="SJJ357" s="6"/>
      <c r="SJK357" s="6"/>
      <c r="SJL357" s="6"/>
      <c r="SJM357" s="6"/>
      <c r="SJN357" s="6"/>
      <c r="SJO357" s="6"/>
      <c r="SJP357" s="6"/>
      <c r="SJQ357" s="6"/>
      <c r="SJR357" s="6"/>
      <c r="SJS357" s="6"/>
      <c r="SJT357" s="6"/>
      <c r="SJU357" s="6"/>
      <c r="SJV357" s="6"/>
      <c r="SJW357" s="6"/>
      <c r="SJX357" s="6"/>
      <c r="SJY357" s="6"/>
      <c r="SJZ357" s="6"/>
      <c r="SKA357" s="6"/>
      <c r="SKB357" s="6"/>
      <c r="SKC357" s="6"/>
      <c r="SKD357" s="6"/>
      <c r="SKE357" s="6"/>
      <c r="SKF357" s="6"/>
      <c r="SKG357" s="6"/>
      <c r="SKH357" s="6"/>
      <c r="SKI357" s="6"/>
      <c r="SKJ357" s="6"/>
      <c r="SKK357" s="6"/>
      <c r="SKL357" s="6"/>
      <c r="SKM357" s="6"/>
      <c r="SKN357" s="6"/>
      <c r="SKO357" s="6"/>
      <c r="SKP357" s="6"/>
      <c r="SKQ357" s="6"/>
      <c r="SKR357" s="6"/>
      <c r="SKS357" s="6"/>
      <c r="SKT357" s="6"/>
      <c r="SKU357" s="6"/>
      <c r="SKV357" s="6"/>
      <c r="SKW357" s="6"/>
      <c r="SKX357" s="6"/>
      <c r="SKY357" s="6"/>
      <c r="SKZ357" s="6"/>
      <c r="SLA357" s="6"/>
      <c r="SLB357" s="6"/>
      <c r="SLC357" s="6"/>
      <c r="SLD357" s="6"/>
      <c r="SLE357" s="6"/>
      <c r="SLF357" s="6"/>
      <c r="SLG357" s="6"/>
      <c r="SLH357" s="6"/>
      <c r="SLI357" s="6"/>
      <c r="SLJ357" s="6"/>
      <c r="SLK357" s="6"/>
      <c r="SLL357" s="6"/>
      <c r="SLM357" s="6"/>
      <c r="SLN357" s="6"/>
      <c r="SLO357" s="6"/>
      <c r="SLP357" s="6"/>
      <c r="SLQ357" s="6"/>
      <c r="SLR357" s="6"/>
      <c r="SLS357" s="6"/>
      <c r="SLT357" s="6"/>
      <c r="SLU357" s="6"/>
      <c r="SLV357" s="6"/>
      <c r="SLW357" s="6"/>
      <c r="SLX357" s="6"/>
      <c r="SLY357" s="6"/>
      <c r="SLZ357" s="6"/>
      <c r="SMA357" s="6"/>
      <c r="SMB357" s="6"/>
      <c r="SMC357" s="6"/>
      <c r="SMD357" s="6"/>
      <c r="SME357" s="6"/>
      <c r="SMF357" s="6"/>
      <c r="SMG357" s="6"/>
      <c r="SMH357" s="6"/>
      <c r="SMI357" s="6"/>
      <c r="SMJ357" s="6"/>
      <c r="SMK357" s="6"/>
      <c r="SML357" s="6"/>
      <c r="SMM357" s="6"/>
      <c r="SMN357" s="6"/>
      <c r="SMO357" s="6"/>
      <c r="SMP357" s="6"/>
      <c r="SMQ357" s="6"/>
      <c r="SMR357" s="6"/>
      <c r="SMS357" s="6"/>
      <c r="SMT357" s="6"/>
      <c r="SMU357" s="6"/>
      <c r="SMV357" s="6"/>
      <c r="SMW357" s="6"/>
      <c r="SMX357" s="6"/>
      <c r="SMY357" s="6"/>
      <c r="SMZ357" s="6"/>
      <c r="SNA357" s="6"/>
      <c r="SNB357" s="6"/>
      <c r="SNC357" s="6"/>
      <c r="SND357" s="6"/>
      <c r="SNE357" s="6"/>
      <c r="SNF357" s="6"/>
      <c r="SNG357" s="6"/>
      <c r="SNH357" s="6"/>
      <c r="SNI357" s="6"/>
      <c r="SNJ357" s="6"/>
      <c r="SNK357" s="6"/>
      <c r="SNL357" s="6"/>
      <c r="SNM357" s="6"/>
      <c r="SNN357" s="6"/>
      <c r="SNO357" s="6"/>
      <c r="SNP357" s="6"/>
      <c r="SNQ357" s="6"/>
      <c r="SNR357" s="6"/>
      <c r="SNS357" s="6"/>
      <c r="SNT357" s="6"/>
      <c r="SNU357" s="6"/>
      <c r="SNV357" s="6"/>
      <c r="SNW357" s="6"/>
      <c r="SNX357" s="6"/>
      <c r="SNY357" s="6"/>
      <c r="SNZ357" s="6"/>
      <c r="SOA357" s="6"/>
      <c r="SOB357" s="6"/>
      <c r="SOC357" s="6"/>
      <c r="SOD357" s="6"/>
      <c r="SOE357" s="6"/>
      <c r="SOF357" s="6"/>
      <c r="SOG357" s="6"/>
      <c r="SOH357" s="6"/>
      <c r="SOI357" s="6"/>
      <c r="SOJ357" s="6"/>
      <c r="SOK357" s="6"/>
      <c r="SOL357" s="6"/>
      <c r="SOM357" s="6"/>
      <c r="SON357" s="6"/>
      <c r="SOO357" s="6"/>
      <c r="SOP357" s="6"/>
      <c r="SOQ357" s="6"/>
      <c r="SOR357" s="6"/>
      <c r="SOS357" s="6"/>
      <c r="SOT357" s="6"/>
      <c r="SOU357" s="6"/>
      <c r="SOV357" s="6"/>
      <c r="SOW357" s="6"/>
      <c r="SOX357" s="6"/>
      <c r="SOY357" s="6"/>
      <c r="SOZ357" s="6"/>
      <c r="SPA357" s="6"/>
      <c r="SPB357" s="6"/>
      <c r="SPC357" s="6"/>
      <c r="SPD357" s="6"/>
      <c r="SPE357" s="6"/>
      <c r="SPF357" s="6"/>
      <c r="SPG357" s="6"/>
      <c r="SPH357" s="6"/>
      <c r="SPI357" s="6"/>
      <c r="SPJ357" s="6"/>
      <c r="SPK357" s="6"/>
      <c r="SPL357" s="6"/>
      <c r="SPM357" s="6"/>
      <c r="SPN357" s="6"/>
      <c r="SPO357" s="6"/>
      <c r="SPP357" s="6"/>
      <c r="SPQ357" s="6"/>
      <c r="SPR357" s="6"/>
      <c r="SPS357" s="6"/>
      <c r="SPT357" s="6"/>
      <c r="SPU357" s="6"/>
      <c r="SPV357" s="6"/>
      <c r="SPW357" s="6"/>
      <c r="SPX357" s="6"/>
      <c r="SPY357" s="6"/>
      <c r="SPZ357" s="6"/>
      <c r="SQA357" s="6"/>
      <c r="SQB357" s="6"/>
      <c r="SQC357" s="6"/>
      <c r="SQD357" s="6"/>
      <c r="SQE357" s="6"/>
      <c r="SQF357" s="6"/>
      <c r="SQG357" s="6"/>
      <c r="SQH357" s="6"/>
      <c r="SQI357" s="6"/>
      <c r="SQJ357" s="6"/>
      <c r="SQK357" s="6"/>
      <c r="SQL357" s="6"/>
      <c r="SQM357" s="6"/>
      <c r="SQN357" s="6"/>
      <c r="SQO357" s="6"/>
      <c r="SQP357" s="6"/>
      <c r="SQQ357" s="6"/>
      <c r="SQR357" s="6"/>
      <c r="SQS357" s="6"/>
      <c r="SQT357" s="6"/>
      <c r="SQU357" s="6"/>
      <c r="SQV357" s="6"/>
      <c r="SQW357" s="6"/>
      <c r="SQX357" s="6"/>
      <c r="SQY357" s="6"/>
      <c r="SQZ357" s="6"/>
      <c r="SRA357" s="6"/>
      <c r="SRB357" s="6"/>
      <c r="SRC357" s="6"/>
      <c r="SRD357" s="6"/>
      <c r="SRE357" s="6"/>
      <c r="SRF357" s="6"/>
      <c r="SRG357" s="6"/>
      <c r="SRH357" s="6"/>
      <c r="SRI357" s="6"/>
      <c r="SRJ357" s="6"/>
      <c r="SRK357" s="6"/>
      <c r="SRL357" s="6"/>
      <c r="SRM357" s="6"/>
      <c r="SRN357" s="6"/>
      <c r="SRO357" s="6"/>
      <c r="SRP357" s="6"/>
      <c r="SRQ357" s="6"/>
      <c r="SRR357" s="6"/>
      <c r="SRS357" s="6"/>
      <c r="SRT357" s="6"/>
      <c r="SRU357" s="6"/>
      <c r="SRV357" s="6"/>
      <c r="SRW357" s="6"/>
      <c r="SRX357" s="6"/>
      <c r="SRY357" s="6"/>
      <c r="SRZ357" s="6"/>
      <c r="SSA357" s="6"/>
      <c r="SSB357" s="6"/>
      <c r="SSC357" s="6"/>
      <c r="SSD357" s="6"/>
      <c r="SSE357" s="6"/>
      <c r="SSF357" s="6"/>
      <c r="SSG357" s="6"/>
      <c r="SSH357" s="6"/>
      <c r="SSI357" s="6"/>
      <c r="SSJ357" s="6"/>
      <c r="SSK357" s="6"/>
      <c r="SSL357" s="6"/>
      <c r="SSM357" s="6"/>
      <c r="SSN357" s="6"/>
      <c r="SSO357" s="6"/>
      <c r="SSP357" s="6"/>
      <c r="SSQ357" s="6"/>
      <c r="SSR357" s="6"/>
      <c r="SSS357" s="6"/>
      <c r="SST357" s="6"/>
      <c r="SSU357" s="6"/>
      <c r="SSV357" s="6"/>
      <c r="SSW357" s="6"/>
      <c r="SSX357" s="6"/>
      <c r="SSY357" s="6"/>
      <c r="SSZ357" s="6"/>
      <c r="STA357" s="6"/>
      <c r="STB357" s="6"/>
      <c r="STC357" s="6"/>
      <c r="STD357" s="6"/>
      <c r="STE357" s="6"/>
      <c r="STF357" s="6"/>
      <c r="STG357" s="6"/>
      <c r="STH357" s="6"/>
      <c r="STI357" s="6"/>
      <c r="STJ357" s="6"/>
      <c r="STK357" s="6"/>
      <c r="STL357" s="6"/>
      <c r="STM357" s="6"/>
      <c r="STN357" s="6"/>
      <c r="STO357" s="6"/>
      <c r="STP357" s="6"/>
      <c r="STQ357" s="6"/>
      <c r="STR357" s="6"/>
      <c r="STS357" s="6"/>
      <c r="STT357" s="6"/>
      <c r="STU357" s="6"/>
      <c r="STV357" s="6"/>
      <c r="STW357" s="6"/>
      <c r="STX357" s="6"/>
      <c r="STY357" s="6"/>
      <c r="STZ357" s="6"/>
      <c r="SUA357" s="6"/>
      <c r="SUB357" s="6"/>
      <c r="SUC357" s="6"/>
      <c r="SUD357" s="6"/>
      <c r="SUE357" s="6"/>
      <c r="SUF357" s="6"/>
      <c r="SUG357" s="6"/>
      <c r="SUH357" s="6"/>
      <c r="SUI357" s="6"/>
      <c r="SUJ357" s="6"/>
      <c r="SUK357" s="6"/>
      <c r="SUL357" s="6"/>
      <c r="SUM357" s="6"/>
      <c r="SUN357" s="6"/>
      <c r="SUO357" s="6"/>
      <c r="SUP357" s="6"/>
      <c r="SUQ357" s="6"/>
      <c r="SUR357" s="6"/>
      <c r="SUS357" s="6"/>
      <c r="SUT357" s="6"/>
      <c r="SUU357" s="6"/>
      <c r="SUV357" s="6"/>
      <c r="SUW357" s="6"/>
      <c r="SUX357" s="6"/>
      <c r="SUY357" s="6"/>
      <c r="SUZ357" s="6"/>
      <c r="SVA357" s="6"/>
      <c r="SVB357" s="6"/>
      <c r="SVC357" s="6"/>
      <c r="SVD357" s="6"/>
      <c r="SVE357" s="6"/>
      <c r="SVF357" s="6"/>
      <c r="SVG357" s="6"/>
      <c r="SVH357" s="6"/>
      <c r="SVI357" s="6"/>
      <c r="SVJ357" s="6"/>
      <c r="SVK357" s="6"/>
      <c r="SVL357" s="6"/>
      <c r="SVM357" s="6"/>
      <c r="SVN357" s="6"/>
      <c r="SVO357" s="6"/>
      <c r="SVP357" s="6"/>
      <c r="SVQ357" s="6"/>
      <c r="SVR357" s="6"/>
      <c r="SVS357" s="6"/>
      <c r="SVT357" s="6"/>
      <c r="SVU357" s="6"/>
      <c r="SVV357" s="6"/>
      <c r="SVW357" s="6"/>
      <c r="SVX357" s="6"/>
      <c r="SVY357" s="6"/>
      <c r="SVZ357" s="6"/>
      <c r="SWA357" s="6"/>
      <c r="SWB357" s="6"/>
      <c r="SWC357" s="6"/>
      <c r="SWD357" s="6"/>
      <c r="SWE357" s="6"/>
      <c r="SWF357" s="6"/>
      <c r="SWG357" s="6"/>
      <c r="SWH357" s="6"/>
      <c r="SWI357" s="6"/>
      <c r="SWJ357" s="6"/>
      <c r="SWK357" s="6"/>
      <c r="SWL357" s="6"/>
      <c r="SWM357" s="6"/>
      <c r="SWN357" s="6"/>
      <c r="SWO357" s="6"/>
      <c r="SWP357" s="6"/>
      <c r="SWQ357" s="6"/>
      <c r="SWR357" s="6"/>
      <c r="SWS357" s="6"/>
      <c r="SWT357" s="6"/>
      <c r="SWU357" s="6"/>
      <c r="SWV357" s="6"/>
      <c r="SWW357" s="6"/>
      <c r="SWX357" s="6"/>
      <c r="SWY357" s="6"/>
      <c r="SWZ357" s="6"/>
      <c r="SXA357" s="6"/>
      <c r="SXB357" s="6"/>
      <c r="SXC357" s="6"/>
      <c r="SXD357" s="6"/>
      <c r="SXE357" s="6"/>
      <c r="SXF357" s="6"/>
      <c r="SXG357" s="6"/>
      <c r="SXH357" s="6"/>
      <c r="SXI357" s="6"/>
      <c r="SXJ357" s="6"/>
      <c r="SXK357" s="6"/>
      <c r="SXL357" s="6"/>
      <c r="SXM357" s="6"/>
      <c r="SXN357" s="6"/>
      <c r="SXO357" s="6"/>
      <c r="SXP357" s="6"/>
      <c r="SXQ357" s="6"/>
      <c r="SXR357" s="6"/>
      <c r="SXS357" s="6"/>
      <c r="SXT357" s="6"/>
      <c r="SXU357" s="6"/>
      <c r="SXV357" s="6"/>
      <c r="SXW357" s="6"/>
      <c r="SXX357" s="6"/>
      <c r="SXY357" s="6"/>
      <c r="SXZ357" s="6"/>
      <c r="SYA357" s="6"/>
      <c r="SYB357" s="6"/>
      <c r="SYC357" s="6"/>
      <c r="SYD357" s="6"/>
      <c r="SYE357" s="6"/>
      <c r="SYF357" s="6"/>
      <c r="SYG357" s="6"/>
      <c r="SYH357" s="6"/>
      <c r="SYI357" s="6"/>
      <c r="SYJ357" s="6"/>
      <c r="SYK357" s="6"/>
      <c r="SYL357" s="6"/>
      <c r="SYM357" s="6"/>
      <c r="SYN357" s="6"/>
      <c r="SYO357" s="6"/>
      <c r="SYP357" s="6"/>
      <c r="SYQ357" s="6"/>
      <c r="SYR357" s="6"/>
      <c r="SYS357" s="6"/>
      <c r="SYT357" s="6"/>
      <c r="SYU357" s="6"/>
      <c r="SYV357" s="6"/>
      <c r="SYW357" s="6"/>
      <c r="SYX357" s="6"/>
      <c r="SYY357" s="6"/>
      <c r="SYZ357" s="6"/>
      <c r="SZA357" s="6"/>
      <c r="SZB357" s="6"/>
      <c r="SZC357" s="6"/>
      <c r="SZD357" s="6"/>
      <c r="SZE357" s="6"/>
      <c r="SZF357" s="6"/>
      <c r="SZG357" s="6"/>
      <c r="SZH357" s="6"/>
      <c r="SZI357" s="6"/>
      <c r="SZJ357" s="6"/>
      <c r="SZK357" s="6"/>
      <c r="SZL357" s="6"/>
      <c r="SZM357" s="6"/>
      <c r="SZN357" s="6"/>
      <c r="SZO357" s="6"/>
      <c r="SZP357" s="6"/>
      <c r="SZQ357" s="6"/>
      <c r="SZR357" s="6"/>
      <c r="SZS357" s="6"/>
      <c r="SZT357" s="6"/>
      <c r="SZU357" s="6"/>
      <c r="SZV357" s="6"/>
      <c r="SZW357" s="6"/>
      <c r="SZX357" s="6"/>
      <c r="SZY357" s="6"/>
      <c r="SZZ357" s="6"/>
      <c r="TAA357" s="6"/>
      <c r="TAB357" s="6"/>
      <c r="TAC357" s="6"/>
      <c r="TAD357" s="6"/>
      <c r="TAE357" s="6"/>
      <c r="TAF357" s="6"/>
      <c r="TAG357" s="6"/>
      <c r="TAH357" s="6"/>
      <c r="TAI357" s="6"/>
      <c r="TAJ357" s="6"/>
      <c r="TAK357" s="6"/>
      <c r="TAL357" s="6"/>
      <c r="TAM357" s="6"/>
      <c r="TAN357" s="6"/>
      <c r="TAO357" s="6"/>
      <c r="TAP357" s="6"/>
      <c r="TAQ357" s="6"/>
      <c r="TAR357" s="6"/>
      <c r="TAS357" s="6"/>
      <c r="TAT357" s="6"/>
      <c r="TAU357" s="6"/>
      <c r="TAV357" s="6"/>
      <c r="TAW357" s="6"/>
      <c r="TAX357" s="6"/>
      <c r="TAY357" s="6"/>
      <c r="TAZ357" s="6"/>
      <c r="TBA357" s="6"/>
      <c r="TBB357" s="6"/>
      <c r="TBC357" s="6"/>
      <c r="TBD357" s="6"/>
      <c r="TBE357" s="6"/>
      <c r="TBF357" s="6"/>
      <c r="TBG357" s="6"/>
      <c r="TBH357" s="6"/>
      <c r="TBI357" s="6"/>
      <c r="TBJ357" s="6"/>
      <c r="TBK357" s="6"/>
      <c r="TBL357" s="6"/>
      <c r="TBM357" s="6"/>
      <c r="TBN357" s="6"/>
      <c r="TBO357" s="6"/>
      <c r="TBP357" s="6"/>
      <c r="TBQ357" s="6"/>
      <c r="TBR357" s="6"/>
      <c r="TBS357" s="6"/>
      <c r="TBT357" s="6"/>
      <c r="TBU357" s="6"/>
      <c r="TBV357" s="6"/>
      <c r="TBW357" s="6"/>
      <c r="TBX357" s="6"/>
      <c r="TBY357" s="6"/>
      <c r="TBZ357" s="6"/>
      <c r="TCA357" s="6"/>
      <c r="TCB357" s="6"/>
      <c r="TCC357" s="6"/>
      <c r="TCD357" s="6"/>
      <c r="TCE357" s="6"/>
      <c r="TCF357" s="6"/>
      <c r="TCG357" s="6"/>
      <c r="TCH357" s="6"/>
      <c r="TCI357" s="6"/>
      <c r="TCJ357" s="6"/>
      <c r="TCK357" s="6"/>
      <c r="TCL357" s="6"/>
      <c r="TCM357" s="6"/>
      <c r="TCN357" s="6"/>
      <c r="TCO357" s="6"/>
      <c r="TCP357" s="6"/>
      <c r="TCQ357" s="6"/>
      <c r="TCR357" s="6"/>
      <c r="TCS357" s="6"/>
      <c r="TCT357" s="6"/>
      <c r="TCU357" s="6"/>
      <c r="TCV357" s="6"/>
      <c r="TCW357" s="6"/>
      <c r="TCX357" s="6"/>
      <c r="TCY357" s="6"/>
      <c r="TCZ357" s="6"/>
      <c r="TDA357" s="6"/>
      <c r="TDB357" s="6"/>
      <c r="TDC357" s="6"/>
      <c r="TDD357" s="6"/>
      <c r="TDE357" s="6"/>
      <c r="TDF357" s="6"/>
      <c r="TDG357" s="6"/>
      <c r="TDH357" s="6"/>
      <c r="TDI357" s="6"/>
      <c r="TDJ357" s="6"/>
      <c r="TDK357" s="6"/>
      <c r="TDL357" s="6"/>
      <c r="TDM357" s="6"/>
      <c r="TDN357" s="6"/>
      <c r="TDO357" s="6"/>
      <c r="TDP357" s="6"/>
      <c r="TDQ357" s="6"/>
      <c r="TDR357" s="6"/>
      <c r="TDS357" s="6"/>
      <c r="TDT357" s="6"/>
      <c r="TDU357" s="6"/>
      <c r="TDV357" s="6"/>
      <c r="TDW357" s="6"/>
      <c r="TDX357" s="6"/>
      <c r="TDY357" s="6"/>
      <c r="TDZ357" s="6"/>
      <c r="TEA357" s="6"/>
      <c r="TEB357" s="6"/>
      <c r="TEC357" s="6"/>
      <c r="TED357" s="6"/>
      <c r="TEE357" s="6"/>
      <c r="TEF357" s="6"/>
      <c r="TEG357" s="6"/>
      <c r="TEH357" s="6"/>
      <c r="TEI357" s="6"/>
      <c r="TEJ357" s="6"/>
      <c r="TEK357" s="6"/>
      <c r="TEL357" s="6"/>
      <c r="TEM357" s="6"/>
      <c r="TEN357" s="6"/>
      <c r="TEO357" s="6"/>
      <c r="TEP357" s="6"/>
      <c r="TEQ357" s="6"/>
      <c r="TER357" s="6"/>
      <c r="TES357" s="6"/>
      <c r="TET357" s="6"/>
      <c r="TEU357" s="6"/>
      <c r="TEV357" s="6"/>
      <c r="TEW357" s="6"/>
      <c r="TEX357" s="6"/>
      <c r="TEY357" s="6"/>
      <c r="TEZ357" s="6"/>
      <c r="TFA357" s="6"/>
      <c r="TFB357" s="6"/>
      <c r="TFC357" s="6"/>
      <c r="TFD357" s="6"/>
      <c r="TFE357" s="6"/>
      <c r="TFF357" s="6"/>
      <c r="TFG357" s="6"/>
      <c r="TFH357" s="6"/>
      <c r="TFI357" s="6"/>
      <c r="TFJ357" s="6"/>
      <c r="TFK357" s="6"/>
      <c r="TFL357" s="6"/>
      <c r="TFM357" s="6"/>
      <c r="TFN357" s="6"/>
      <c r="TFO357" s="6"/>
      <c r="TFP357" s="6"/>
      <c r="TFQ357" s="6"/>
      <c r="TFR357" s="6"/>
      <c r="TFS357" s="6"/>
      <c r="TFT357" s="6"/>
      <c r="TFU357" s="6"/>
      <c r="TFV357" s="6"/>
      <c r="TFW357" s="6"/>
      <c r="TFX357" s="6"/>
      <c r="TFY357" s="6"/>
      <c r="TFZ357" s="6"/>
      <c r="TGA357" s="6"/>
      <c r="TGB357" s="6"/>
      <c r="TGC357" s="6"/>
      <c r="TGD357" s="6"/>
      <c r="TGE357" s="6"/>
      <c r="TGF357" s="6"/>
      <c r="TGG357" s="6"/>
      <c r="TGH357" s="6"/>
      <c r="TGI357" s="6"/>
      <c r="TGJ357" s="6"/>
      <c r="TGK357" s="6"/>
      <c r="TGL357" s="6"/>
      <c r="TGM357" s="6"/>
      <c r="TGN357" s="6"/>
      <c r="TGO357" s="6"/>
      <c r="TGP357" s="6"/>
      <c r="TGQ357" s="6"/>
      <c r="TGR357" s="6"/>
      <c r="TGS357" s="6"/>
      <c r="TGT357" s="6"/>
      <c r="TGU357" s="6"/>
      <c r="TGV357" s="6"/>
      <c r="TGW357" s="6"/>
      <c r="TGX357" s="6"/>
      <c r="TGY357" s="6"/>
      <c r="TGZ357" s="6"/>
      <c r="THA357" s="6"/>
      <c r="THB357" s="6"/>
      <c r="THC357" s="6"/>
      <c r="THD357" s="6"/>
      <c r="THE357" s="6"/>
      <c r="THF357" s="6"/>
      <c r="THG357" s="6"/>
      <c r="THH357" s="6"/>
      <c r="THI357" s="6"/>
      <c r="THJ357" s="6"/>
      <c r="THK357" s="6"/>
      <c r="THL357" s="6"/>
      <c r="THM357" s="6"/>
      <c r="THN357" s="6"/>
      <c r="THO357" s="6"/>
      <c r="THP357" s="6"/>
      <c r="THQ357" s="6"/>
      <c r="THR357" s="6"/>
      <c r="THS357" s="6"/>
      <c r="THT357" s="6"/>
      <c r="THU357" s="6"/>
      <c r="THV357" s="6"/>
      <c r="THW357" s="6"/>
      <c r="THX357" s="6"/>
      <c r="THY357" s="6"/>
      <c r="THZ357" s="6"/>
      <c r="TIA357" s="6"/>
      <c r="TIB357" s="6"/>
      <c r="TIC357" s="6"/>
      <c r="TID357" s="6"/>
      <c r="TIE357" s="6"/>
      <c r="TIF357" s="6"/>
      <c r="TIG357" s="6"/>
      <c r="TIH357" s="6"/>
      <c r="TII357" s="6"/>
      <c r="TIJ357" s="6"/>
      <c r="TIK357" s="6"/>
      <c r="TIL357" s="6"/>
      <c r="TIM357" s="6"/>
      <c r="TIN357" s="6"/>
      <c r="TIO357" s="6"/>
      <c r="TIP357" s="6"/>
      <c r="TIQ357" s="6"/>
      <c r="TIR357" s="6"/>
      <c r="TIS357" s="6"/>
      <c r="TIT357" s="6"/>
      <c r="TIU357" s="6"/>
      <c r="TIV357" s="6"/>
      <c r="TIW357" s="6"/>
      <c r="TIX357" s="6"/>
      <c r="TIY357" s="6"/>
      <c r="TIZ357" s="6"/>
      <c r="TJA357" s="6"/>
      <c r="TJB357" s="6"/>
      <c r="TJC357" s="6"/>
      <c r="TJD357" s="6"/>
      <c r="TJE357" s="6"/>
      <c r="TJF357" s="6"/>
      <c r="TJG357" s="6"/>
      <c r="TJH357" s="6"/>
      <c r="TJI357" s="6"/>
      <c r="TJJ357" s="6"/>
      <c r="TJK357" s="6"/>
      <c r="TJL357" s="6"/>
      <c r="TJM357" s="6"/>
      <c r="TJN357" s="6"/>
      <c r="TJO357" s="6"/>
      <c r="TJP357" s="6"/>
      <c r="TJQ357" s="6"/>
      <c r="TJR357" s="6"/>
      <c r="TJS357" s="6"/>
      <c r="TJT357" s="6"/>
      <c r="TJU357" s="6"/>
      <c r="TJV357" s="6"/>
      <c r="TJW357" s="6"/>
      <c r="TJX357" s="6"/>
      <c r="TJY357" s="6"/>
      <c r="TJZ357" s="6"/>
      <c r="TKA357" s="6"/>
      <c r="TKB357" s="6"/>
      <c r="TKC357" s="6"/>
      <c r="TKD357" s="6"/>
      <c r="TKE357" s="6"/>
      <c r="TKF357" s="6"/>
      <c r="TKG357" s="6"/>
      <c r="TKH357" s="6"/>
      <c r="TKI357" s="6"/>
      <c r="TKJ357" s="6"/>
      <c r="TKK357" s="6"/>
      <c r="TKL357" s="6"/>
      <c r="TKM357" s="6"/>
      <c r="TKN357" s="6"/>
      <c r="TKO357" s="6"/>
      <c r="TKP357" s="6"/>
      <c r="TKQ357" s="6"/>
      <c r="TKR357" s="6"/>
      <c r="TKS357" s="6"/>
      <c r="TKT357" s="6"/>
      <c r="TKU357" s="6"/>
      <c r="TKV357" s="6"/>
      <c r="TKW357" s="6"/>
      <c r="TKX357" s="6"/>
      <c r="TKY357" s="6"/>
      <c r="TKZ357" s="6"/>
      <c r="TLA357" s="6"/>
      <c r="TLB357" s="6"/>
      <c r="TLC357" s="6"/>
      <c r="TLD357" s="6"/>
      <c r="TLE357" s="6"/>
      <c r="TLF357" s="6"/>
      <c r="TLG357" s="6"/>
      <c r="TLH357" s="6"/>
      <c r="TLI357" s="6"/>
      <c r="TLJ357" s="6"/>
      <c r="TLK357" s="6"/>
      <c r="TLL357" s="6"/>
      <c r="TLM357" s="6"/>
      <c r="TLN357" s="6"/>
      <c r="TLO357" s="6"/>
      <c r="TLP357" s="6"/>
      <c r="TLQ357" s="6"/>
      <c r="TLR357" s="6"/>
      <c r="TLS357" s="6"/>
      <c r="TLT357" s="6"/>
      <c r="TLU357" s="6"/>
      <c r="TLV357" s="6"/>
      <c r="TLW357" s="6"/>
      <c r="TLX357" s="6"/>
      <c r="TLY357" s="6"/>
      <c r="TLZ357" s="6"/>
      <c r="TMA357" s="6"/>
      <c r="TMB357" s="6"/>
      <c r="TMC357" s="6"/>
      <c r="TMD357" s="6"/>
      <c r="TME357" s="6"/>
      <c r="TMF357" s="6"/>
      <c r="TMG357" s="6"/>
      <c r="TMH357" s="6"/>
      <c r="TMI357" s="6"/>
      <c r="TMJ357" s="6"/>
      <c r="TMK357" s="6"/>
      <c r="TML357" s="6"/>
      <c r="TMM357" s="6"/>
      <c r="TMN357" s="6"/>
      <c r="TMO357" s="6"/>
      <c r="TMP357" s="6"/>
      <c r="TMQ357" s="6"/>
      <c r="TMR357" s="6"/>
      <c r="TMS357" s="6"/>
      <c r="TMT357" s="6"/>
      <c r="TMU357" s="6"/>
      <c r="TMV357" s="6"/>
      <c r="TMW357" s="6"/>
      <c r="TMX357" s="6"/>
      <c r="TMY357" s="6"/>
      <c r="TMZ357" s="6"/>
      <c r="TNA357" s="6"/>
      <c r="TNB357" s="6"/>
      <c r="TNC357" s="6"/>
      <c r="TND357" s="6"/>
      <c r="TNE357" s="6"/>
      <c r="TNF357" s="6"/>
      <c r="TNG357" s="6"/>
      <c r="TNH357" s="6"/>
      <c r="TNI357" s="6"/>
      <c r="TNJ357" s="6"/>
      <c r="TNK357" s="6"/>
      <c r="TNL357" s="6"/>
      <c r="TNM357" s="6"/>
      <c r="TNN357" s="6"/>
      <c r="TNO357" s="6"/>
      <c r="TNP357" s="6"/>
      <c r="TNQ357" s="6"/>
      <c r="TNR357" s="6"/>
      <c r="TNS357" s="6"/>
      <c r="TNT357" s="6"/>
      <c r="TNU357" s="6"/>
      <c r="TNV357" s="6"/>
      <c r="TNW357" s="6"/>
      <c r="TNX357" s="6"/>
      <c r="TNY357" s="6"/>
      <c r="TNZ357" s="6"/>
      <c r="TOA357" s="6"/>
      <c r="TOB357" s="6"/>
      <c r="TOC357" s="6"/>
      <c r="TOD357" s="6"/>
      <c r="TOE357" s="6"/>
      <c r="TOF357" s="6"/>
      <c r="TOG357" s="6"/>
      <c r="TOH357" s="6"/>
      <c r="TOI357" s="6"/>
      <c r="TOJ357" s="6"/>
      <c r="TOK357" s="6"/>
      <c r="TOL357" s="6"/>
      <c r="TOM357" s="6"/>
      <c r="TON357" s="6"/>
      <c r="TOO357" s="6"/>
      <c r="TOP357" s="6"/>
      <c r="TOQ357" s="6"/>
      <c r="TOR357" s="6"/>
      <c r="TOS357" s="6"/>
      <c r="TOT357" s="6"/>
      <c r="TOU357" s="6"/>
      <c r="TOV357" s="6"/>
      <c r="TOW357" s="6"/>
      <c r="TOX357" s="6"/>
      <c r="TOY357" s="6"/>
      <c r="TOZ357" s="6"/>
      <c r="TPA357" s="6"/>
      <c r="TPB357" s="6"/>
      <c r="TPC357" s="6"/>
      <c r="TPD357" s="6"/>
      <c r="TPE357" s="6"/>
      <c r="TPF357" s="6"/>
      <c r="TPG357" s="6"/>
      <c r="TPH357" s="6"/>
      <c r="TPI357" s="6"/>
      <c r="TPJ357" s="6"/>
      <c r="TPK357" s="6"/>
      <c r="TPL357" s="6"/>
      <c r="TPM357" s="6"/>
      <c r="TPN357" s="6"/>
      <c r="TPO357" s="6"/>
      <c r="TPP357" s="6"/>
      <c r="TPQ357" s="6"/>
      <c r="TPR357" s="6"/>
      <c r="TPS357" s="6"/>
      <c r="TPT357" s="6"/>
      <c r="TPU357" s="6"/>
      <c r="TPV357" s="6"/>
      <c r="TPW357" s="6"/>
      <c r="TPX357" s="6"/>
      <c r="TPY357" s="6"/>
      <c r="TPZ357" s="6"/>
      <c r="TQA357" s="6"/>
      <c r="TQB357" s="6"/>
      <c r="TQC357" s="6"/>
      <c r="TQD357" s="6"/>
      <c r="TQE357" s="6"/>
      <c r="TQF357" s="6"/>
      <c r="TQG357" s="6"/>
      <c r="TQH357" s="6"/>
      <c r="TQI357" s="6"/>
      <c r="TQJ357" s="6"/>
      <c r="TQK357" s="6"/>
      <c r="TQL357" s="6"/>
      <c r="TQM357" s="6"/>
      <c r="TQN357" s="6"/>
      <c r="TQO357" s="6"/>
      <c r="TQP357" s="6"/>
      <c r="TQQ357" s="6"/>
      <c r="TQR357" s="6"/>
      <c r="TQS357" s="6"/>
      <c r="TQT357" s="6"/>
      <c r="TQU357" s="6"/>
      <c r="TQV357" s="6"/>
      <c r="TQW357" s="6"/>
      <c r="TQX357" s="6"/>
      <c r="TQY357" s="6"/>
      <c r="TQZ357" s="6"/>
      <c r="TRA357" s="6"/>
      <c r="TRB357" s="6"/>
      <c r="TRC357" s="6"/>
      <c r="TRD357" s="6"/>
      <c r="TRE357" s="6"/>
      <c r="TRF357" s="6"/>
      <c r="TRG357" s="6"/>
      <c r="TRH357" s="6"/>
      <c r="TRI357" s="6"/>
      <c r="TRJ357" s="6"/>
      <c r="TRK357" s="6"/>
      <c r="TRL357" s="6"/>
      <c r="TRM357" s="6"/>
      <c r="TRN357" s="6"/>
      <c r="TRO357" s="6"/>
      <c r="TRP357" s="6"/>
      <c r="TRQ357" s="6"/>
      <c r="TRR357" s="6"/>
      <c r="TRS357" s="6"/>
      <c r="TRT357" s="6"/>
      <c r="TRU357" s="6"/>
      <c r="TRV357" s="6"/>
      <c r="TRW357" s="6"/>
      <c r="TRX357" s="6"/>
      <c r="TRY357" s="6"/>
      <c r="TRZ357" s="6"/>
      <c r="TSA357" s="6"/>
      <c r="TSB357" s="6"/>
      <c r="TSC357" s="6"/>
      <c r="TSD357" s="6"/>
      <c r="TSE357" s="6"/>
      <c r="TSF357" s="6"/>
      <c r="TSG357" s="6"/>
      <c r="TSH357" s="6"/>
      <c r="TSI357" s="6"/>
      <c r="TSJ357" s="6"/>
      <c r="TSK357" s="6"/>
      <c r="TSL357" s="6"/>
      <c r="TSM357" s="6"/>
      <c r="TSN357" s="6"/>
      <c r="TSO357" s="6"/>
      <c r="TSP357" s="6"/>
      <c r="TSQ357" s="6"/>
      <c r="TSR357" s="6"/>
      <c r="TSS357" s="6"/>
      <c r="TST357" s="6"/>
      <c r="TSU357" s="6"/>
      <c r="TSV357" s="6"/>
      <c r="TSW357" s="6"/>
      <c r="TSX357" s="6"/>
      <c r="TSY357" s="6"/>
      <c r="TSZ357" s="6"/>
      <c r="TTA357" s="6"/>
      <c r="TTB357" s="6"/>
      <c r="TTC357" s="6"/>
      <c r="TTD357" s="6"/>
      <c r="TTE357" s="6"/>
      <c r="TTF357" s="6"/>
      <c r="TTG357" s="6"/>
      <c r="TTH357" s="6"/>
      <c r="TTI357" s="6"/>
      <c r="TTJ357" s="6"/>
      <c r="TTK357" s="6"/>
      <c r="TTL357" s="6"/>
      <c r="TTM357" s="6"/>
      <c r="TTN357" s="6"/>
      <c r="TTO357" s="6"/>
      <c r="TTP357" s="6"/>
      <c r="TTQ357" s="6"/>
      <c r="TTR357" s="6"/>
      <c r="TTS357" s="6"/>
      <c r="TTT357" s="6"/>
      <c r="TTU357" s="6"/>
      <c r="TTV357" s="6"/>
      <c r="TTW357" s="6"/>
      <c r="TTX357" s="6"/>
      <c r="TTY357" s="6"/>
      <c r="TTZ357" s="6"/>
      <c r="TUA357" s="6"/>
      <c r="TUB357" s="6"/>
      <c r="TUC357" s="6"/>
      <c r="TUD357" s="6"/>
      <c r="TUE357" s="6"/>
      <c r="TUF357" s="6"/>
      <c r="TUG357" s="6"/>
      <c r="TUH357" s="6"/>
      <c r="TUI357" s="6"/>
      <c r="TUJ357" s="6"/>
      <c r="TUK357" s="6"/>
      <c r="TUL357" s="6"/>
      <c r="TUM357" s="6"/>
      <c r="TUN357" s="6"/>
      <c r="TUO357" s="6"/>
      <c r="TUP357" s="6"/>
      <c r="TUQ357" s="6"/>
      <c r="TUR357" s="6"/>
      <c r="TUS357" s="6"/>
      <c r="TUT357" s="6"/>
      <c r="TUU357" s="6"/>
      <c r="TUV357" s="6"/>
      <c r="TUW357" s="6"/>
      <c r="TUX357" s="6"/>
      <c r="TUY357" s="6"/>
      <c r="TUZ357" s="6"/>
      <c r="TVA357" s="6"/>
      <c r="TVB357" s="6"/>
      <c r="TVC357" s="6"/>
      <c r="TVD357" s="6"/>
      <c r="TVE357" s="6"/>
      <c r="TVF357" s="6"/>
      <c r="TVG357" s="6"/>
      <c r="TVH357" s="6"/>
      <c r="TVI357" s="6"/>
      <c r="TVJ357" s="6"/>
      <c r="TVK357" s="6"/>
      <c r="TVL357" s="6"/>
      <c r="TVM357" s="6"/>
      <c r="TVN357" s="6"/>
      <c r="TVO357" s="6"/>
      <c r="TVP357" s="6"/>
      <c r="TVQ357" s="6"/>
      <c r="TVR357" s="6"/>
      <c r="TVS357" s="6"/>
      <c r="TVT357" s="6"/>
      <c r="TVU357" s="6"/>
      <c r="TVV357" s="6"/>
      <c r="TVW357" s="6"/>
      <c r="TVX357" s="6"/>
      <c r="TVY357" s="6"/>
      <c r="TVZ357" s="6"/>
      <c r="TWA357" s="6"/>
      <c r="TWB357" s="6"/>
      <c r="TWC357" s="6"/>
      <c r="TWD357" s="6"/>
      <c r="TWE357" s="6"/>
      <c r="TWF357" s="6"/>
      <c r="TWG357" s="6"/>
      <c r="TWH357" s="6"/>
      <c r="TWI357" s="6"/>
      <c r="TWJ357" s="6"/>
      <c r="TWK357" s="6"/>
      <c r="TWL357" s="6"/>
      <c r="TWM357" s="6"/>
      <c r="TWN357" s="6"/>
      <c r="TWO357" s="6"/>
      <c r="TWP357" s="6"/>
      <c r="TWQ357" s="6"/>
      <c r="TWR357" s="6"/>
      <c r="TWS357" s="6"/>
      <c r="TWT357" s="6"/>
      <c r="TWU357" s="6"/>
      <c r="TWV357" s="6"/>
      <c r="TWW357" s="6"/>
      <c r="TWX357" s="6"/>
      <c r="TWY357" s="6"/>
      <c r="TWZ357" s="6"/>
      <c r="TXA357" s="6"/>
      <c r="TXB357" s="6"/>
      <c r="TXC357" s="6"/>
      <c r="TXD357" s="6"/>
      <c r="TXE357" s="6"/>
      <c r="TXF357" s="6"/>
      <c r="TXG357" s="6"/>
      <c r="TXH357" s="6"/>
      <c r="TXI357" s="6"/>
      <c r="TXJ357" s="6"/>
      <c r="TXK357" s="6"/>
      <c r="TXL357" s="6"/>
      <c r="TXM357" s="6"/>
      <c r="TXN357" s="6"/>
      <c r="TXO357" s="6"/>
      <c r="TXP357" s="6"/>
      <c r="TXQ357" s="6"/>
      <c r="TXR357" s="6"/>
      <c r="TXS357" s="6"/>
      <c r="TXT357" s="6"/>
      <c r="TXU357" s="6"/>
      <c r="TXV357" s="6"/>
      <c r="TXW357" s="6"/>
      <c r="TXX357" s="6"/>
      <c r="TXY357" s="6"/>
      <c r="TXZ357" s="6"/>
      <c r="TYA357" s="6"/>
      <c r="TYB357" s="6"/>
      <c r="TYC357" s="6"/>
      <c r="TYD357" s="6"/>
      <c r="TYE357" s="6"/>
      <c r="TYF357" s="6"/>
      <c r="TYG357" s="6"/>
      <c r="TYH357" s="6"/>
      <c r="TYI357" s="6"/>
      <c r="TYJ357" s="6"/>
      <c r="TYK357" s="6"/>
      <c r="TYL357" s="6"/>
      <c r="TYM357" s="6"/>
      <c r="TYN357" s="6"/>
      <c r="TYO357" s="6"/>
      <c r="TYP357" s="6"/>
      <c r="TYQ357" s="6"/>
      <c r="TYR357" s="6"/>
      <c r="TYS357" s="6"/>
      <c r="TYT357" s="6"/>
      <c r="TYU357" s="6"/>
      <c r="TYV357" s="6"/>
      <c r="TYW357" s="6"/>
      <c r="TYX357" s="6"/>
      <c r="TYY357" s="6"/>
      <c r="TYZ357" s="6"/>
      <c r="TZA357" s="6"/>
      <c r="TZB357" s="6"/>
      <c r="TZC357" s="6"/>
      <c r="TZD357" s="6"/>
      <c r="TZE357" s="6"/>
      <c r="TZF357" s="6"/>
      <c r="TZG357" s="6"/>
      <c r="TZH357" s="6"/>
      <c r="TZI357" s="6"/>
      <c r="TZJ357" s="6"/>
      <c r="TZK357" s="6"/>
      <c r="TZL357" s="6"/>
      <c r="TZM357" s="6"/>
      <c r="TZN357" s="6"/>
      <c r="TZO357" s="6"/>
      <c r="TZP357" s="6"/>
      <c r="TZQ357" s="6"/>
      <c r="TZR357" s="6"/>
      <c r="TZS357" s="6"/>
      <c r="TZT357" s="6"/>
      <c r="TZU357" s="6"/>
      <c r="TZV357" s="6"/>
      <c r="TZW357" s="6"/>
      <c r="TZX357" s="6"/>
      <c r="TZY357" s="6"/>
      <c r="TZZ357" s="6"/>
      <c r="UAA357" s="6"/>
      <c r="UAB357" s="6"/>
      <c r="UAC357" s="6"/>
      <c r="UAD357" s="6"/>
      <c r="UAE357" s="6"/>
      <c r="UAF357" s="6"/>
      <c r="UAG357" s="6"/>
      <c r="UAH357" s="6"/>
      <c r="UAI357" s="6"/>
      <c r="UAJ357" s="6"/>
      <c r="UAK357" s="6"/>
      <c r="UAL357" s="6"/>
      <c r="UAM357" s="6"/>
      <c r="UAN357" s="6"/>
      <c r="UAO357" s="6"/>
      <c r="UAP357" s="6"/>
      <c r="UAQ357" s="6"/>
      <c r="UAR357" s="6"/>
      <c r="UAS357" s="6"/>
      <c r="UAT357" s="6"/>
      <c r="UAU357" s="6"/>
      <c r="UAV357" s="6"/>
      <c r="UAW357" s="6"/>
      <c r="UAX357" s="6"/>
      <c r="UAY357" s="6"/>
      <c r="UAZ357" s="6"/>
      <c r="UBA357" s="6"/>
      <c r="UBB357" s="6"/>
      <c r="UBC357" s="6"/>
      <c r="UBD357" s="6"/>
      <c r="UBE357" s="6"/>
      <c r="UBF357" s="6"/>
      <c r="UBG357" s="6"/>
      <c r="UBH357" s="6"/>
      <c r="UBI357" s="6"/>
      <c r="UBJ357" s="6"/>
      <c r="UBK357" s="6"/>
      <c r="UBL357" s="6"/>
      <c r="UBM357" s="6"/>
      <c r="UBN357" s="6"/>
      <c r="UBO357" s="6"/>
      <c r="UBP357" s="6"/>
      <c r="UBQ357" s="6"/>
      <c r="UBR357" s="6"/>
      <c r="UBS357" s="6"/>
      <c r="UBT357" s="6"/>
      <c r="UBU357" s="6"/>
      <c r="UBV357" s="6"/>
      <c r="UBW357" s="6"/>
      <c r="UBX357" s="6"/>
      <c r="UBY357" s="6"/>
      <c r="UBZ357" s="6"/>
      <c r="UCA357" s="6"/>
      <c r="UCB357" s="6"/>
      <c r="UCC357" s="6"/>
      <c r="UCD357" s="6"/>
      <c r="UCE357" s="6"/>
      <c r="UCF357" s="6"/>
      <c r="UCG357" s="6"/>
      <c r="UCH357" s="6"/>
      <c r="UCI357" s="6"/>
      <c r="UCJ357" s="6"/>
      <c r="UCK357" s="6"/>
      <c r="UCL357" s="6"/>
      <c r="UCM357" s="6"/>
      <c r="UCN357" s="6"/>
      <c r="UCO357" s="6"/>
      <c r="UCP357" s="6"/>
      <c r="UCQ357" s="6"/>
      <c r="UCR357" s="6"/>
      <c r="UCS357" s="6"/>
      <c r="UCT357" s="6"/>
      <c r="UCU357" s="6"/>
      <c r="UCV357" s="6"/>
      <c r="UCW357" s="6"/>
      <c r="UCX357" s="6"/>
      <c r="UCY357" s="6"/>
      <c r="UCZ357" s="6"/>
      <c r="UDA357" s="6"/>
      <c r="UDB357" s="6"/>
      <c r="UDC357" s="6"/>
      <c r="UDD357" s="6"/>
      <c r="UDE357" s="6"/>
      <c r="UDF357" s="6"/>
      <c r="UDG357" s="6"/>
      <c r="UDH357" s="6"/>
      <c r="UDI357" s="6"/>
      <c r="UDJ357" s="6"/>
      <c r="UDK357" s="6"/>
      <c r="UDL357" s="6"/>
      <c r="UDM357" s="6"/>
      <c r="UDN357" s="6"/>
      <c r="UDO357" s="6"/>
      <c r="UDP357" s="6"/>
      <c r="UDQ357" s="6"/>
      <c r="UDR357" s="6"/>
      <c r="UDS357" s="6"/>
      <c r="UDT357" s="6"/>
      <c r="UDU357" s="6"/>
      <c r="UDV357" s="6"/>
      <c r="UDW357" s="6"/>
      <c r="UDX357" s="6"/>
      <c r="UDY357" s="6"/>
      <c r="UDZ357" s="6"/>
      <c r="UEA357" s="6"/>
      <c r="UEB357" s="6"/>
      <c r="UEC357" s="6"/>
      <c r="UED357" s="6"/>
      <c r="UEE357" s="6"/>
      <c r="UEF357" s="6"/>
      <c r="UEG357" s="6"/>
      <c r="UEH357" s="6"/>
      <c r="UEI357" s="6"/>
      <c r="UEJ357" s="6"/>
      <c r="UEK357" s="6"/>
      <c r="UEL357" s="6"/>
      <c r="UEM357" s="6"/>
      <c r="UEN357" s="6"/>
      <c r="UEO357" s="6"/>
      <c r="UEP357" s="6"/>
      <c r="UEQ357" s="6"/>
      <c r="UER357" s="6"/>
      <c r="UES357" s="6"/>
      <c r="UET357" s="6"/>
      <c r="UEU357" s="6"/>
      <c r="UEV357" s="6"/>
      <c r="UEW357" s="6"/>
      <c r="UEX357" s="6"/>
      <c r="UEY357" s="6"/>
      <c r="UEZ357" s="6"/>
      <c r="UFA357" s="6"/>
      <c r="UFB357" s="6"/>
      <c r="UFC357" s="6"/>
      <c r="UFD357" s="6"/>
      <c r="UFE357" s="6"/>
      <c r="UFF357" s="6"/>
      <c r="UFG357" s="6"/>
      <c r="UFH357" s="6"/>
      <c r="UFI357" s="6"/>
      <c r="UFJ357" s="6"/>
      <c r="UFK357" s="6"/>
      <c r="UFL357" s="6"/>
      <c r="UFM357" s="6"/>
      <c r="UFN357" s="6"/>
      <c r="UFO357" s="6"/>
      <c r="UFP357" s="6"/>
      <c r="UFQ357" s="6"/>
      <c r="UFR357" s="6"/>
      <c r="UFS357" s="6"/>
      <c r="UFT357" s="6"/>
      <c r="UFU357" s="6"/>
      <c r="UFV357" s="6"/>
      <c r="UFW357" s="6"/>
      <c r="UFX357" s="6"/>
      <c r="UFY357" s="6"/>
      <c r="UFZ357" s="6"/>
      <c r="UGA357" s="6"/>
      <c r="UGB357" s="6"/>
      <c r="UGC357" s="6"/>
      <c r="UGD357" s="6"/>
      <c r="UGE357" s="6"/>
      <c r="UGF357" s="6"/>
      <c r="UGG357" s="6"/>
      <c r="UGH357" s="6"/>
      <c r="UGI357" s="6"/>
      <c r="UGJ357" s="6"/>
      <c r="UGK357" s="6"/>
      <c r="UGL357" s="6"/>
      <c r="UGM357" s="6"/>
      <c r="UGN357" s="6"/>
      <c r="UGO357" s="6"/>
      <c r="UGP357" s="6"/>
      <c r="UGQ357" s="6"/>
      <c r="UGR357" s="6"/>
      <c r="UGS357" s="6"/>
      <c r="UGT357" s="6"/>
      <c r="UGU357" s="6"/>
      <c r="UGV357" s="6"/>
      <c r="UGW357" s="6"/>
      <c r="UGX357" s="6"/>
      <c r="UGY357" s="6"/>
      <c r="UGZ357" s="6"/>
      <c r="UHA357" s="6"/>
      <c r="UHB357" s="6"/>
      <c r="UHC357" s="6"/>
      <c r="UHD357" s="6"/>
      <c r="UHE357" s="6"/>
      <c r="UHF357" s="6"/>
      <c r="UHG357" s="6"/>
      <c r="UHH357" s="6"/>
      <c r="UHI357" s="6"/>
      <c r="UHJ357" s="6"/>
      <c r="UHK357" s="6"/>
      <c r="UHL357" s="6"/>
      <c r="UHM357" s="6"/>
      <c r="UHN357" s="6"/>
      <c r="UHO357" s="6"/>
      <c r="UHP357" s="6"/>
      <c r="UHQ357" s="6"/>
      <c r="UHR357" s="6"/>
      <c r="UHS357" s="6"/>
      <c r="UHT357" s="6"/>
      <c r="UHU357" s="6"/>
      <c r="UHV357" s="6"/>
      <c r="UHW357" s="6"/>
      <c r="UHX357" s="6"/>
      <c r="UHY357" s="6"/>
      <c r="UHZ357" s="6"/>
      <c r="UIA357" s="6"/>
      <c r="UIB357" s="6"/>
      <c r="UIC357" s="6"/>
      <c r="UID357" s="6"/>
      <c r="UIE357" s="6"/>
      <c r="UIF357" s="6"/>
      <c r="UIG357" s="6"/>
      <c r="UIH357" s="6"/>
      <c r="UII357" s="6"/>
      <c r="UIJ357" s="6"/>
      <c r="UIK357" s="6"/>
      <c r="UIL357" s="6"/>
      <c r="UIM357" s="6"/>
      <c r="UIN357" s="6"/>
      <c r="UIO357" s="6"/>
      <c r="UIP357" s="6"/>
      <c r="UIQ357" s="6"/>
      <c r="UIR357" s="6"/>
      <c r="UIS357" s="6"/>
      <c r="UIT357" s="6"/>
      <c r="UIU357" s="6"/>
      <c r="UIV357" s="6"/>
      <c r="UIW357" s="6"/>
      <c r="UIX357" s="6"/>
      <c r="UIY357" s="6"/>
      <c r="UIZ357" s="6"/>
      <c r="UJA357" s="6"/>
      <c r="UJB357" s="6"/>
      <c r="UJC357" s="6"/>
      <c r="UJD357" s="6"/>
      <c r="UJE357" s="6"/>
      <c r="UJF357" s="6"/>
      <c r="UJG357" s="6"/>
      <c r="UJH357" s="6"/>
      <c r="UJI357" s="6"/>
      <c r="UJJ357" s="6"/>
      <c r="UJK357" s="6"/>
      <c r="UJL357" s="6"/>
      <c r="UJM357" s="6"/>
      <c r="UJN357" s="6"/>
      <c r="UJO357" s="6"/>
      <c r="UJP357" s="6"/>
      <c r="UJQ357" s="6"/>
      <c r="UJR357" s="6"/>
      <c r="UJS357" s="6"/>
      <c r="UJT357" s="6"/>
      <c r="UJU357" s="6"/>
      <c r="UJV357" s="6"/>
      <c r="UJW357" s="6"/>
      <c r="UJX357" s="6"/>
      <c r="UJY357" s="6"/>
      <c r="UJZ357" s="6"/>
      <c r="UKA357" s="6"/>
      <c r="UKB357" s="6"/>
      <c r="UKC357" s="6"/>
      <c r="UKD357" s="6"/>
      <c r="UKE357" s="6"/>
      <c r="UKF357" s="6"/>
      <c r="UKG357" s="6"/>
      <c r="UKH357" s="6"/>
      <c r="UKI357" s="6"/>
      <c r="UKJ357" s="6"/>
      <c r="UKK357" s="6"/>
      <c r="UKL357" s="6"/>
      <c r="UKM357" s="6"/>
      <c r="UKN357" s="6"/>
      <c r="UKO357" s="6"/>
      <c r="UKP357" s="6"/>
      <c r="UKQ357" s="6"/>
      <c r="UKR357" s="6"/>
      <c r="UKS357" s="6"/>
      <c r="UKT357" s="6"/>
      <c r="UKU357" s="6"/>
      <c r="UKV357" s="6"/>
      <c r="UKW357" s="6"/>
      <c r="UKX357" s="6"/>
      <c r="UKY357" s="6"/>
      <c r="UKZ357" s="6"/>
      <c r="ULA357" s="6"/>
      <c r="ULB357" s="6"/>
      <c r="ULC357" s="6"/>
      <c r="ULD357" s="6"/>
      <c r="ULE357" s="6"/>
      <c r="ULF357" s="6"/>
      <c r="ULG357" s="6"/>
      <c r="ULH357" s="6"/>
      <c r="ULI357" s="6"/>
      <c r="ULJ357" s="6"/>
      <c r="ULK357" s="6"/>
      <c r="ULL357" s="6"/>
      <c r="ULM357" s="6"/>
      <c r="ULN357" s="6"/>
      <c r="ULO357" s="6"/>
      <c r="ULP357" s="6"/>
      <c r="ULQ357" s="6"/>
      <c r="ULR357" s="6"/>
      <c r="ULS357" s="6"/>
      <c r="ULT357" s="6"/>
      <c r="ULU357" s="6"/>
      <c r="ULV357" s="6"/>
      <c r="ULW357" s="6"/>
      <c r="ULX357" s="6"/>
      <c r="ULY357" s="6"/>
      <c r="ULZ357" s="6"/>
      <c r="UMA357" s="6"/>
      <c r="UMB357" s="6"/>
      <c r="UMC357" s="6"/>
      <c r="UMD357" s="6"/>
      <c r="UME357" s="6"/>
      <c r="UMF357" s="6"/>
      <c r="UMG357" s="6"/>
      <c r="UMH357" s="6"/>
      <c r="UMI357" s="6"/>
      <c r="UMJ357" s="6"/>
      <c r="UMK357" s="6"/>
      <c r="UML357" s="6"/>
      <c r="UMM357" s="6"/>
      <c r="UMN357" s="6"/>
      <c r="UMO357" s="6"/>
      <c r="UMP357" s="6"/>
      <c r="UMQ357" s="6"/>
      <c r="UMR357" s="6"/>
      <c r="UMS357" s="6"/>
      <c r="UMT357" s="6"/>
      <c r="UMU357" s="6"/>
      <c r="UMV357" s="6"/>
      <c r="UMW357" s="6"/>
      <c r="UMX357" s="6"/>
      <c r="UMY357" s="6"/>
      <c r="UMZ357" s="6"/>
      <c r="UNA357" s="6"/>
      <c r="UNB357" s="6"/>
      <c r="UNC357" s="6"/>
      <c r="UND357" s="6"/>
      <c r="UNE357" s="6"/>
      <c r="UNF357" s="6"/>
      <c r="UNG357" s="6"/>
      <c r="UNH357" s="6"/>
      <c r="UNI357" s="6"/>
      <c r="UNJ357" s="6"/>
      <c r="UNK357" s="6"/>
      <c r="UNL357" s="6"/>
      <c r="UNM357" s="6"/>
      <c r="UNN357" s="6"/>
      <c r="UNO357" s="6"/>
      <c r="UNP357" s="6"/>
      <c r="UNQ357" s="6"/>
      <c r="UNR357" s="6"/>
      <c r="UNS357" s="6"/>
      <c r="UNT357" s="6"/>
      <c r="UNU357" s="6"/>
      <c r="UNV357" s="6"/>
      <c r="UNW357" s="6"/>
      <c r="UNX357" s="6"/>
      <c r="UNY357" s="6"/>
      <c r="UNZ357" s="6"/>
      <c r="UOA357" s="6"/>
      <c r="UOB357" s="6"/>
      <c r="UOC357" s="6"/>
      <c r="UOD357" s="6"/>
      <c r="UOE357" s="6"/>
      <c r="UOF357" s="6"/>
      <c r="UOG357" s="6"/>
      <c r="UOH357" s="6"/>
      <c r="UOI357" s="6"/>
      <c r="UOJ357" s="6"/>
      <c r="UOK357" s="6"/>
      <c r="UOL357" s="6"/>
      <c r="UOM357" s="6"/>
      <c r="UON357" s="6"/>
      <c r="UOO357" s="6"/>
      <c r="UOP357" s="6"/>
      <c r="UOQ357" s="6"/>
      <c r="UOR357" s="6"/>
      <c r="UOS357" s="6"/>
      <c r="UOT357" s="6"/>
      <c r="UOU357" s="6"/>
      <c r="UOV357" s="6"/>
      <c r="UOW357" s="6"/>
      <c r="UOX357" s="6"/>
      <c r="UOY357" s="6"/>
      <c r="UOZ357" s="6"/>
      <c r="UPA357" s="6"/>
      <c r="UPB357" s="6"/>
      <c r="UPC357" s="6"/>
      <c r="UPD357" s="6"/>
      <c r="UPE357" s="6"/>
      <c r="UPF357" s="6"/>
      <c r="UPG357" s="6"/>
      <c r="UPH357" s="6"/>
      <c r="UPI357" s="6"/>
      <c r="UPJ357" s="6"/>
      <c r="UPK357" s="6"/>
      <c r="UPL357" s="6"/>
      <c r="UPM357" s="6"/>
      <c r="UPN357" s="6"/>
      <c r="UPO357" s="6"/>
      <c r="UPP357" s="6"/>
      <c r="UPQ357" s="6"/>
      <c r="UPR357" s="6"/>
      <c r="UPS357" s="6"/>
      <c r="UPT357" s="6"/>
      <c r="UPU357" s="6"/>
      <c r="UPV357" s="6"/>
      <c r="UPW357" s="6"/>
      <c r="UPX357" s="6"/>
      <c r="UPY357" s="6"/>
      <c r="UPZ357" s="6"/>
      <c r="UQA357" s="6"/>
      <c r="UQB357" s="6"/>
      <c r="UQC357" s="6"/>
      <c r="UQD357" s="6"/>
      <c r="UQE357" s="6"/>
      <c r="UQF357" s="6"/>
      <c r="UQG357" s="6"/>
      <c r="UQH357" s="6"/>
      <c r="UQI357" s="6"/>
      <c r="UQJ357" s="6"/>
      <c r="UQK357" s="6"/>
      <c r="UQL357" s="6"/>
      <c r="UQM357" s="6"/>
      <c r="UQN357" s="6"/>
      <c r="UQO357" s="6"/>
      <c r="UQP357" s="6"/>
      <c r="UQQ357" s="6"/>
      <c r="UQR357" s="6"/>
      <c r="UQS357" s="6"/>
      <c r="UQT357" s="6"/>
      <c r="UQU357" s="6"/>
      <c r="UQV357" s="6"/>
      <c r="UQW357" s="6"/>
      <c r="UQX357" s="6"/>
      <c r="UQY357" s="6"/>
      <c r="UQZ357" s="6"/>
      <c r="URA357" s="6"/>
      <c r="URB357" s="6"/>
      <c r="URC357" s="6"/>
      <c r="URD357" s="6"/>
      <c r="URE357" s="6"/>
      <c r="URF357" s="6"/>
      <c r="URG357" s="6"/>
      <c r="URH357" s="6"/>
      <c r="URI357" s="6"/>
      <c r="URJ357" s="6"/>
      <c r="URK357" s="6"/>
      <c r="URL357" s="6"/>
      <c r="URM357" s="6"/>
      <c r="URN357" s="6"/>
      <c r="URO357" s="6"/>
      <c r="URP357" s="6"/>
      <c r="URQ357" s="6"/>
      <c r="URR357" s="6"/>
      <c r="URS357" s="6"/>
      <c r="URT357" s="6"/>
      <c r="URU357" s="6"/>
      <c r="URV357" s="6"/>
      <c r="URW357" s="6"/>
      <c r="URX357" s="6"/>
      <c r="URY357" s="6"/>
      <c r="URZ357" s="6"/>
      <c r="USA357" s="6"/>
      <c r="USB357" s="6"/>
      <c r="USC357" s="6"/>
      <c r="USD357" s="6"/>
      <c r="USE357" s="6"/>
      <c r="USF357" s="6"/>
      <c r="USG357" s="6"/>
      <c r="USH357" s="6"/>
      <c r="USI357" s="6"/>
      <c r="USJ357" s="6"/>
      <c r="USK357" s="6"/>
      <c r="USL357" s="6"/>
      <c r="USM357" s="6"/>
      <c r="USN357" s="6"/>
      <c r="USO357" s="6"/>
      <c r="USP357" s="6"/>
      <c r="USQ357" s="6"/>
      <c r="USR357" s="6"/>
      <c r="USS357" s="6"/>
      <c r="UST357" s="6"/>
      <c r="USU357" s="6"/>
      <c r="USV357" s="6"/>
      <c r="USW357" s="6"/>
      <c r="USX357" s="6"/>
      <c r="USY357" s="6"/>
      <c r="USZ357" s="6"/>
      <c r="UTA357" s="6"/>
      <c r="UTB357" s="6"/>
      <c r="UTC357" s="6"/>
      <c r="UTD357" s="6"/>
      <c r="UTE357" s="6"/>
      <c r="UTF357" s="6"/>
      <c r="UTG357" s="6"/>
      <c r="UTH357" s="6"/>
      <c r="UTI357" s="6"/>
      <c r="UTJ357" s="6"/>
      <c r="UTK357" s="6"/>
      <c r="UTL357" s="6"/>
      <c r="UTM357" s="6"/>
      <c r="UTN357" s="6"/>
      <c r="UTO357" s="6"/>
      <c r="UTP357" s="6"/>
      <c r="UTQ357" s="6"/>
      <c r="UTR357" s="6"/>
      <c r="UTS357" s="6"/>
      <c r="UTT357" s="6"/>
      <c r="UTU357" s="6"/>
      <c r="UTV357" s="6"/>
      <c r="UTW357" s="6"/>
      <c r="UTX357" s="6"/>
      <c r="UTY357" s="6"/>
      <c r="UTZ357" s="6"/>
      <c r="UUA357" s="6"/>
      <c r="UUB357" s="6"/>
      <c r="UUC357" s="6"/>
      <c r="UUD357" s="6"/>
      <c r="UUE357" s="6"/>
      <c r="UUF357" s="6"/>
      <c r="UUG357" s="6"/>
      <c r="UUH357" s="6"/>
      <c r="UUI357" s="6"/>
      <c r="UUJ357" s="6"/>
      <c r="UUK357" s="6"/>
      <c r="UUL357" s="6"/>
      <c r="UUM357" s="6"/>
      <c r="UUN357" s="6"/>
      <c r="UUO357" s="6"/>
      <c r="UUP357" s="6"/>
      <c r="UUQ357" s="6"/>
      <c r="UUR357" s="6"/>
      <c r="UUS357" s="6"/>
      <c r="UUT357" s="6"/>
      <c r="UUU357" s="6"/>
      <c r="UUV357" s="6"/>
      <c r="UUW357" s="6"/>
      <c r="UUX357" s="6"/>
      <c r="UUY357" s="6"/>
      <c r="UUZ357" s="6"/>
      <c r="UVA357" s="6"/>
      <c r="UVB357" s="6"/>
      <c r="UVC357" s="6"/>
      <c r="UVD357" s="6"/>
      <c r="UVE357" s="6"/>
      <c r="UVF357" s="6"/>
      <c r="UVG357" s="6"/>
      <c r="UVH357" s="6"/>
      <c r="UVI357" s="6"/>
      <c r="UVJ357" s="6"/>
      <c r="UVK357" s="6"/>
      <c r="UVL357" s="6"/>
      <c r="UVM357" s="6"/>
      <c r="UVN357" s="6"/>
      <c r="UVO357" s="6"/>
      <c r="UVP357" s="6"/>
      <c r="UVQ357" s="6"/>
      <c r="UVR357" s="6"/>
      <c r="UVS357" s="6"/>
      <c r="UVT357" s="6"/>
      <c r="UVU357" s="6"/>
      <c r="UVV357" s="6"/>
      <c r="UVW357" s="6"/>
      <c r="UVX357" s="6"/>
      <c r="UVY357" s="6"/>
      <c r="UVZ357" s="6"/>
      <c r="UWA357" s="6"/>
      <c r="UWB357" s="6"/>
      <c r="UWC357" s="6"/>
      <c r="UWD357" s="6"/>
      <c r="UWE357" s="6"/>
      <c r="UWF357" s="6"/>
      <c r="UWG357" s="6"/>
      <c r="UWH357" s="6"/>
      <c r="UWI357" s="6"/>
      <c r="UWJ357" s="6"/>
      <c r="UWK357" s="6"/>
      <c r="UWL357" s="6"/>
      <c r="UWM357" s="6"/>
      <c r="UWN357" s="6"/>
      <c r="UWO357" s="6"/>
      <c r="UWP357" s="6"/>
      <c r="UWQ357" s="6"/>
      <c r="UWR357" s="6"/>
      <c r="UWS357" s="6"/>
      <c r="UWT357" s="6"/>
      <c r="UWU357" s="6"/>
      <c r="UWV357" s="6"/>
      <c r="UWW357" s="6"/>
      <c r="UWX357" s="6"/>
      <c r="UWY357" s="6"/>
      <c r="UWZ357" s="6"/>
      <c r="UXA357" s="6"/>
      <c r="UXB357" s="6"/>
      <c r="UXC357" s="6"/>
      <c r="UXD357" s="6"/>
      <c r="UXE357" s="6"/>
      <c r="UXF357" s="6"/>
      <c r="UXG357" s="6"/>
      <c r="UXH357" s="6"/>
      <c r="UXI357" s="6"/>
      <c r="UXJ357" s="6"/>
      <c r="UXK357" s="6"/>
      <c r="UXL357" s="6"/>
      <c r="UXM357" s="6"/>
      <c r="UXN357" s="6"/>
      <c r="UXO357" s="6"/>
      <c r="UXP357" s="6"/>
      <c r="UXQ357" s="6"/>
      <c r="UXR357" s="6"/>
      <c r="UXS357" s="6"/>
      <c r="UXT357" s="6"/>
      <c r="UXU357" s="6"/>
      <c r="UXV357" s="6"/>
      <c r="UXW357" s="6"/>
      <c r="UXX357" s="6"/>
      <c r="UXY357" s="6"/>
      <c r="UXZ357" s="6"/>
      <c r="UYA357" s="6"/>
      <c r="UYB357" s="6"/>
      <c r="UYC357" s="6"/>
      <c r="UYD357" s="6"/>
      <c r="UYE357" s="6"/>
      <c r="UYF357" s="6"/>
      <c r="UYG357" s="6"/>
      <c r="UYH357" s="6"/>
      <c r="UYI357" s="6"/>
      <c r="UYJ357" s="6"/>
      <c r="UYK357" s="6"/>
      <c r="UYL357" s="6"/>
      <c r="UYM357" s="6"/>
      <c r="UYN357" s="6"/>
      <c r="UYO357" s="6"/>
      <c r="UYP357" s="6"/>
      <c r="UYQ357" s="6"/>
      <c r="UYR357" s="6"/>
      <c r="UYS357" s="6"/>
      <c r="UYT357" s="6"/>
      <c r="UYU357" s="6"/>
      <c r="UYV357" s="6"/>
      <c r="UYW357" s="6"/>
      <c r="UYX357" s="6"/>
      <c r="UYY357" s="6"/>
      <c r="UYZ357" s="6"/>
      <c r="UZA357" s="6"/>
      <c r="UZB357" s="6"/>
      <c r="UZC357" s="6"/>
      <c r="UZD357" s="6"/>
      <c r="UZE357" s="6"/>
      <c r="UZF357" s="6"/>
      <c r="UZG357" s="6"/>
      <c r="UZH357" s="6"/>
      <c r="UZI357" s="6"/>
      <c r="UZJ357" s="6"/>
      <c r="UZK357" s="6"/>
      <c r="UZL357" s="6"/>
      <c r="UZM357" s="6"/>
      <c r="UZN357" s="6"/>
      <c r="UZO357" s="6"/>
      <c r="UZP357" s="6"/>
      <c r="UZQ357" s="6"/>
      <c r="UZR357" s="6"/>
      <c r="UZS357" s="6"/>
      <c r="UZT357" s="6"/>
      <c r="UZU357" s="6"/>
      <c r="UZV357" s="6"/>
      <c r="UZW357" s="6"/>
      <c r="UZX357" s="6"/>
      <c r="UZY357" s="6"/>
      <c r="UZZ357" s="6"/>
      <c r="VAA357" s="6"/>
      <c r="VAB357" s="6"/>
      <c r="VAC357" s="6"/>
      <c r="VAD357" s="6"/>
      <c r="VAE357" s="6"/>
      <c r="VAF357" s="6"/>
      <c r="VAG357" s="6"/>
      <c r="VAH357" s="6"/>
      <c r="VAI357" s="6"/>
      <c r="VAJ357" s="6"/>
      <c r="VAK357" s="6"/>
      <c r="VAL357" s="6"/>
      <c r="VAM357" s="6"/>
      <c r="VAN357" s="6"/>
      <c r="VAO357" s="6"/>
      <c r="VAP357" s="6"/>
      <c r="VAQ357" s="6"/>
      <c r="VAR357" s="6"/>
      <c r="VAS357" s="6"/>
      <c r="VAT357" s="6"/>
      <c r="VAU357" s="6"/>
      <c r="VAV357" s="6"/>
      <c r="VAW357" s="6"/>
      <c r="VAX357" s="6"/>
      <c r="VAY357" s="6"/>
      <c r="VAZ357" s="6"/>
      <c r="VBA357" s="6"/>
      <c r="VBB357" s="6"/>
      <c r="VBC357" s="6"/>
      <c r="VBD357" s="6"/>
      <c r="VBE357" s="6"/>
      <c r="VBF357" s="6"/>
      <c r="VBG357" s="6"/>
      <c r="VBH357" s="6"/>
      <c r="VBI357" s="6"/>
      <c r="VBJ357" s="6"/>
      <c r="VBK357" s="6"/>
      <c r="VBL357" s="6"/>
      <c r="VBM357" s="6"/>
      <c r="VBN357" s="6"/>
      <c r="VBO357" s="6"/>
      <c r="VBP357" s="6"/>
      <c r="VBQ357" s="6"/>
      <c r="VBR357" s="6"/>
      <c r="VBS357" s="6"/>
      <c r="VBT357" s="6"/>
      <c r="VBU357" s="6"/>
      <c r="VBV357" s="6"/>
      <c r="VBW357" s="6"/>
      <c r="VBX357" s="6"/>
      <c r="VBY357" s="6"/>
      <c r="VBZ357" s="6"/>
      <c r="VCA357" s="6"/>
      <c r="VCB357" s="6"/>
      <c r="VCC357" s="6"/>
      <c r="VCD357" s="6"/>
      <c r="VCE357" s="6"/>
      <c r="VCF357" s="6"/>
      <c r="VCG357" s="6"/>
      <c r="VCH357" s="6"/>
      <c r="VCI357" s="6"/>
      <c r="VCJ357" s="6"/>
      <c r="VCK357" s="6"/>
      <c r="VCL357" s="6"/>
      <c r="VCM357" s="6"/>
      <c r="VCN357" s="6"/>
      <c r="VCO357" s="6"/>
      <c r="VCP357" s="6"/>
      <c r="VCQ357" s="6"/>
      <c r="VCR357" s="6"/>
      <c r="VCS357" s="6"/>
      <c r="VCT357" s="6"/>
      <c r="VCU357" s="6"/>
      <c r="VCV357" s="6"/>
      <c r="VCW357" s="6"/>
      <c r="VCX357" s="6"/>
      <c r="VCY357" s="6"/>
      <c r="VCZ357" s="6"/>
      <c r="VDA357" s="6"/>
      <c r="VDB357" s="6"/>
      <c r="VDC357" s="6"/>
      <c r="VDD357" s="6"/>
      <c r="VDE357" s="6"/>
      <c r="VDF357" s="6"/>
      <c r="VDG357" s="6"/>
      <c r="VDH357" s="6"/>
      <c r="VDI357" s="6"/>
      <c r="VDJ357" s="6"/>
      <c r="VDK357" s="6"/>
      <c r="VDL357" s="6"/>
      <c r="VDM357" s="6"/>
      <c r="VDN357" s="6"/>
      <c r="VDO357" s="6"/>
      <c r="VDP357" s="6"/>
      <c r="VDQ357" s="6"/>
      <c r="VDR357" s="6"/>
      <c r="VDS357" s="6"/>
      <c r="VDT357" s="6"/>
      <c r="VDU357" s="6"/>
      <c r="VDV357" s="6"/>
      <c r="VDW357" s="6"/>
      <c r="VDX357" s="6"/>
      <c r="VDY357" s="6"/>
      <c r="VDZ357" s="6"/>
      <c r="VEA357" s="6"/>
      <c r="VEB357" s="6"/>
      <c r="VEC357" s="6"/>
      <c r="VED357" s="6"/>
      <c r="VEE357" s="6"/>
      <c r="VEF357" s="6"/>
      <c r="VEG357" s="6"/>
      <c r="VEH357" s="6"/>
      <c r="VEI357" s="6"/>
      <c r="VEJ357" s="6"/>
      <c r="VEK357" s="6"/>
      <c r="VEL357" s="6"/>
      <c r="VEM357" s="6"/>
      <c r="VEN357" s="6"/>
      <c r="VEO357" s="6"/>
      <c r="VEP357" s="6"/>
      <c r="VEQ357" s="6"/>
      <c r="VER357" s="6"/>
      <c r="VES357" s="6"/>
      <c r="VET357" s="6"/>
      <c r="VEU357" s="6"/>
      <c r="VEV357" s="6"/>
      <c r="VEW357" s="6"/>
      <c r="VEX357" s="6"/>
      <c r="VEY357" s="6"/>
      <c r="VEZ357" s="6"/>
      <c r="VFA357" s="6"/>
      <c r="VFB357" s="6"/>
      <c r="VFC357" s="6"/>
      <c r="VFD357" s="6"/>
      <c r="VFE357" s="6"/>
      <c r="VFF357" s="6"/>
      <c r="VFG357" s="6"/>
      <c r="VFH357" s="6"/>
      <c r="VFI357" s="6"/>
      <c r="VFJ357" s="6"/>
      <c r="VFK357" s="6"/>
      <c r="VFL357" s="6"/>
      <c r="VFM357" s="6"/>
      <c r="VFN357" s="6"/>
      <c r="VFO357" s="6"/>
      <c r="VFP357" s="6"/>
      <c r="VFQ357" s="6"/>
      <c r="VFR357" s="6"/>
      <c r="VFS357" s="6"/>
      <c r="VFT357" s="6"/>
      <c r="VFU357" s="6"/>
      <c r="VFV357" s="6"/>
      <c r="VFW357" s="6"/>
      <c r="VFX357" s="6"/>
      <c r="VFY357" s="6"/>
      <c r="VFZ357" s="6"/>
      <c r="VGA357" s="6"/>
      <c r="VGB357" s="6"/>
      <c r="VGC357" s="6"/>
      <c r="VGD357" s="6"/>
      <c r="VGE357" s="6"/>
      <c r="VGF357" s="6"/>
      <c r="VGG357" s="6"/>
      <c r="VGH357" s="6"/>
      <c r="VGI357" s="6"/>
      <c r="VGJ357" s="6"/>
      <c r="VGK357" s="6"/>
      <c r="VGL357" s="6"/>
      <c r="VGM357" s="6"/>
      <c r="VGN357" s="6"/>
      <c r="VGO357" s="6"/>
      <c r="VGP357" s="6"/>
      <c r="VGQ357" s="6"/>
      <c r="VGR357" s="6"/>
      <c r="VGS357" s="6"/>
      <c r="VGT357" s="6"/>
      <c r="VGU357" s="6"/>
      <c r="VGV357" s="6"/>
      <c r="VGW357" s="6"/>
      <c r="VGX357" s="6"/>
      <c r="VGY357" s="6"/>
      <c r="VGZ357" s="6"/>
      <c r="VHA357" s="6"/>
      <c r="VHB357" s="6"/>
      <c r="VHC357" s="6"/>
      <c r="VHD357" s="6"/>
      <c r="VHE357" s="6"/>
      <c r="VHF357" s="6"/>
      <c r="VHG357" s="6"/>
      <c r="VHH357" s="6"/>
      <c r="VHI357" s="6"/>
      <c r="VHJ357" s="6"/>
      <c r="VHK357" s="6"/>
      <c r="VHL357" s="6"/>
      <c r="VHM357" s="6"/>
      <c r="VHN357" s="6"/>
      <c r="VHO357" s="6"/>
      <c r="VHP357" s="6"/>
      <c r="VHQ357" s="6"/>
      <c r="VHR357" s="6"/>
      <c r="VHS357" s="6"/>
      <c r="VHT357" s="6"/>
      <c r="VHU357" s="6"/>
      <c r="VHV357" s="6"/>
      <c r="VHW357" s="6"/>
      <c r="VHX357" s="6"/>
      <c r="VHY357" s="6"/>
      <c r="VHZ357" s="6"/>
      <c r="VIA357" s="6"/>
      <c r="VIB357" s="6"/>
      <c r="VIC357" s="6"/>
      <c r="VID357" s="6"/>
      <c r="VIE357" s="6"/>
      <c r="VIF357" s="6"/>
      <c r="VIG357" s="6"/>
      <c r="VIH357" s="6"/>
      <c r="VII357" s="6"/>
      <c r="VIJ357" s="6"/>
      <c r="VIK357" s="6"/>
      <c r="VIL357" s="6"/>
      <c r="VIM357" s="6"/>
      <c r="VIN357" s="6"/>
      <c r="VIO357" s="6"/>
      <c r="VIP357" s="6"/>
      <c r="VIQ357" s="6"/>
      <c r="VIR357" s="6"/>
      <c r="VIS357" s="6"/>
      <c r="VIT357" s="6"/>
      <c r="VIU357" s="6"/>
      <c r="VIV357" s="6"/>
      <c r="VIW357" s="6"/>
      <c r="VIX357" s="6"/>
      <c r="VIY357" s="6"/>
      <c r="VIZ357" s="6"/>
      <c r="VJA357" s="6"/>
      <c r="VJB357" s="6"/>
      <c r="VJC357" s="6"/>
      <c r="VJD357" s="6"/>
      <c r="VJE357" s="6"/>
      <c r="VJF357" s="6"/>
      <c r="VJG357" s="6"/>
      <c r="VJH357" s="6"/>
      <c r="VJI357" s="6"/>
      <c r="VJJ357" s="6"/>
      <c r="VJK357" s="6"/>
      <c r="VJL357" s="6"/>
      <c r="VJM357" s="6"/>
      <c r="VJN357" s="6"/>
      <c r="VJO357" s="6"/>
      <c r="VJP357" s="6"/>
      <c r="VJQ357" s="6"/>
      <c r="VJR357" s="6"/>
      <c r="VJS357" s="6"/>
      <c r="VJT357" s="6"/>
      <c r="VJU357" s="6"/>
      <c r="VJV357" s="6"/>
      <c r="VJW357" s="6"/>
      <c r="VJX357" s="6"/>
      <c r="VJY357" s="6"/>
      <c r="VJZ357" s="6"/>
      <c r="VKA357" s="6"/>
      <c r="VKB357" s="6"/>
      <c r="VKC357" s="6"/>
      <c r="VKD357" s="6"/>
      <c r="VKE357" s="6"/>
      <c r="VKF357" s="6"/>
      <c r="VKG357" s="6"/>
      <c r="VKH357" s="6"/>
      <c r="VKI357" s="6"/>
      <c r="VKJ357" s="6"/>
      <c r="VKK357" s="6"/>
      <c r="VKL357" s="6"/>
      <c r="VKM357" s="6"/>
      <c r="VKN357" s="6"/>
      <c r="VKO357" s="6"/>
      <c r="VKP357" s="6"/>
      <c r="VKQ357" s="6"/>
      <c r="VKR357" s="6"/>
      <c r="VKS357" s="6"/>
      <c r="VKT357" s="6"/>
      <c r="VKU357" s="6"/>
      <c r="VKV357" s="6"/>
      <c r="VKW357" s="6"/>
      <c r="VKX357" s="6"/>
      <c r="VKY357" s="6"/>
      <c r="VKZ357" s="6"/>
      <c r="VLA357" s="6"/>
      <c r="VLB357" s="6"/>
      <c r="VLC357" s="6"/>
      <c r="VLD357" s="6"/>
      <c r="VLE357" s="6"/>
      <c r="VLF357" s="6"/>
      <c r="VLG357" s="6"/>
      <c r="VLH357" s="6"/>
      <c r="VLI357" s="6"/>
      <c r="VLJ357" s="6"/>
      <c r="VLK357" s="6"/>
      <c r="VLL357" s="6"/>
      <c r="VLM357" s="6"/>
      <c r="VLN357" s="6"/>
      <c r="VLO357" s="6"/>
      <c r="VLP357" s="6"/>
      <c r="VLQ357" s="6"/>
      <c r="VLR357" s="6"/>
      <c r="VLS357" s="6"/>
      <c r="VLT357" s="6"/>
      <c r="VLU357" s="6"/>
      <c r="VLV357" s="6"/>
      <c r="VLW357" s="6"/>
      <c r="VLX357" s="6"/>
      <c r="VLY357" s="6"/>
      <c r="VLZ357" s="6"/>
      <c r="VMA357" s="6"/>
      <c r="VMB357" s="6"/>
      <c r="VMC357" s="6"/>
      <c r="VMD357" s="6"/>
      <c r="VME357" s="6"/>
      <c r="VMF357" s="6"/>
      <c r="VMG357" s="6"/>
      <c r="VMH357" s="6"/>
      <c r="VMI357" s="6"/>
      <c r="VMJ357" s="6"/>
      <c r="VMK357" s="6"/>
      <c r="VML357" s="6"/>
      <c r="VMM357" s="6"/>
      <c r="VMN357" s="6"/>
      <c r="VMO357" s="6"/>
      <c r="VMP357" s="6"/>
      <c r="VMQ357" s="6"/>
      <c r="VMR357" s="6"/>
      <c r="VMS357" s="6"/>
      <c r="VMT357" s="6"/>
      <c r="VMU357" s="6"/>
      <c r="VMV357" s="6"/>
      <c r="VMW357" s="6"/>
      <c r="VMX357" s="6"/>
      <c r="VMY357" s="6"/>
      <c r="VMZ357" s="6"/>
      <c r="VNA357" s="6"/>
      <c r="VNB357" s="6"/>
      <c r="VNC357" s="6"/>
      <c r="VND357" s="6"/>
      <c r="VNE357" s="6"/>
      <c r="VNF357" s="6"/>
      <c r="VNG357" s="6"/>
      <c r="VNH357" s="6"/>
      <c r="VNI357" s="6"/>
      <c r="VNJ357" s="6"/>
      <c r="VNK357" s="6"/>
      <c r="VNL357" s="6"/>
      <c r="VNM357" s="6"/>
      <c r="VNN357" s="6"/>
      <c r="VNO357" s="6"/>
      <c r="VNP357" s="6"/>
      <c r="VNQ357" s="6"/>
      <c r="VNR357" s="6"/>
      <c r="VNS357" s="6"/>
      <c r="VNT357" s="6"/>
      <c r="VNU357" s="6"/>
      <c r="VNV357" s="6"/>
      <c r="VNW357" s="6"/>
      <c r="VNX357" s="6"/>
      <c r="VNY357" s="6"/>
      <c r="VNZ357" s="6"/>
      <c r="VOA357" s="6"/>
      <c r="VOB357" s="6"/>
      <c r="VOC357" s="6"/>
      <c r="VOD357" s="6"/>
      <c r="VOE357" s="6"/>
      <c r="VOF357" s="6"/>
      <c r="VOG357" s="6"/>
      <c r="VOH357" s="6"/>
      <c r="VOI357" s="6"/>
      <c r="VOJ357" s="6"/>
      <c r="VOK357" s="6"/>
      <c r="VOL357" s="6"/>
      <c r="VOM357" s="6"/>
      <c r="VON357" s="6"/>
      <c r="VOO357" s="6"/>
      <c r="VOP357" s="6"/>
      <c r="VOQ357" s="6"/>
      <c r="VOR357" s="6"/>
      <c r="VOS357" s="6"/>
      <c r="VOT357" s="6"/>
      <c r="VOU357" s="6"/>
      <c r="VOV357" s="6"/>
      <c r="VOW357" s="6"/>
      <c r="VOX357" s="6"/>
      <c r="VOY357" s="6"/>
      <c r="VOZ357" s="6"/>
      <c r="VPA357" s="6"/>
      <c r="VPB357" s="6"/>
      <c r="VPC357" s="6"/>
      <c r="VPD357" s="6"/>
      <c r="VPE357" s="6"/>
      <c r="VPF357" s="6"/>
      <c r="VPG357" s="6"/>
      <c r="VPH357" s="6"/>
      <c r="VPI357" s="6"/>
      <c r="VPJ357" s="6"/>
      <c r="VPK357" s="6"/>
      <c r="VPL357" s="6"/>
      <c r="VPM357" s="6"/>
      <c r="VPN357" s="6"/>
      <c r="VPO357" s="6"/>
      <c r="VPP357" s="6"/>
      <c r="VPQ357" s="6"/>
      <c r="VPR357" s="6"/>
      <c r="VPS357" s="6"/>
      <c r="VPT357" s="6"/>
      <c r="VPU357" s="6"/>
      <c r="VPV357" s="6"/>
      <c r="VPW357" s="6"/>
      <c r="VPX357" s="6"/>
      <c r="VPY357" s="6"/>
      <c r="VPZ357" s="6"/>
      <c r="VQA357" s="6"/>
      <c r="VQB357" s="6"/>
      <c r="VQC357" s="6"/>
      <c r="VQD357" s="6"/>
      <c r="VQE357" s="6"/>
      <c r="VQF357" s="6"/>
      <c r="VQG357" s="6"/>
      <c r="VQH357" s="6"/>
      <c r="VQI357" s="6"/>
      <c r="VQJ357" s="6"/>
      <c r="VQK357" s="6"/>
      <c r="VQL357" s="6"/>
      <c r="VQM357" s="6"/>
      <c r="VQN357" s="6"/>
      <c r="VQO357" s="6"/>
      <c r="VQP357" s="6"/>
      <c r="VQQ357" s="6"/>
      <c r="VQR357" s="6"/>
      <c r="VQS357" s="6"/>
      <c r="VQT357" s="6"/>
      <c r="VQU357" s="6"/>
      <c r="VQV357" s="6"/>
      <c r="VQW357" s="6"/>
      <c r="VQX357" s="6"/>
      <c r="VQY357" s="6"/>
      <c r="VQZ357" s="6"/>
      <c r="VRA357" s="6"/>
      <c r="VRB357" s="6"/>
      <c r="VRC357" s="6"/>
      <c r="VRD357" s="6"/>
      <c r="VRE357" s="6"/>
      <c r="VRF357" s="6"/>
      <c r="VRG357" s="6"/>
      <c r="VRH357" s="6"/>
      <c r="VRI357" s="6"/>
      <c r="VRJ357" s="6"/>
      <c r="VRK357" s="6"/>
      <c r="VRL357" s="6"/>
      <c r="VRM357" s="6"/>
      <c r="VRN357" s="6"/>
      <c r="VRO357" s="6"/>
      <c r="VRP357" s="6"/>
      <c r="VRQ357" s="6"/>
      <c r="VRR357" s="6"/>
      <c r="VRS357" s="6"/>
      <c r="VRT357" s="6"/>
      <c r="VRU357" s="6"/>
      <c r="VRV357" s="6"/>
      <c r="VRW357" s="6"/>
      <c r="VRX357" s="6"/>
      <c r="VRY357" s="6"/>
      <c r="VRZ357" s="6"/>
      <c r="VSA357" s="6"/>
      <c r="VSB357" s="6"/>
      <c r="VSC357" s="6"/>
      <c r="VSD357" s="6"/>
      <c r="VSE357" s="6"/>
      <c r="VSF357" s="6"/>
      <c r="VSG357" s="6"/>
      <c r="VSH357" s="6"/>
      <c r="VSI357" s="6"/>
      <c r="VSJ357" s="6"/>
      <c r="VSK357" s="6"/>
      <c r="VSL357" s="6"/>
      <c r="VSM357" s="6"/>
      <c r="VSN357" s="6"/>
      <c r="VSO357" s="6"/>
      <c r="VSP357" s="6"/>
      <c r="VSQ357" s="6"/>
      <c r="VSR357" s="6"/>
      <c r="VSS357" s="6"/>
      <c r="VST357" s="6"/>
      <c r="VSU357" s="6"/>
      <c r="VSV357" s="6"/>
      <c r="VSW357" s="6"/>
      <c r="VSX357" s="6"/>
      <c r="VSY357" s="6"/>
      <c r="VSZ357" s="6"/>
      <c r="VTA357" s="6"/>
      <c r="VTB357" s="6"/>
      <c r="VTC357" s="6"/>
      <c r="VTD357" s="6"/>
      <c r="VTE357" s="6"/>
      <c r="VTF357" s="6"/>
      <c r="VTG357" s="6"/>
      <c r="VTH357" s="6"/>
      <c r="VTI357" s="6"/>
      <c r="VTJ357" s="6"/>
      <c r="VTK357" s="6"/>
      <c r="VTL357" s="6"/>
      <c r="VTM357" s="6"/>
      <c r="VTN357" s="6"/>
      <c r="VTO357" s="6"/>
      <c r="VTP357" s="6"/>
      <c r="VTQ357" s="6"/>
      <c r="VTR357" s="6"/>
      <c r="VTS357" s="6"/>
      <c r="VTT357" s="6"/>
      <c r="VTU357" s="6"/>
      <c r="VTV357" s="6"/>
      <c r="VTW357" s="6"/>
      <c r="VTX357" s="6"/>
      <c r="VTY357" s="6"/>
      <c r="VTZ357" s="6"/>
      <c r="VUA357" s="6"/>
      <c r="VUB357" s="6"/>
      <c r="VUC357" s="6"/>
      <c r="VUD357" s="6"/>
      <c r="VUE357" s="6"/>
      <c r="VUF357" s="6"/>
      <c r="VUG357" s="6"/>
      <c r="VUH357" s="6"/>
      <c r="VUI357" s="6"/>
      <c r="VUJ357" s="6"/>
      <c r="VUK357" s="6"/>
      <c r="VUL357" s="6"/>
      <c r="VUM357" s="6"/>
      <c r="VUN357" s="6"/>
      <c r="VUO357" s="6"/>
      <c r="VUP357" s="6"/>
      <c r="VUQ357" s="6"/>
      <c r="VUR357" s="6"/>
      <c r="VUS357" s="6"/>
      <c r="VUT357" s="6"/>
      <c r="VUU357" s="6"/>
      <c r="VUV357" s="6"/>
      <c r="VUW357" s="6"/>
      <c r="VUX357" s="6"/>
      <c r="VUY357" s="6"/>
      <c r="VUZ357" s="6"/>
      <c r="VVA357" s="6"/>
      <c r="VVB357" s="6"/>
      <c r="VVC357" s="6"/>
      <c r="VVD357" s="6"/>
      <c r="VVE357" s="6"/>
      <c r="VVF357" s="6"/>
      <c r="VVG357" s="6"/>
      <c r="VVH357" s="6"/>
      <c r="VVI357" s="6"/>
      <c r="VVJ357" s="6"/>
      <c r="VVK357" s="6"/>
      <c r="VVL357" s="6"/>
      <c r="VVM357" s="6"/>
      <c r="VVN357" s="6"/>
      <c r="VVO357" s="6"/>
      <c r="VVP357" s="6"/>
      <c r="VVQ357" s="6"/>
      <c r="VVR357" s="6"/>
      <c r="VVS357" s="6"/>
      <c r="VVT357" s="6"/>
      <c r="VVU357" s="6"/>
      <c r="VVV357" s="6"/>
      <c r="VVW357" s="6"/>
      <c r="VVX357" s="6"/>
      <c r="VVY357" s="6"/>
      <c r="VVZ357" s="6"/>
      <c r="VWA357" s="6"/>
      <c r="VWB357" s="6"/>
      <c r="VWC357" s="6"/>
      <c r="VWD357" s="6"/>
      <c r="VWE357" s="6"/>
      <c r="VWF357" s="6"/>
      <c r="VWG357" s="6"/>
      <c r="VWH357" s="6"/>
      <c r="VWI357" s="6"/>
      <c r="VWJ357" s="6"/>
      <c r="VWK357" s="6"/>
      <c r="VWL357" s="6"/>
      <c r="VWM357" s="6"/>
      <c r="VWN357" s="6"/>
      <c r="VWO357" s="6"/>
      <c r="VWP357" s="6"/>
      <c r="VWQ357" s="6"/>
      <c r="VWR357" s="6"/>
      <c r="VWS357" s="6"/>
      <c r="VWT357" s="6"/>
      <c r="VWU357" s="6"/>
      <c r="VWV357" s="6"/>
      <c r="VWW357" s="6"/>
      <c r="VWX357" s="6"/>
      <c r="VWY357" s="6"/>
      <c r="VWZ357" s="6"/>
      <c r="VXA357" s="6"/>
      <c r="VXB357" s="6"/>
      <c r="VXC357" s="6"/>
      <c r="VXD357" s="6"/>
      <c r="VXE357" s="6"/>
      <c r="VXF357" s="6"/>
      <c r="VXG357" s="6"/>
      <c r="VXH357" s="6"/>
      <c r="VXI357" s="6"/>
      <c r="VXJ357" s="6"/>
      <c r="VXK357" s="6"/>
      <c r="VXL357" s="6"/>
      <c r="VXM357" s="6"/>
      <c r="VXN357" s="6"/>
      <c r="VXO357" s="6"/>
      <c r="VXP357" s="6"/>
      <c r="VXQ357" s="6"/>
      <c r="VXR357" s="6"/>
      <c r="VXS357" s="6"/>
      <c r="VXT357" s="6"/>
      <c r="VXU357" s="6"/>
      <c r="VXV357" s="6"/>
      <c r="VXW357" s="6"/>
      <c r="VXX357" s="6"/>
      <c r="VXY357" s="6"/>
      <c r="VXZ357" s="6"/>
      <c r="VYA357" s="6"/>
      <c r="VYB357" s="6"/>
      <c r="VYC357" s="6"/>
      <c r="VYD357" s="6"/>
      <c r="VYE357" s="6"/>
      <c r="VYF357" s="6"/>
      <c r="VYG357" s="6"/>
      <c r="VYH357" s="6"/>
      <c r="VYI357" s="6"/>
      <c r="VYJ357" s="6"/>
      <c r="VYK357" s="6"/>
      <c r="VYL357" s="6"/>
      <c r="VYM357" s="6"/>
      <c r="VYN357" s="6"/>
      <c r="VYO357" s="6"/>
      <c r="VYP357" s="6"/>
      <c r="VYQ357" s="6"/>
      <c r="VYR357" s="6"/>
      <c r="VYS357" s="6"/>
      <c r="VYT357" s="6"/>
      <c r="VYU357" s="6"/>
      <c r="VYV357" s="6"/>
      <c r="VYW357" s="6"/>
      <c r="VYX357" s="6"/>
      <c r="VYY357" s="6"/>
      <c r="VYZ357" s="6"/>
      <c r="VZA357" s="6"/>
      <c r="VZB357" s="6"/>
      <c r="VZC357" s="6"/>
      <c r="VZD357" s="6"/>
      <c r="VZE357" s="6"/>
      <c r="VZF357" s="6"/>
      <c r="VZG357" s="6"/>
      <c r="VZH357" s="6"/>
      <c r="VZI357" s="6"/>
      <c r="VZJ357" s="6"/>
      <c r="VZK357" s="6"/>
      <c r="VZL357" s="6"/>
      <c r="VZM357" s="6"/>
      <c r="VZN357" s="6"/>
      <c r="VZO357" s="6"/>
      <c r="VZP357" s="6"/>
      <c r="VZQ357" s="6"/>
      <c r="VZR357" s="6"/>
      <c r="VZS357" s="6"/>
      <c r="VZT357" s="6"/>
      <c r="VZU357" s="6"/>
      <c r="VZV357" s="6"/>
      <c r="VZW357" s="6"/>
      <c r="VZX357" s="6"/>
      <c r="VZY357" s="6"/>
      <c r="VZZ357" s="6"/>
      <c r="WAA357" s="6"/>
      <c r="WAB357" s="6"/>
      <c r="WAC357" s="6"/>
      <c r="WAD357" s="6"/>
      <c r="WAE357" s="6"/>
      <c r="WAF357" s="6"/>
      <c r="WAG357" s="6"/>
      <c r="WAH357" s="6"/>
      <c r="WAI357" s="6"/>
      <c r="WAJ357" s="6"/>
      <c r="WAK357" s="6"/>
      <c r="WAL357" s="6"/>
      <c r="WAM357" s="6"/>
      <c r="WAN357" s="6"/>
      <c r="WAO357" s="6"/>
      <c r="WAP357" s="6"/>
      <c r="WAQ357" s="6"/>
      <c r="WAR357" s="6"/>
      <c r="WAS357" s="6"/>
      <c r="WAT357" s="6"/>
      <c r="WAU357" s="6"/>
      <c r="WAV357" s="6"/>
      <c r="WAW357" s="6"/>
      <c r="WAX357" s="6"/>
      <c r="WAY357" s="6"/>
      <c r="WAZ357" s="6"/>
      <c r="WBA357" s="6"/>
      <c r="WBB357" s="6"/>
      <c r="WBC357" s="6"/>
      <c r="WBD357" s="6"/>
      <c r="WBE357" s="6"/>
      <c r="WBF357" s="6"/>
      <c r="WBG357" s="6"/>
      <c r="WBH357" s="6"/>
      <c r="WBI357" s="6"/>
      <c r="WBJ357" s="6"/>
      <c r="WBK357" s="6"/>
      <c r="WBL357" s="6"/>
      <c r="WBM357" s="6"/>
      <c r="WBN357" s="6"/>
      <c r="WBO357" s="6"/>
      <c r="WBP357" s="6"/>
      <c r="WBQ357" s="6"/>
      <c r="WBR357" s="6"/>
      <c r="WBS357" s="6"/>
      <c r="WBT357" s="6"/>
      <c r="WBU357" s="6"/>
      <c r="WBV357" s="6"/>
      <c r="WBW357" s="6"/>
      <c r="WBX357" s="6"/>
      <c r="WBY357" s="6"/>
      <c r="WBZ357" s="6"/>
      <c r="WCA357" s="6"/>
      <c r="WCB357" s="6"/>
      <c r="WCC357" s="6"/>
      <c r="WCD357" s="6"/>
      <c r="WCE357" s="6"/>
      <c r="WCF357" s="6"/>
      <c r="WCG357" s="6"/>
      <c r="WCH357" s="6"/>
      <c r="WCI357" s="6"/>
      <c r="WCJ357" s="6"/>
      <c r="WCK357" s="6"/>
      <c r="WCL357" s="6"/>
      <c r="WCM357" s="6"/>
      <c r="WCN357" s="6"/>
      <c r="WCO357" s="6"/>
      <c r="WCP357" s="6"/>
      <c r="WCQ357" s="6"/>
      <c r="WCR357" s="6"/>
      <c r="WCS357" s="6"/>
      <c r="WCT357" s="6"/>
      <c r="WCU357" s="6"/>
      <c r="WCV357" s="6"/>
      <c r="WCW357" s="6"/>
      <c r="WCX357" s="6"/>
      <c r="WCY357" s="6"/>
      <c r="WCZ357" s="6"/>
      <c r="WDA357" s="6"/>
      <c r="WDB357" s="6"/>
      <c r="WDC357" s="6"/>
      <c r="WDD357" s="6"/>
      <c r="WDE357" s="6"/>
      <c r="WDF357" s="6"/>
      <c r="WDG357" s="6"/>
      <c r="WDH357" s="6"/>
      <c r="WDI357" s="6"/>
      <c r="WDJ357" s="6"/>
      <c r="WDK357" s="6"/>
      <c r="WDL357" s="6"/>
      <c r="WDM357" s="6"/>
      <c r="WDN357" s="6"/>
      <c r="WDO357" s="6"/>
      <c r="WDP357" s="6"/>
      <c r="WDQ357" s="6"/>
      <c r="WDR357" s="6"/>
      <c r="WDS357" s="6"/>
      <c r="WDT357" s="6"/>
      <c r="WDU357" s="6"/>
      <c r="WDV357" s="6"/>
      <c r="WDW357" s="6"/>
      <c r="WDX357" s="6"/>
      <c r="WDY357" s="6"/>
      <c r="WDZ357" s="6"/>
      <c r="WEA357" s="6"/>
      <c r="WEB357" s="6"/>
      <c r="WEC357" s="6"/>
      <c r="WED357" s="6"/>
      <c r="WEE357" s="6"/>
      <c r="WEF357" s="6"/>
      <c r="WEG357" s="6"/>
      <c r="WEH357" s="6"/>
      <c r="WEI357" s="6"/>
      <c r="WEJ357" s="6"/>
      <c r="WEK357" s="6"/>
      <c r="WEL357" s="6"/>
      <c r="WEM357" s="6"/>
      <c r="WEN357" s="6"/>
      <c r="WEO357" s="6"/>
      <c r="WEP357" s="6"/>
      <c r="WEQ357" s="6"/>
      <c r="WER357" s="6"/>
      <c r="WES357" s="6"/>
      <c r="WET357" s="6"/>
      <c r="WEU357" s="6"/>
      <c r="WEV357" s="6"/>
      <c r="WEW357" s="6"/>
      <c r="WEX357" s="6"/>
      <c r="WEY357" s="6"/>
      <c r="WEZ357" s="6"/>
      <c r="WFA357" s="6"/>
      <c r="WFB357" s="6"/>
      <c r="WFC357" s="6"/>
      <c r="WFD357" s="6"/>
      <c r="WFE357" s="6"/>
      <c r="WFF357" s="6"/>
      <c r="WFG357" s="6"/>
      <c r="WFH357" s="6"/>
      <c r="WFI357" s="6"/>
      <c r="WFJ357" s="6"/>
      <c r="WFK357" s="6"/>
      <c r="WFL357" s="6"/>
      <c r="WFM357" s="6"/>
      <c r="WFN357" s="6"/>
      <c r="WFO357" s="6"/>
      <c r="WFP357" s="6"/>
      <c r="WFQ357" s="6"/>
      <c r="WFR357" s="6"/>
      <c r="WFS357" s="6"/>
      <c r="WFT357" s="6"/>
      <c r="WFU357" s="6"/>
      <c r="WFV357" s="6"/>
      <c r="WFW357" s="6"/>
      <c r="WFX357" s="6"/>
      <c r="WFY357" s="6"/>
      <c r="WFZ357" s="6"/>
      <c r="WGA357" s="6"/>
      <c r="WGB357" s="6"/>
      <c r="WGC357" s="6"/>
      <c r="WGD357" s="6"/>
      <c r="WGE357" s="6"/>
      <c r="WGF357" s="6"/>
      <c r="WGG357" s="6"/>
      <c r="WGH357" s="6"/>
      <c r="WGI357" s="6"/>
      <c r="WGJ357" s="6"/>
      <c r="WGK357" s="6"/>
      <c r="WGL357" s="6"/>
      <c r="WGM357" s="6"/>
      <c r="WGN357" s="6"/>
      <c r="WGO357" s="6"/>
      <c r="WGP357" s="6"/>
      <c r="WGQ357" s="6"/>
      <c r="WGR357" s="6"/>
      <c r="WGS357" s="6"/>
      <c r="WGT357" s="6"/>
      <c r="WGU357" s="6"/>
      <c r="WGV357" s="6"/>
      <c r="WGW357" s="6"/>
      <c r="WGX357" s="6"/>
      <c r="WGY357" s="6"/>
      <c r="WGZ357" s="6"/>
      <c r="WHA357" s="6"/>
      <c r="WHB357" s="6"/>
      <c r="WHC357" s="6"/>
      <c r="WHD357" s="6"/>
      <c r="WHE357" s="6"/>
      <c r="WHF357" s="6"/>
      <c r="WHG357" s="6"/>
      <c r="WHH357" s="6"/>
      <c r="WHI357" s="6"/>
      <c r="WHJ357" s="6"/>
      <c r="WHK357" s="6"/>
      <c r="WHL357" s="6"/>
      <c r="WHM357" s="6"/>
      <c r="WHN357" s="6"/>
      <c r="WHO357" s="6"/>
      <c r="WHP357" s="6"/>
      <c r="WHQ357" s="6"/>
      <c r="WHR357" s="6"/>
      <c r="WHS357" s="6"/>
      <c r="WHT357" s="6"/>
      <c r="WHU357" s="6"/>
      <c r="WHV357" s="6"/>
      <c r="WHW357" s="6"/>
      <c r="WHX357" s="6"/>
      <c r="WHY357" s="6"/>
      <c r="WHZ357" s="6"/>
      <c r="WIA357" s="6"/>
      <c r="WIB357" s="6"/>
      <c r="WIC357" s="6"/>
      <c r="WID357" s="6"/>
      <c r="WIE357" s="6"/>
      <c r="WIF357" s="6"/>
      <c r="WIG357" s="6"/>
      <c r="WIH357" s="6"/>
      <c r="WII357" s="6"/>
      <c r="WIJ357" s="6"/>
      <c r="WIK357" s="6"/>
      <c r="WIL357" s="6"/>
      <c r="WIM357" s="6"/>
      <c r="WIN357" s="6"/>
      <c r="WIO357" s="6"/>
      <c r="WIP357" s="6"/>
      <c r="WIQ357" s="6"/>
      <c r="WIR357" s="6"/>
      <c r="WIS357" s="6"/>
      <c r="WIT357" s="6"/>
      <c r="WIU357" s="6"/>
      <c r="WIV357" s="6"/>
      <c r="WIW357" s="6"/>
      <c r="WIX357" s="6"/>
      <c r="WIY357" s="6"/>
      <c r="WIZ357" s="6"/>
      <c r="WJA357" s="6"/>
      <c r="WJB357" s="6"/>
      <c r="WJC357" s="6"/>
      <c r="WJD357" s="6"/>
      <c r="WJE357" s="6"/>
      <c r="WJF357" s="6"/>
      <c r="WJG357" s="6"/>
      <c r="WJH357" s="6"/>
      <c r="WJI357" s="6"/>
      <c r="WJJ357" s="6"/>
      <c r="WJK357" s="6"/>
      <c r="WJL357" s="6"/>
      <c r="WJM357" s="6"/>
      <c r="WJN357" s="6"/>
      <c r="WJO357" s="6"/>
      <c r="WJP357" s="6"/>
      <c r="WJQ357" s="6"/>
      <c r="WJR357" s="6"/>
      <c r="WJS357" s="6"/>
      <c r="WJT357" s="6"/>
      <c r="WJU357" s="6"/>
      <c r="WJV357" s="6"/>
      <c r="WJW357" s="6"/>
      <c r="WJX357" s="6"/>
      <c r="WJY357" s="6"/>
      <c r="WJZ357" s="6"/>
      <c r="WKA357" s="6"/>
      <c r="WKB357" s="6"/>
      <c r="WKC357" s="6"/>
      <c r="WKD357" s="6"/>
      <c r="WKE357" s="6"/>
      <c r="WKF357" s="6"/>
      <c r="WKG357" s="6"/>
      <c r="WKH357" s="6"/>
      <c r="WKI357" s="6"/>
      <c r="WKJ357" s="6"/>
      <c r="WKK357" s="6"/>
      <c r="WKL357" s="6"/>
      <c r="WKM357" s="6"/>
      <c r="WKN357" s="6"/>
      <c r="WKO357" s="6"/>
      <c r="WKP357" s="6"/>
      <c r="WKQ357" s="6"/>
      <c r="WKR357" s="6"/>
      <c r="WKS357" s="6"/>
      <c r="WKT357" s="6"/>
      <c r="WKU357" s="6"/>
      <c r="WKV357" s="6"/>
      <c r="WKW357" s="6"/>
      <c r="WKX357" s="6"/>
      <c r="WKY357" s="6"/>
      <c r="WKZ357" s="6"/>
      <c r="WLA357" s="6"/>
      <c r="WLB357" s="6"/>
      <c r="WLC357" s="6"/>
      <c r="WLD357" s="6"/>
      <c r="WLE357" s="6"/>
      <c r="WLF357" s="6"/>
      <c r="WLG357" s="6"/>
      <c r="WLH357" s="6"/>
      <c r="WLI357" s="6"/>
      <c r="WLJ357" s="6"/>
      <c r="WLK357" s="6"/>
      <c r="WLL357" s="6"/>
      <c r="WLM357" s="6"/>
      <c r="WLN357" s="6"/>
      <c r="WLO357" s="6"/>
      <c r="WLP357" s="6"/>
      <c r="WLQ357" s="6"/>
      <c r="WLR357" s="6"/>
      <c r="WLS357" s="6"/>
      <c r="WLT357" s="6"/>
      <c r="WLU357" s="6"/>
      <c r="WLV357" s="6"/>
      <c r="WLW357" s="6"/>
      <c r="WLX357" s="6"/>
      <c r="WLY357" s="6"/>
      <c r="WLZ357" s="6"/>
      <c r="WMA357" s="6"/>
      <c r="WMB357" s="6"/>
      <c r="WMC357" s="6"/>
      <c r="WMD357" s="6"/>
      <c r="WME357" s="6"/>
      <c r="WMF357" s="6"/>
      <c r="WMG357" s="6"/>
      <c r="WMH357" s="6"/>
      <c r="WMI357" s="6"/>
      <c r="WMJ357" s="6"/>
      <c r="WMK357" s="6"/>
      <c r="WML357" s="6"/>
      <c r="WMM357" s="6"/>
      <c r="WMN357" s="6"/>
      <c r="WMO357" s="6"/>
      <c r="WMP357" s="6"/>
      <c r="WMQ357" s="6"/>
      <c r="WMR357" s="6"/>
      <c r="WMS357" s="6"/>
      <c r="WMT357" s="6"/>
      <c r="WMU357" s="6"/>
      <c r="WMV357" s="6"/>
      <c r="WMW357" s="6"/>
      <c r="WMX357" s="6"/>
      <c r="WMY357" s="6"/>
      <c r="WMZ357" s="6"/>
      <c r="WNA357" s="6"/>
      <c r="WNB357" s="6"/>
      <c r="WNC357" s="6"/>
      <c r="WND357" s="6"/>
      <c r="WNE357" s="6"/>
      <c r="WNF357" s="6"/>
      <c r="WNG357" s="6"/>
      <c r="WNH357" s="6"/>
      <c r="WNI357" s="6"/>
      <c r="WNJ357" s="6"/>
      <c r="WNK357" s="6"/>
      <c r="WNL357" s="6"/>
      <c r="WNM357" s="6"/>
      <c r="WNN357" s="6"/>
      <c r="WNO357" s="6"/>
      <c r="WNP357" s="6"/>
      <c r="WNQ357" s="6"/>
      <c r="WNR357" s="6"/>
      <c r="WNS357" s="6"/>
      <c r="WNT357" s="6"/>
      <c r="WNU357" s="6"/>
      <c r="WNV357" s="6"/>
      <c r="WNW357" s="6"/>
      <c r="WNX357" s="6"/>
      <c r="WNY357" s="6"/>
      <c r="WNZ357" s="6"/>
      <c r="WOA357" s="6"/>
      <c r="WOB357" s="6"/>
      <c r="WOC357" s="6"/>
      <c r="WOD357" s="6"/>
      <c r="WOE357" s="6"/>
      <c r="WOF357" s="6"/>
      <c r="WOG357" s="6"/>
      <c r="WOH357" s="6"/>
      <c r="WOI357" s="6"/>
      <c r="WOJ357" s="6"/>
      <c r="WOK357" s="6"/>
      <c r="WOL357" s="6"/>
      <c r="WOM357" s="6"/>
      <c r="WON357" s="6"/>
      <c r="WOO357" s="6"/>
      <c r="WOP357" s="6"/>
      <c r="WOQ357" s="6"/>
      <c r="WOR357" s="6"/>
      <c r="WOS357" s="6"/>
      <c r="WOT357" s="6"/>
      <c r="WOU357" s="6"/>
      <c r="WOV357" s="6"/>
      <c r="WOW357" s="6"/>
      <c r="WOX357" s="6"/>
      <c r="WOY357" s="6"/>
      <c r="WOZ357" s="6"/>
      <c r="WPA357" s="6"/>
      <c r="WPB357" s="6"/>
      <c r="WPC357" s="6"/>
      <c r="WPD357" s="6"/>
      <c r="WPE357" s="6"/>
      <c r="WPF357" s="6"/>
      <c r="WPG357" s="6"/>
      <c r="WPH357" s="6"/>
      <c r="WPI357" s="6"/>
      <c r="WPJ357" s="6"/>
      <c r="WPK357" s="6"/>
      <c r="WPL357" s="6"/>
      <c r="WPM357" s="6"/>
      <c r="WPN357" s="6"/>
      <c r="WPO357" s="6"/>
      <c r="WPP357" s="6"/>
      <c r="WPQ357" s="6"/>
      <c r="WPR357" s="6"/>
      <c r="WPS357" s="6"/>
      <c r="WPT357" s="6"/>
      <c r="WPU357" s="6"/>
      <c r="WPV357" s="6"/>
      <c r="WPW357" s="6"/>
      <c r="WPX357" s="6"/>
      <c r="WPY357" s="6"/>
      <c r="WPZ357" s="6"/>
      <c r="WQA357" s="6"/>
      <c r="WQB357" s="6"/>
      <c r="WQC357" s="6"/>
      <c r="WQD357" s="6"/>
      <c r="WQE357" s="6"/>
      <c r="WQF357" s="6"/>
      <c r="WQG357" s="6"/>
      <c r="WQH357" s="6"/>
      <c r="WQI357" s="6"/>
      <c r="WQJ357" s="6"/>
      <c r="WQK357" s="6"/>
      <c r="WQL357" s="6"/>
      <c r="WQM357" s="6"/>
      <c r="WQN357" s="6"/>
      <c r="WQO357" s="6"/>
      <c r="WQP357" s="6"/>
      <c r="WQQ357" s="6"/>
      <c r="WQR357" s="6"/>
      <c r="WQS357" s="6"/>
      <c r="WQT357" s="6"/>
      <c r="WQU357" s="6"/>
      <c r="WQV357" s="6"/>
      <c r="WQW357" s="6"/>
      <c r="WQX357" s="6"/>
      <c r="WQY357" s="6"/>
      <c r="WQZ357" s="6"/>
      <c r="WRA357" s="6"/>
      <c r="WRB357" s="6"/>
      <c r="WRC357" s="6"/>
      <c r="WRD357" s="6"/>
      <c r="WRE357" s="6"/>
      <c r="WRF357" s="6"/>
      <c r="WRG357" s="6"/>
      <c r="WRH357" s="6"/>
      <c r="WRI357" s="6"/>
      <c r="WRJ357" s="6"/>
      <c r="WRK357" s="6"/>
      <c r="WRL357" s="6"/>
      <c r="WRM357" s="6"/>
      <c r="WRN357" s="6"/>
      <c r="WRO357" s="6"/>
      <c r="WRP357" s="6"/>
      <c r="WRQ357" s="6"/>
      <c r="WRR357" s="6"/>
      <c r="WRS357" s="6"/>
      <c r="WRT357" s="6"/>
      <c r="WRU357" s="6"/>
      <c r="WRV357" s="6"/>
      <c r="WRW357" s="6"/>
      <c r="WRX357" s="6"/>
      <c r="WRY357" s="6"/>
      <c r="WRZ357" s="6"/>
      <c r="WSA357" s="6"/>
      <c r="WSB357" s="6"/>
      <c r="WSC357" s="6"/>
      <c r="WSD357" s="6"/>
      <c r="WSE357" s="6"/>
      <c r="WSF357" s="6"/>
      <c r="WSG357" s="6"/>
      <c r="WSH357" s="6"/>
      <c r="WSI357" s="6"/>
      <c r="WSJ357" s="6"/>
      <c r="WSK357" s="6"/>
      <c r="WSL357" s="6"/>
      <c r="WSM357" s="6"/>
      <c r="WSN357" s="6"/>
      <c r="WSO357" s="6"/>
      <c r="WSP357" s="6"/>
      <c r="WSQ357" s="6"/>
      <c r="WSR357" s="6"/>
      <c r="WSS357" s="6"/>
      <c r="WST357" s="6"/>
      <c r="WSU357" s="6"/>
      <c r="WSV357" s="6"/>
      <c r="WSW357" s="6"/>
      <c r="WSX357" s="6"/>
      <c r="WSY357" s="6"/>
      <c r="WSZ357" s="6"/>
      <c r="WTA357" s="6"/>
      <c r="WTB357" s="6"/>
      <c r="WTC357" s="6"/>
      <c r="WTD357" s="6"/>
      <c r="WTE357" s="6"/>
      <c r="WTF357" s="6"/>
      <c r="WTG357" s="6"/>
      <c r="WTH357" s="6"/>
      <c r="WTI357" s="6"/>
      <c r="WTJ357" s="6"/>
      <c r="WTK357" s="6"/>
      <c r="WTL357" s="6"/>
      <c r="WTM357" s="6"/>
      <c r="WTN357" s="6"/>
      <c r="WTO357" s="6"/>
      <c r="WTP357" s="6"/>
      <c r="WTQ357" s="6"/>
      <c r="WTR357" s="6"/>
      <c r="WTS357" s="6"/>
      <c r="WTT357" s="6"/>
      <c r="WTU357" s="6"/>
      <c r="WTV357" s="6"/>
      <c r="WTW357" s="6"/>
      <c r="WTX357" s="6"/>
      <c r="WTY357" s="6"/>
      <c r="WTZ357" s="6"/>
      <c r="WUA357" s="6"/>
      <c r="WUB357" s="6"/>
      <c r="WUC357" s="6"/>
      <c r="WUD357" s="6"/>
      <c r="WUE357" s="6"/>
      <c r="WUF357" s="6"/>
      <c r="WUG357" s="6"/>
      <c r="WUH357" s="6"/>
      <c r="WUI357" s="6"/>
      <c r="WUJ357" s="6"/>
      <c r="WUK357" s="6"/>
      <c r="WUL357" s="6"/>
      <c r="WUM357" s="6"/>
      <c r="WUN357" s="6"/>
      <c r="WUO357" s="6"/>
      <c r="WUP357" s="6"/>
      <c r="WUQ357" s="6"/>
      <c r="WUR357" s="6"/>
      <c r="WUS357" s="6"/>
      <c r="WUT357" s="6"/>
      <c r="WUU357" s="6"/>
      <c r="WUV357" s="6"/>
      <c r="WUW357" s="6"/>
      <c r="WUX357" s="6"/>
      <c r="WUY357" s="6"/>
      <c r="WUZ357" s="6"/>
      <c r="WVA357" s="6"/>
      <c r="WVB357" s="6"/>
      <c r="WVC357" s="6"/>
      <c r="WVD357" s="6"/>
      <c r="WVE357" s="6"/>
      <c r="WVF357" s="6"/>
      <c r="WVG357" s="6"/>
      <c r="WVH357" s="6"/>
      <c r="WVI357" s="6"/>
      <c r="WVJ357" s="6"/>
      <c r="WVK357" s="6"/>
      <c r="WVL357" s="6"/>
      <c r="WVM357" s="6"/>
      <c r="WVN357" s="6"/>
      <c r="WVO357" s="6"/>
      <c r="WVP357" s="6"/>
      <c r="WVQ357" s="6"/>
      <c r="WVR357" s="6"/>
      <c r="WVS357" s="6"/>
      <c r="WVT357" s="6"/>
      <c r="WVU357" s="6"/>
      <c r="WVV357" s="6"/>
      <c r="WVW357" s="6"/>
      <c r="WVX357" s="6"/>
      <c r="WVY357" s="6"/>
      <c r="WVZ357" s="6"/>
      <c r="WWA357" s="6"/>
      <c r="WWB357" s="6"/>
      <c r="WWC357" s="6"/>
      <c r="WWD357" s="6"/>
      <c r="WWE357" s="6"/>
      <c r="WWF357" s="6"/>
      <c r="WWG357" s="6"/>
      <c r="WWH357" s="6"/>
      <c r="WWI357" s="6"/>
      <c r="WWJ357" s="6"/>
      <c r="WWK357" s="6"/>
      <c r="WWL357" s="6"/>
      <c r="WWM357" s="6"/>
      <c r="WWN357" s="6"/>
      <c r="WWO357" s="6"/>
      <c r="WWP357" s="6"/>
      <c r="WWQ357" s="6"/>
      <c r="WWR357" s="6"/>
      <c r="WWS357" s="6"/>
      <c r="WWT357" s="6"/>
      <c r="WWU357" s="6"/>
      <c r="WWV357" s="6"/>
      <c r="WWW357" s="6"/>
      <c r="WWX357" s="6"/>
      <c r="WWY357" s="6"/>
      <c r="WWZ357" s="6"/>
      <c r="WXA357" s="6"/>
      <c r="WXB357" s="6"/>
      <c r="WXC357" s="6"/>
      <c r="WXD357" s="6"/>
      <c r="WXE357" s="6"/>
      <c r="WXF357" s="6"/>
      <c r="WXG357" s="6"/>
      <c r="WXH357" s="6"/>
      <c r="WXI357" s="6"/>
      <c r="WXJ357" s="6"/>
      <c r="WXK357" s="6"/>
      <c r="WXL357" s="6"/>
      <c r="WXM357" s="6"/>
      <c r="WXN357" s="6"/>
      <c r="WXO357" s="6"/>
      <c r="WXP357" s="6"/>
      <c r="WXQ357" s="6"/>
      <c r="WXR357" s="6"/>
      <c r="WXS357" s="6"/>
      <c r="WXT357" s="6"/>
      <c r="WXU357" s="6"/>
      <c r="WXV357" s="6"/>
      <c r="WXW357" s="6"/>
      <c r="WXX357" s="6"/>
      <c r="WXY357" s="6"/>
      <c r="WXZ357" s="6"/>
      <c r="WYA357" s="6"/>
      <c r="WYB357" s="6"/>
      <c r="WYC357" s="6"/>
      <c r="WYD357" s="6"/>
      <c r="WYE357" s="6"/>
      <c r="WYF357" s="6"/>
      <c r="WYG357" s="6"/>
      <c r="WYH357" s="6"/>
      <c r="WYI357" s="6"/>
      <c r="WYJ357" s="6"/>
      <c r="WYK357" s="6"/>
      <c r="WYL357" s="6"/>
      <c r="WYM357" s="6"/>
      <c r="WYN357" s="6"/>
      <c r="WYO357" s="6"/>
      <c r="WYP357" s="6"/>
      <c r="WYQ357" s="6"/>
      <c r="WYR357" s="6"/>
      <c r="WYS357" s="6"/>
      <c r="WYT357" s="6"/>
      <c r="WYU357" s="6"/>
      <c r="WYV357" s="6"/>
      <c r="WYW357" s="6"/>
      <c r="WYX357" s="6"/>
      <c r="WYY357" s="6"/>
      <c r="WYZ357" s="6"/>
      <c r="WZA357" s="6"/>
      <c r="WZB357" s="6"/>
      <c r="WZC357" s="6"/>
      <c r="WZD357" s="6"/>
      <c r="WZE357" s="6"/>
      <c r="WZF357" s="6"/>
      <c r="WZG357" s="6"/>
      <c r="WZH357" s="6"/>
      <c r="WZI357" s="6"/>
      <c r="WZJ357" s="6"/>
      <c r="WZK357" s="6"/>
      <c r="WZL357" s="6"/>
      <c r="WZM357" s="6"/>
      <c r="WZN357" s="6"/>
      <c r="WZO357" s="6"/>
      <c r="WZP357" s="6"/>
      <c r="WZQ357" s="6"/>
      <c r="WZR357" s="6"/>
      <c r="WZS357" s="6"/>
      <c r="WZT357" s="6"/>
      <c r="WZU357" s="6"/>
      <c r="WZV357" s="6"/>
      <c r="WZW357" s="6"/>
      <c r="WZX357" s="6"/>
      <c r="WZY357" s="6"/>
      <c r="WZZ357" s="6"/>
      <c r="XAA357" s="6"/>
      <c r="XAB357" s="6"/>
      <c r="XAC357" s="6"/>
      <c r="XAD357" s="6"/>
      <c r="XAE357" s="6"/>
      <c r="XAF357" s="6"/>
      <c r="XAG357" s="6"/>
      <c r="XAH357" s="6"/>
      <c r="XAI357" s="6"/>
      <c r="XAJ357" s="6"/>
      <c r="XAK357" s="6"/>
      <c r="XAL357" s="6"/>
      <c r="XAM357" s="6"/>
      <c r="XAN357" s="6"/>
      <c r="XAO357" s="6"/>
      <c r="XAP357" s="6"/>
      <c r="XAQ357" s="6"/>
      <c r="XAR357" s="6"/>
      <c r="XAS357" s="6"/>
      <c r="XAT357" s="6"/>
      <c r="XAU357" s="6"/>
      <c r="XAV357" s="6"/>
      <c r="XAW357" s="6"/>
      <c r="XAX357" s="6"/>
      <c r="XAY357" s="6"/>
      <c r="XAZ357" s="6"/>
      <c r="XBA357" s="6"/>
      <c r="XBB357" s="6"/>
      <c r="XBC357" s="6"/>
      <c r="XBD357" s="6"/>
      <c r="XBE357" s="6"/>
      <c r="XBF357" s="6"/>
      <c r="XBG357" s="6"/>
      <c r="XBH357" s="6"/>
      <c r="XBI357" s="6"/>
      <c r="XBJ357" s="6"/>
      <c r="XBK357" s="6"/>
      <c r="XBL357" s="6"/>
      <c r="XBM357" s="6"/>
      <c r="XBN357" s="6"/>
      <c r="XBO357" s="6"/>
      <c r="XBP357" s="6"/>
      <c r="XBQ357" s="6"/>
      <c r="XBR357" s="6"/>
      <c r="XBS357" s="6"/>
      <c r="XBT357" s="6"/>
      <c r="XBU357" s="6"/>
      <c r="XBV357" s="6"/>
      <c r="XBW357" s="6"/>
      <c r="XBX357" s="6"/>
      <c r="XBY357" s="6"/>
      <c r="XBZ357" s="6"/>
      <c r="XCA357" s="6"/>
      <c r="XCB357" s="6"/>
      <c r="XCC357" s="6"/>
      <c r="XCD357" s="6"/>
      <c r="XCE357" s="6"/>
      <c r="XCF357" s="6"/>
      <c r="XCG357" s="6"/>
      <c r="XCH357" s="6"/>
      <c r="XCI357" s="6"/>
      <c r="XCJ357" s="6"/>
      <c r="XCK357" s="6"/>
      <c r="XCL357" s="6"/>
      <c r="XCM357" s="6"/>
      <c r="XCN357" s="6"/>
      <c r="XCO357" s="6"/>
      <c r="XCP357" s="6"/>
      <c r="XCQ357" s="6"/>
      <c r="XCR357" s="6"/>
      <c r="XCS357" s="6"/>
      <c r="XCT357" s="6"/>
      <c r="XCU357" s="6"/>
      <c r="XCV357" s="6"/>
      <c r="XCW357" s="6"/>
      <c r="XCX357" s="6"/>
      <c r="XCY357" s="6"/>
      <c r="XCZ357" s="6"/>
      <c r="XDA357" s="6"/>
      <c r="XDB357" s="6"/>
      <c r="XDC357" s="6"/>
      <c r="XDD357" s="6"/>
      <c r="XDE357" s="6"/>
      <c r="XDF357" s="6"/>
      <c r="XDG357" s="6"/>
      <c r="XDH357" s="6"/>
      <c r="XDI357" s="6"/>
      <c r="XDJ357" s="6"/>
      <c r="XDK357" s="6"/>
      <c r="XDL357" s="6"/>
      <c r="XDM357" s="6"/>
      <c r="XDN357" s="6"/>
      <c r="XDO357" s="6"/>
      <c r="XDP357" s="6"/>
      <c r="XDQ357" s="6"/>
      <c r="XDR357" s="6"/>
      <c r="XDS357" s="6"/>
      <c r="XDT357" s="6"/>
      <c r="XDU357" s="6"/>
      <c r="XDV357" s="6"/>
      <c r="XDW357" s="6"/>
      <c r="XDX357" s="6"/>
      <c r="XDY357" s="6"/>
      <c r="XDZ357" s="6"/>
      <c r="XEA357" s="6"/>
      <c r="XEB357" s="6"/>
      <c r="XEC357" s="6"/>
      <c r="XED357" s="6"/>
      <c r="XEE357" s="6"/>
      <c r="XEF357" s="6"/>
      <c r="XEG357" s="6"/>
      <c r="XEH357" s="6"/>
      <c r="XEI357" s="6"/>
      <c r="XEJ357" s="6"/>
      <c r="XEK357" s="6"/>
      <c r="XEL357" s="6"/>
      <c r="XEM357" s="6"/>
      <c r="XEN357" s="6"/>
      <c r="XEO357" s="6"/>
      <c r="XEP357" s="6"/>
      <c r="XEQ357" s="6"/>
      <c r="XER357" s="6"/>
      <c r="XES357" s="6"/>
      <c r="XET357" s="6"/>
      <c r="XEU357" s="6"/>
      <c r="XEV357" s="6"/>
      <c r="XEW357" s="6"/>
      <c r="XEX357" s="6"/>
      <c r="XEY357" s="6"/>
      <c r="XEZ357" s="6"/>
      <c r="XFA357" s="6"/>
      <c r="XFB357" s="6"/>
      <c r="XFC357" s="6"/>
      <c r="XFD357" s="6"/>
    </row>
    <row r="358" s="103" customFormat="1" ht="93" customHeight="1" spans="1:48">
      <c r="A358" s="127">
        <v>374</v>
      </c>
      <c r="B358" s="33" t="s">
        <v>2548</v>
      </c>
      <c r="C358" s="33" t="s">
        <v>2585</v>
      </c>
      <c r="D358" s="33" t="s">
        <v>673</v>
      </c>
      <c r="E358" s="33" t="s">
        <v>674</v>
      </c>
      <c r="F358" s="33" t="s">
        <v>2586</v>
      </c>
      <c r="G358" s="33" t="s">
        <v>2587</v>
      </c>
      <c r="H358" s="33" t="s">
        <v>93</v>
      </c>
      <c r="I358" s="33" t="s">
        <v>2573</v>
      </c>
      <c r="J358" s="33" t="s">
        <v>2588</v>
      </c>
      <c r="K358" s="33" t="s">
        <v>2589</v>
      </c>
      <c r="L358" s="33" t="s">
        <v>2588</v>
      </c>
      <c r="M358" s="33" t="s">
        <v>2590</v>
      </c>
      <c r="N358" s="33" t="s">
        <v>69</v>
      </c>
      <c r="O358" s="33" t="s">
        <v>70</v>
      </c>
      <c r="P358" s="33" t="s">
        <v>2591</v>
      </c>
      <c r="Q358" s="33" t="s">
        <v>2557</v>
      </c>
      <c r="R358" s="33" t="s">
        <v>2592</v>
      </c>
      <c r="S358" s="33" t="s">
        <v>2559</v>
      </c>
      <c r="T358" s="36" t="s">
        <v>1100</v>
      </c>
      <c r="U358" s="33" t="s">
        <v>1614</v>
      </c>
      <c r="V358" s="33" t="s">
        <v>149</v>
      </c>
      <c r="W358" s="33">
        <v>2023</v>
      </c>
      <c r="X358" s="33" t="s">
        <v>78</v>
      </c>
      <c r="Y358" s="21">
        <v>202301</v>
      </c>
      <c r="Z358" s="21">
        <v>202312</v>
      </c>
      <c r="AA358" s="33">
        <v>50</v>
      </c>
      <c r="AB358" s="33">
        <v>50</v>
      </c>
      <c r="AC358" s="33"/>
      <c r="AD358" s="33"/>
      <c r="AE358" s="21"/>
      <c r="AF358" s="33">
        <v>25</v>
      </c>
      <c r="AG358" s="33">
        <v>9</v>
      </c>
      <c r="AH358" s="33" t="s">
        <v>79</v>
      </c>
      <c r="AI358" s="33" t="s">
        <v>79</v>
      </c>
      <c r="AJ358" s="33" t="s">
        <v>79</v>
      </c>
      <c r="AK358" s="33" t="s">
        <v>78</v>
      </c>
      <c r="AL358" s="33" t="s">
        <v>79</v>
      </c>
      <c r="AM358" s="33" t="s">
        <v>79</v>
      </c>
      <c r="AN358" s="21" t="s">
        <v>72</v>
      </c>
      <c r="AO358" s="33" t="s">
        <v>79</v>
      </c>
      <c r="AP358" s="33" t="s">
        <v>72</v>
      </c>
      <c r="AQ358" s="33" t="s">
        <v>1102</v>
      </c>
      <c r="AR358" s="33">
        <v>15923402983</v>
      </c>
      <c r="AS358" s="33" t="s">
        <v>2593</v>
      </c>
      <c r="AT358" s="154" t="str">
        <f>IFERROR(VLOOKUP(C358,'[8]项目库 (2)'!$C:$AT,44,),"")</f>
        <v>村集体</v>
      </c>
      <c r="AU358" s="154" t="str">
        <f>IFERROR(VLOOKUP(C358,'[8]项目库 (2)'!$C:$AU,45,),"")</f>
        <v>土地流转、务工就业</v>
      </c>
      <c r="AV358" s="154" t="str">
        <f>IFERROR(VLOOKUP(C358,'[8]项目库 (2)'!$C:$AV,46,),"")</f>
        <v>项目补助企业</v>
      </c>
    </row>
    <row r="359" s="103" customFormat="1" ht="81" spans="1:48">
      <c r="A359" s="127">
        <v>375</v>
      </c>
      <c r="B359" s="33" t="s">
        <v>2548</v>
      </c>
      <c r="C359" s="33" t="s">
        <v>2594</v>
      </c>
      <c r="D359" s="33" t="s">
        <v>673</v>
      </c>
      <c r="E359" s="33" t="s">
        <v>674</v>
      </c>
      <c r="F359" s="33" t="s">
        <v>2595</v>
      </c>
      <c r="G359" s="33" t="s">
        <v>2596</v>
      </c>
      <c r="H359" s="33" t="s">
        <v>93</v>
      </c>
      <c r="I359" s="33" t="s">
        <v>2597</v>
      </c>
      <c r="J359" s="33" t="s">
        <v>2598</v>
      </c>
      <c r="K359" s="33" t="s">
        <v>2599</v>
      </c>
      <c r="L359" s="33" t="s">
        <v>2598</v>
      </c>
      <c r="M359" s="33" t="s">
        <v>2600</v>
      </c>
      <c r="N359" s="33" t="s">
        <v>69</v>
      </c>
      <c r="O359" s="33" t="s">
        <v>70</v>
      </c>
      <c r="P359" s="33" t="s">
        <v>2601</v>
      </c>
      <c r="Q359" s="33" t="s">
        <v>2557</v>
      </c>
      <c r="R359" s="33" t="s">
        <v>697</v>
      </c>
      <c r="S359" s="33" t="s">
        <v>2559</v>
      </c>
      <c r="T359" s="36" t="s">
        <v>1100</v>
      </c>
      <c r="U359" s="33" t="s">
        <v>1614</v>
      </c>
      <c r="V359" s="33" t="s">
        <v>2597</v>
      </c>
      <c r="W359" s="33">
        <v>2023</v>
      </c>
      <c r="X359" s="33" t="s">
        <v>78</v>
      </c>
      <c r="Y359" s="21">
        <v>202301</v>
      </c>
      <c r="Z359" s="21">
        <v>202312</v>
      </c>
      <c r="AA359" s="33">
        <v>600</v>
      </c>
      <c r="AB359" s="33">
        <v>600</v>
      </c>
      <c r="AC359" s="33"/>
      <c r="AD359" s="33"/>
      <c r="AE359" s="21"/>
      <c r="AF359" s="33">
        <v>15000</v>
      </c>
      <c r="AG359" s="33">
        <v>2000</v>
      </c>
      <c r="AH359" s="33" t="s">
        <v>79</v>
      </c>
      <c r="AI359" s="33" t="s">
        <v>79</v>
      </c>
      <c r="AJ359" s="33" t="s">
        <v>79</v>
      </c>
      <c r="AK359" s="33" t="s">
        <v>78</v>
      </c>
      <c r="AL359" s="33" t="s">
        <v>79</v>
      </c>
      <c r="AM359" s="33" t="s">
        <v>79</v>
      </c>
      <c r="AN359" s="21" t="s">
        <v>72</v>
      </c>
      <c r="AO359" s="33" t="s">
        <v>79</v>
      </c>
      <c r="AP359" s="33" t="s">
        <v>72</v>
      </c>
      <c r="AQ359" s="33" t="s">
        <v>1102</v>
      </c>
      <c r="AR359" s="33">
        <v>15923402983</v>
      </c>
      <c r="AS359" s="33" t="s">
        <v>2597</v>
      </c>
      <c r="AT359" s="154" t="str">
        <f>IFERROR(VLOOKUP(C359,'[8]项目库 (2)'!$C:$AT,44,),"")</f>
        <v>老鹰茶种植主体（含农户）</v>
      </c>
      <c r="AU359" s="154" t="str">
        <f>IFERROR(VLOOKUP(C359,'[8]项目库 (2)'!$C:$AU,45,),"")</f>
        <v>务工就业、产品代销</v>
      </c>
      <c r="AV359" s="154" t="str">
        <f>IFERROR(VLOOKUP(C359,'[8]项目库 (2)'!$C:$AV,46,),"")</f>
        <v>项目补助到户产业</v>
      </c>
    </row>
    <row r="360" s="7" customFormat="1" ht="121" customHeight="1" spans="1:48">
      <c r="A360" s="127">
        <v>376</v>
      </c>
      <c r="B360" s="33" t="s">
        <v>2602</v>
      </c>
      <c r="C360" s="33" t="s">
        <v>2603</v>
      </c>
      <c r="D360" s="33" t="s">
        <v>673</v>
      </c>
      <c r="E360" s="33" t="s">
        <v>674</v>
      </c>
      <c r="F360" s="33" t="s">
        <v>2604</v>
      </c>
      <c r="G360" s="33" t="s">
        <v>2605</v>
      </c>
      <c r="H360" s="33" t="s">
        <v>2457</v>
      </c>
      <c r="I360" s="33" t="s">
        <v>2606</v>
      </c>
      <c r="J360" s="33" t="s">
        <v>2607</v>
      </c>
      <c r="K360" s="33" t="s">
        <v>2608</v>
      </c>
      <c r="L360" s="33" t="s">
        <v>2607</v>
      </c>
      <c r="M360" s="33" t="s">
        <v>2609</v>
      </c>
      <c r="N360" s="33" t="s">
        <v>69</v>
      </c>
      <c r="O360" s="34" t="s">
        <v>1375</v>
      </c>
      <c r="P360" s="33" t="s">
        <v>2610</v>
      </c>
      <c r="Q360" s="33" t="s">
        <v>2611</v>
      </c>
      <c r="R360" s="33" t="s">
        <v>856</v>
      </c>
      <c r="S360" s="33" t="s">
        <v>2516</v>
      </c>
      <c r="T360" s="33" t="s">
        <v>1100</v>
      </c>
      <c r="U360" s="33" t="s">
        <v>1101</v>
      </c>
      <c r="V360" s="33" t="s">
        <v>2612</v>
      </c>
      <c r="W360" s="33">
        <v>2023</v>
      </c>
      <c r="X360" s="33" t="s">
        <v>78</v>
      </c>
      <c r="Y360" s="21">
        <v>202301</v>
      </c>
      <c r="Z360" s="21">
        <v>202312</v>
      </c>
      <c r="AA360" s="33">
        <v>900</v>
      </c>
      <c r="AB360" s="33">
        <v>900</v>
      </c>
      <c r="AC360" s="33"/>
      <c r="AD360" s="33"/>
      <c r="AE360" s="21"/>
      <c r="AF360" s="33">
        <v>500</v>
      </c>
      <c r="AG360" s="33">
        <v>105</v>
      </c>
      <c r="AH360" s="33" t="s">
        <v>79</v>
      </c>
      <c r="AI360" s="33" t="s">
        <v>79</v>
      </c>
      <c r="AJ360" s="33" t="s">
        <v>79</v>
      </c>
      <c r="AK360" s="33" t="s">
        <v>78</v>
      </c>
      <c r="AL360" s="33" t="s">
        <v>78</v>
      </c>
      <c r="AM360" s="33" t="s">
        <v>79</v>
      </c>
      <c r="AN360" s="21" t="s">
        <v>72</v>
      </c>
      <c r="AO360" s="33" t="s">
        <v>78</v>
      </c>
      <c r="AP360" s="33" t="s">
        <v>2569</v>
      </c>
      <c r="AQ360" s="33" t="s">
        <v>2613</v>
      </c>
      <c r="AR360" s="33">
        <v>13658265900</v>
      </c>
      <c r="AS360" s="33" t="s">
        <v>2614</v>
      </c>
      <c r="AT360" s="154" t="str">
        <f>IFERROR(VLOOKUP(C360,'[8]项目库 (2)'!$C:$AT,44,),"")</f>
        <v>村集体、中药材种植主体</v>
      </c>
      <c r="AU360" s="154" t="str">
        <f>IFERROR(VLOOKUP(C360,'[8]项目库 (2)'!$C:$AU,45,),"")</f>
        <v>土地流转、务工就业</v>
      </c>
      <c r="AV360" s="154" t="str">
        <f>IFERROR(VLOOKUP(C360,'[8]项目库 (2)'!$C:$AV,46,),"")</f>
        <v>村集体经济/到户产业</v>
      </c>
    </row>
    <row r="361" s="7" customFormat="1" ht="202" customHeight="1" spans="1:48">
      <c r="A361" s="127">
        <v>377</v>
      </c>
      <c r="B361" s="33" t="s">
        <v>2602</v>
      </c>
      <c r="C361" s="33" t="s">
        <v>2615</v>
      </c>
      <c r="D361" s="33" t="s">
        <v>673</v>
      </c>
      <c r="E361" s="33" t="s">
        <v>2507</v>
      </c>
      <c r="F361" s="33" t="s">
        <v>2550</v>
      </c>
      <c r="G361" s="33" t="s">
        <v>2616</v>
      </c>
      <c r="H361" s="33" t="s">
        <v>93</v>
      </c>
      <c r="I361" s="33" t="s">
        <v>2617</v>
      </c>
      <c r="J361" s="33" t="s">
        <v>2618</v>
      </c>
      <c r="K361" s="33" t="s">
        <v>2619</v>
      </c>
      <c r="L361" s="33" t="s">
        <v>2618</v>
      </c>
      <c r="M361" s="33" t="s">
        <v>2620</v>
      </c>
      <c r="N361" s="33" t="s">
        <v>2621</v>
      </c>
      <c r="O361" s="33" t="s">
        <v>709</v>
      </c>
      <c r="P361" s="33" t="s">
        <v>2622</v>
      </c>
      <c r="Q361" s="33" t="s">
        <v>2623</v>
      </c>
      <c r="R361" s="33" t="s">
        <v>1802</v>
      </c>
      <c r="S361" s="33" t="s">
        <v>339</v>
      </c>
      <c r="T361" s="33" t="s">
        <v>1940</v>
      </c>
      <c r="U361" s="33" t="s">
        <v>1101</v>
      </c>
      <c r="V361" s="33" t="s">
        <v>2624</v>
      </c>
      <c r="W361" s="33">
        <v>2023</v>
      </c>
      <c r="X361" s="33" t="s">
        <v>78</v>
      </c>
      <c r="Y361" s="21">
        <v>202301</v>
      </c>
      <c r="Z361" s="21">
        <v>202312</v>
      </c>
      <c r="AA361" s="33">
        <v>550</v>
      </c>
      <c r="AB361" s="33">
        <v>550</v>
      </c>
      <c r="AC361" s="33"/>
      <c r="AD361" s="33"/>
      <c r="AE361" s="21"/>
      <c r="AF361" s="33">
        <v>400</v>
      </c>
      <c r="AG361" s="33">
        <v>100</v>
      </c>
      <c r="AH361" s="33" t="s">
        <v>79</v>
      </c>
      <c r="AI361" s="33" t="s">
        <v>79</v>
      </c>
      <c r="AJ361" s="33" t="s">
        <v>79</v>
      </c>
      <c r="AK361" s="34" t="s">
        <v>78</v>
      </c>
      <c r="AL361" s="33" t="s">
        <v>79</v>
      </c>
      <c r="AM361" s="33" t="s">
        <v>79</v>
      </c>
      <c r="AN361" s="21" t="s">
        <v>72</v>
      </c>
      <c r="AO361" s="21" t="s">
        <v>79</v>
      </c>
      <c r="AP361" s="21" t="s">
        <v>72</v>
      </c>
      <c r="AQ361" s="33" t="s">
        <v>2625</v>
      </c>
      <c r="AR361" s="33">
        <v>13896943996</v>
      </c>
      <c r="AS361" s="33" t="s">
        <v>2624</v>
      </c>
      <c r="AT361" s="154" t="str">
        <f>IFERROR(VLOOKUP(C361,'[8]项目库 (2)'!$C:$AT,44,),"")</f>
        <v>工业园区中药材加工企业</v>
      </c>
      <c r="AU361" s="154" t="str">
        <f>IFERROR(VLOOKUP(C361,'[8]项目库 (2)'!$C:$AU,45,),"")</f>
        <v>务工就业</v>
      </c>
      <c r="AV361" s="154" t="str">
        <f>IFERROR(VLOOKUP(C361,'[8]项目库 (2)'!$C:$AV,46,),"")</f>
        <v>补贴经营主体</v>
      </c>
    </row>
    <row r="362" s="7" customFormat="1" ht="144" customHeight="1" spans="1:48">
      <c r="A362" s="127">
        <v>378</v>
      </c>
      <c r="B362" s="33" t="s">
        <v>2602</v>
      </c>
      <c r="C362" s="33" t="s">
        <v>2626</v>
      </c>
      <c r="D362" s="33" t="s">
        <v>673</v>
      </c>
      <c r="E362" s="33" t="s">
        <v>674</v>
      </c>
      <c r="F362" s="33" t="s">
        <v>2563</v>
      </c>
      <c r="G362" s="33" t="s">
        <v>2627</v>
      </c>
      <c r="H362" s="33" t="s">
        <v>93</v>
      </c>
      <c r="I362" s="33" t="s">
        <v>94</v>
      </c>
      <c r="J362" s="33" t="s">
        <v>2628</v>
      </c>
      <c r="K362" s="33" t="s">
        <v>2629</v>
      </c>
      <c r="L362" s="33" t="s">
        <v>2630</v>
      </c>
      <c r="M362" s="33" t="s">
        <v>2631</v>
      </c>
      <c r="N362" s="33" t="s">
        <v>69</v>
      </c>
      <c r="O362" s="33" t="s">
        <v>668</v>
      </c>
      <c r="P362" s="33" t="s">
        <v>2632</v>
      </c>
      <c r="Q362" s="33" t="s">
        <v>2633</v>
      </c>
      <c r="R362" s="33" t="s">
        <v>2634</v>
      </c>
      <c r="S362" s="33" t="s">
        <v>2516</v>
      </c>
      <c r="T362" s="33" t="s">
        <v>1100</v>
      </c>
      <c r="U362" s="33" t="s">
        <v>1101</v>
      </c>
      <c r="V362" s="33" t="s">
        <v>100</v>
      </c>
      <c r="W362" s="33">
        <v>2023</v>
      </c>
      <c r="X362" s="33" t="s">
        <v>78</v>
      </c>
      <c r="Y362" s="21">
        <v>202301</v>
      </c>
      <c r="Z362" s="21">
        <v>202312</v>
      </c>
      <c r="AA362" s="33">
        <v>500</v>
      </c>
      <c r="AB362" s="33">
        <v>500</v>
      </c>
      <c r="AC362" s="33"/>
      <c r="AD362" s="33"/>
      <c r="AE362" s="21"/>
      <c r="AF362" s="33">
        <v>289</v>
      </c>
      <c r="AG362" s="33">
        <v>102</v>
      </c>
      <c r="AH362" s="33" t="s">
        <v>79</v>
      </c>
      <c r="AI362" s="33" t="s">
        <v>79</v>
      </c>
      <c r="AJ362" s="33" t="s">
        <v>79</v>
      </c>
      <c r="AK362" s="34" t="s">
        <v>78</v>
      </c>
      <c r="AL362" s="33" t="s">
        <v>79</v>
      </c>
      <c r="AM362" s="33" t="s">
        <v>79</v>
      </c>
      <c r="AN362" s="21" t="s">
        <v>72</v>
      </c>
      <c r="AO362" s="33" t="s">
        <v>78</v>
      </c>
      <c r="AP362" s="33" t="s">
        <v>2635</v>
      </c>
      <c r="AQ362" s="33" t="s">
        <v>644</v>
      </c>
      <c r="AR362" s="33">
        <v>13627649933</v>
      </c>
      <c r="AS362" s="33" t="s">
        <v>2636</v>
      </c>
      <c r="AT362" s="154" t="str">
        <f>IFERROR(VLOOKUP(C362,'[8]项目库 (2)'!$C:$AT,44,),"")</f>
        <v>村集体</v>
      </c>
      <c r="AU362" s="154" t="str">
        <f>IFERROR(VLOOKUP(C362,'[8]项目库 (2)'!$C:$AU,45,),"")</f>
        <v/>
      </c>
      <c r="AV362" s="154" t="str">
        <f>IFERROR(VLOOKUP(C362,'[8]项目库 (2)'!$C:$AV,46,),"")</f>
        <v/>
      </c>
    </row>
    <row r="363" s="7" customFormat="1" ht="99" customHeight="1" spans="1:48">
      <c r="A363" s="127">
        <v>379</v>
      </c>
      <c r="B363" s="47" t="s">
        <v>2637</v>
      </c>
      <c r="C363" s="33" t="s">
        <v>2638</v>
      </c>
      <c r="D363" s="33" t="s">
        <v>673</v>
      </c>
      <c r="E363" s="33" t="s">
        <v>674</v>
      </c>
      <c r="F363" s="33" t="s">
        <v>2639</v>
      </c>
      <c r="G363" s="33" t="s">
        <v>2640</v>
      </c>
      <c r="H363" s="33" t="s">
        <v>93</v>
      </c>
      <c r="I363" s="33" t="s">
        <v>690</v>
      </c>
      <c r="J363" s="33" t="s">
        <v>2641</v>
      </c>
      <c r="K363" s="33" t="s">
        <v>2642</v>
      </c>
      <c r="L363" s="33" t="s">
        <v>2641</v>
      </c>
      <c r="M363" s="33" t="s">
        <v>2643</v>
      </c>
      <c r="N363" s="34" t="s">
        <v>69</v>
      </c>
      <c r="O363" s="33" t="s">
        <v>2644</v>
      </c>
      <c r="P363" s="33" t="s">
        <v>2645</v>
      </c>
      <c r="Q363" s="33" t="s">
        <v>2646</v>
      </c>
      <c r="R363" s="33" t="s">
        <v>2647</v>
      </c>
      <c r="S363" s="33" t="s">
        <v>2516</v>
      </c>
      <c r="T363" s="33" t="s">
        <v>530</v>
      </c>
      <c r="U363" s="33" t="s">
        <v>1101</v>
      </c>
      <c r="V363" s="33" t="s">
        <v>2648</v>
      </c>
      <c r="W363" s="33">
        <v>2023</v>
      </c>
      <c r="X363" s="33" t="s">
        <v>78</v>
      </c>
      <c r="Y363" s="21">
        <v>202301</v>
      </c>
      <c r="Z363" s="21">
        <v>202312</v>
      </c>
      <c r="AA363" s="33">
        <v>500</v>
      </c>
      <c r="AB363" s="33"/>
      <c r="AC363" s="33">
        <v>500</v>
      </c>
      <c r="AD363" s="33"/>
      <c r="AE363" s="21"/>
      <c r="AF363" s="33">
        <v>100</v>
      </c>
      <c r="AG363" s="33">
        <v>20</v>
      </c>
      <c r="AH363" s="33" t="s">
        <v>79</v>
      </c>
      <c r="AI363" s="33" t="s">
        <v>79</v>
      </c>
      <c r="AJ363" s="33" t="s">
        <v>79</v>
      </c>
      <c r="AK363" s="33" t="s">
        <v>78</v>
      </c>
      <c r="AL363" s="22" t="s">
        <v>78</v>
      </c>
      <c r="AM363" s="33" t="s">
        <v>79</v>
      </c>
      <c r="AN363" s="21" t="s">
        <v>72</v>
      </c>
      <c r="AO363" s="33" t="s">
        <v>79</v>
      </c>
      <c r="AP363" s="33" t="s">
        <v>72</v>
      </c>
      <c r="AQ363" s="33" t="s">
        <v>2649</v>
      </c>
      <c r="AR363" s="33" t="s">
        <v>2650</v>
      </c>
      <c r="AS363" s="33" t="s">
        <v>2651</v>
      </c>
      <c r="AT363" s="154" t="str">
        <f>IFERROR(VLOOKUP(C363,'[8]项目库 (2)'!$C:$AT,44,),"")</f>
        <v>水产经营主体</v>
      </c>
      <c r="AU363" s="154" t="str">
        <f>IFERROR(VLOOKUP(C363,'[8]项目库 (2)'!$C:$AU,45,),"")</f>
        <v>土地流转、务工就业</v>
      </c>
      <c r="AV363" s="154" t="str">
        <f>IFERROR(VLOOKUP(C363,'[8]项目库 (2)'!$C:$AV,46,),"")</f>
        <v>项目补助企业</v>
      </c>
    </row>
    <row r="364" s="7" customFormat="1" ht="148" customHeight="1" spans="1:48">
      <c r="A364" s="127">
        <v>380</v>
      </c>
      <c r="B364" s="47" t="s">
        <v>2637</v>
      </c>
      <c r="C364" s="33" t="s">
        <v>2652</v>
      </c>
      <c r="D364" s="33" t="s">
        <v>673</v>
      </c>
      <c r="E364" s="33" t="s">
        <v>674</v>
      </c>
      <c r="F364" s="33" t="s">
        <v>2653</v>
      </c>
      <c r="G364" s="33" t="s">
        <v>2654</v>
      </c>
      <c r="H364" s="33" t="s">
        <v>93</v>
      </c>
      <c r="I364" s="33" t="s">
        <v>2655</v>
      </c>
      <c r="J364" s="33" t="s">
        <v>2656</v>
      </c>
      <c r="K364" s="33" t="s">
        <v>2657</v>
      </c>
      <c r="L364" s="33" t="s">
        <v>2656</v>
      </c>
      <c r="M364" s="33" t="s">
        <v>2658</v>
      </c>
      <c r="N364" s="34" t="s">
        <v>69</v>
      </c>
      <c r="O364" s="33" t="s">
        <v>2644</v>
      </c>
      <c r="P364" s="33" t="s">
        <v>2659</v>
      </c>
      <c r="Q364" s="33" t="s">
        <v>2646</v>
      </c>
      <c r="R364" s="33" t="s">
        <v>2660</v>
      </c>
      <c r="S364" s="33" t="s">
        <v>2661</v>
      </c>
      <c r="T364" s="36" t="s">
        <v>1100</v>
      </c>
      <c r="U364" s="33" t="s">
        <v>1101</v>
      </c>
      <c r="V364" s="33" t="s">
        <v>2535</v>
      </c>
      <c r="W364" s="33">
        <v>2023</v>
      </c>
      <c r="X364" s="33" t="s">
        <v>78</v>
      </c>
      <c r="Y364" s="21">
        <v>202301</v>
      </c>
      <c r="Z364" s="21">
        <v>202312</v>
      </c>
      <c r="AA364" s="33">
        <v>1500</v>
      </c>
      <c r="AB364" s="33">
        <v>1500</v>
      </c>
      <c r="AC364" s="33"/>
      <c r="AD364" s="33"/>
      <c r="AE364" s="21"/>
      <c r="AF364" s="33">
        <v>850</v>
      </c>
      <c r="AG364" s="33">
        <v>230</v>
      </c>
      <c r="AH364" s="33" t="s">
        <v>79</v>
      </c>
      <c r="AI364" s="33" t="s">
        <v>79</v>
      </c>
      <c r="AJ364" s="33" t="s">
        <v>79</v>
      </c>
      <c r="AK364" s="33" t="s">
        <v>78</v>
      </c>
      <c r="AL364" s="33" t="s">
        <v>78</v>
      </c>
      <c r="AM364" s="33" t="s">
        <v>79</v>
      </c>
      <c r="AN364" s="21" t="s">
        <v>72</v>
      </c>
      <c r="AO364" s="33" t="s">
        <v>78</v>
      </c>
      <c r="AP364" s="33" t="s">
        <v>2569</v>
      </c>
      <c r="AQ364" s="33" t="s">
        <v>2649</v>
      </c>
      <c r="AR364" s="33">
        <v>17754927593</v>
      </c>
      <c r="AS364" s="33" t="s">
        <v>2662</v>
      </c>
      <c r="AT364" s="154" t="str">
        <f>IFERROR(VLOOKUP(C364,'[8]项目库 (2)'!$C:$AT,44,),"")</f>
        <v>村集体</v>
      </c>
      <c r="AU364" s="154" t="str">
        <f>IFERROR(VLOOKUP(C364,'[8]项目库 (2)'!$C:$AU,45,),"")</f>
        <v>土地流转、租赁经营、务工就业</v>
      </c>
      <c r="AV364" s="154" t="str">
        <f>IFERROR(VLOOKUP(C364,'[8]项目库 (2)'!$C:$AV,46,),"")</f>
        <v>项目补助村集体经济</v>
      </c>
    </row>
    <row r="365" s="103" customFormat="1" ht="177" customHeight="1" spans="1:48">
      <c r="A365" s="127">
        <v>382</v>
      </c>
      <c r="B365" s="47" t="s">
        <v>2663</v>
      </c>
      <c r="C365" s="33" t="s">
        <v>2664</v>
      </c>
      <c r="D365" s="33" t="s">
        <v>673</v>
      </c>
      <c r="E365" s="33" t="s">
        <v>674</v>
      </c>
      <c r="F365" s="33" t="s">
        <v>2665</v>
      </c>
      <c r="G365" s="33" t="s">
        <v>2666</v>
      </c>
      <c r="H365" s="33" t="s">
        <v>93</v>
      </c>
      <c r="I365" s="33" t="s">
        <v>647</v>
      </c>
      <c r="J365" s="33" t="s">
        <v>2667</v>
      </c>
      <c r="K365" s="33" t="s">
        <v>2668</v>
      </c>
      <c r="L365" s="33" t="s">
        <v>2667</v>
      </c>
      <c r="M365" s="33" t="s">
        <v>2669</v>
      </c>
      <c r="N365" s="33" t="s">
        <v>69</v>
      </c>
      <c r="O365" s="33" t="s">
        <v>70</v>
      </c>
      <c r="P365" s="33" t="s">
        <v>2670</v>
      </c>
      <c r="Q365" s="33" t="s">
        <v>2557</v>
      </c>
      <c r="R365" s="33" t="s">
        <v>2671</v>
      </c>
      <c r="S365" s="33" t="s">
        <v>2516</v>
      </c>
      <c r="T365" s="33" t="s">
        <v>2672</v>
      </c>
      <c r="U365" s="33" t="s">
        <v>1101</v>
      </c>
      <c r="V365" s="33" t="s">
        <v>2673</v>
      </c>
      <c r="W365" s="33">
        <v>2023</v>
      </c>
      <c r="X365" s="33" t="s">
        <v>78</v>
      </c>
      <c r="Y365" s="21">
        <v>202301</v>
      </c>
      <c r="Z365" s="21">
        <v>202312</v>
      </c>
      <c r="AA365" s="33">
        <v>1600</v>
      </c>
      <c r="AB365" s="33">
        <v>1600</v>
      </c>
      <c r="AC365" s="33"/>
      <c r="AD365" s="33"/>
      <c r="AE365" s="21"/>
      <c r="AF365" s="33">
        <v>750</v>
      </c>
      <c r="AG365" s="33">
        <v>250</v>
      </c>
      <c r="AH365" s="33" t="s">
        <v>79</v>
      </c>
      <c r="AI365" s="33" t="s">
        <v>79</v>
      </c>
      <c r="AJ365" s="33" t="s">
        <v>79</v>
      </c>
      <c r="AK365" s="33" t="s">
        <v>78</v>
      </c>
      <c r="AL365" s="33" t="s">
        <v>79</v>
      </c>
      <c r="AM365" s="33" t="s">
        <v>79</v>
      </c>
      <c r="AN365" s="21" t="s">
        <v>72</v>
      </c>
      <c r="AO365" s="33" t="s">
        <v>78</v>
      </c>
      <c r="AP365" s="33" t="s">
        <v>2569</v>
      </c>
      <c r="AQ365" s="33" t="s">
        <v>652</v>
      </c>
      <c r="AR365" s="33">
        <v>13657634008</v>
      </c>
      <c r="AS365" s="33" t="s">
        <v>2674</v>
      </c>
      <c r="AT365" s="154" t="str">
        <f>IFERROR(VLOOKUP(C365,'[8]项目库 (2)'!$C:$AT,44,),"")</f>
        <v>村集体</v>
      </c>
      <c r="AU365" s="154" t="str">
        <f>IFERROR(VLOOKUP(C365,'[8]项目库 (2)'!$C:$AU,45,),"")</f>
        <v>土地流转、租赁经营、务工就业、产品代销</v>
      </c>
      <c r="AV365" s="154" t="str">
        <f>IFERROR(VLOOKUP(C365,'[8]项目库 (2)'!$C:$AV,46,),"")</f>
        <v>项目补助企业、到户、村集体经济。</v>
      </c>
    </row>
    <row r="366" s="103" customFormat="1" ht="141" customHeight="1" spans="1:48">
      <c r="A366" s="127">
        <v>383</v>
      </c>
      <c r="B366" s="47" t="s">
        <v>2663</v>
      </c>
      <c r="C366" s="33" t="s">
        <v>2675</v>
      </c>
      <c r="D366" s="33" t="s">
        <v>673</v>
      </c>
      <c r="E366" s="33" t="s">
        <v>674</v>
      </c>
      <c r="F366" s="33" t="s">
        <v>2563</v>
      </c>
      <c r="G366" s="33" t="s">
        <v>2676</v>
      </c>
      <c r="H366" s="33" t="s">
        <v>93</v>
      </c>
      <c r="I366" s="33" t="s">
        <v>2677</v>
      </c>
      <c r="J366" s="33" t="s">
        <v>2678</v>
      </c>
      <c r="K366" s="33" t="s">
        <v>2679</v>
      </c>
      <c r="L366" s="33" t="s">
        <v>2678</v>
      </c>
      <c r="M366" s="33" t="s">
        <v>2680</v>
      </c>
      <c r="N366" s="33" t="s">
        <v>69</v>
      </c>
      <c r="O366" s="33" t="s">
        <v>70</v>
      </c>
      <c r="P366" s="33" t="s">
        <v>2681</v>
      </c>
      <c r="Q366" s="33" t="s">
        <v>2557</v>
      </c>
      <c r="R366" s="33" t="s">
        <v>870</v>
      </c>
      <c r="S366" s="33" t="s">
        <v>2559</v>
      </c>
      <c r="T366" s="36" t="s">
        <v>1100</v>
      </c>
      <c r="U366" s="33" t="s">
        <v>1101</v>
      </c>
      <c r="V366" s="33" t="s">
        <v>299</v>
      </c>
      <c r="W366" s="33">
        <v>2023</v>
      </c>
      <c r="X366" s="33" t="s">
        <v>78</v>
      </c>
      <c r="Y366" s="21">
        <v>202301</v>
      </c>
      <c r="Z366" s="21">
        <v>202312</v>
      </c>
      <c r="AA366" s="33">
        <v>1200</v>
      </c>
      <c r="AB366" s="33">
        <v>1200</v>
      </c>
      <c r="AC366" s="33"/>
      <c r="AD366" s="33"/>
      <c r="AE366" s="21"/>
      <c r="AF366" s="33">
        <v>420</v>
      </c>
      <c r="AG366" s="33">
        <v>120</v>
      </c>
      <c r="AH366" s="33" t="s">
        <v>79</v>
      </c>
      <c r="AI366" s="33" t="s">
        <v>79</v>
      </c>
      <c r="AJ366" s="33" t="s">
        <v>79</v>
      </c>
      <c r="AK366" s="33" t="s">
        <v>78</v>
      </c>
      <c r="AL366" s="33" t="s">
        <v>78</v>
      </c>
      <c r="AM366" s="33" t="s">
        <v>79</v>
      </c>
      <c r="AN366" s="21" t="s">
        <v>72</v>
      </c>
      <c r="AO366" s="33" t="s">
        <v>78</v>
      </c>
      <c r="AP366" s="33" t="s">
        <v>2569</v>
      </c>
      <c r="AQ366" s="33" t="s">
        <v>1745</v>
      </c>
      <c r="AR366" s="33">
        <v>15870466966</v>
      </c>
      <c r="AS366" s="33" t="s">
        <v>2682</v>
      </c>
      <c r="AT366" s="154" t="str">
        <f>IFERROR(VLOOKUP(C366,'[8]项目库 (2)'!$C:$AT,44,),"")</f>
        <v>村集体</v>
      </c>
      <c r="AU366" s="154" t="str">
        <f>IFERROR(VLOOKUP(C366,'[8]项目库 (2)'!$C:$AU,45,),"")</f>
        <v>土地流转、租赁经营、务工就业</v>
      </c>
      <c r="AV366" s="154" t="str">
        <f>IFERROR(VLOOKUP(C366,'[8]项目库 (2)'!$C:$AV,46,),"")</f>
        <v>项目补助村集体经济。</v>
      </c>
    </row>
    <row r="367" s="103" customFormat="1" ht="99" customHeight="1" spans="1:48">
      <c r="A367" s="153"/>
      <c r="B367" s="47" t="s">
        <v>2663</v>
      </c>
      <c r="C367" s="53" t="s">
        <v>2683</v>
      </c>
      <c r="D367" s="33" t="s">
        <v>2684</v>
      </c>
      <c r="E367" s="21" t="s">
        <v>2684</v>
      </c>
      <c r="F367" s="33" t="s">
        <v>2685</v>
      </c>
      <c r="G367" s="33" t="s">
        <v>2686</v>
      </c>
      <c r="H367" s="53" t="s">
        <v>93</v>
      </c>
      <c r="I367" s="53" t="s">
        <v>2687</v>
      </c>
      <c r="J367" s="53" t="s">
        <v>2688</v>
      </c>
      <c r="K367" s="53" t="s">
        <v>2689</v>
      </c>
      <c r="L367" s="53" t="s">
        <v>2690</v>
      </c>
      <c r="M367" s="53" t="s">
        <v>2691</v>
      </c>
      <c r="N367" s="53" t="s">
        <v>69</v>
      </c>
      <c r="O367" s="53" t="s">
        <v>2692</v>
      </c>
      <c r="P367" s="53" t="s">
        <v>2693</v>
      </c>
      <c r="Q367" s="53" t="s">
        <v>2694</v>
      </c>
      <c r="R367" s="53" t="s">
        <v>2695</v>
      </c>
      <c r="S367" s="53" t="s">
        <v>2071</v>
      </c>
      <c r="T367" s="53" t="s">
        <v>530</v>
      </c>
      <c r="U367" s="53" t="s">
        <v>531</v>
      </c>
      <c r="V367" s="53" t="s">
        <v>291</v>
      </c>
      <c r="W367" s="53" t="s">
        <v>2696</v>
      </c>
      <c r="X367" s="53" t="s">
        <v>78</v>
      </c>
      <c r="Y367" s="53">
        <v>2022.12</v>
      </c>
      <c r="Z367" s="53">
        <v>2022.12</v>
      </c>
      <c r="AA367" s="155">
        <v>300</v>
      </c>
      <c r="AB367" s="155">
        <v>300</v>
      </c>
      <c r="AC367" s="53"/>
      <c r="AD367" s="53"/>
      <c r="AE367" s="53"/>
      <c r="AF367" s="53">
        <v>150</v>
      </c>
      <c r="AG367" s="53">
        <v>50</v>
      </c>
      <c r="AH367" s="53" t="s">
        <v>79</v>
      </c>
      <c r="AI367" s="53" t="s">
        <v>79</v>
      </c>
      <c r="AJ367" s="53" t="s">
        <v>79</v>
      </c>
      <c r="AK367" s="53" t="s">
        <v>78</v>
      </c>
      <c r="AL367" s="53" t="s">
        <v>78</v>
      </c>
      <c r="AM367" s="53" t="s">
        <v>79</v>
      </c>
      <c r="AN367" s="53"/>
      <c r="AO367" s="53" t="s">
        <v>78</v>
      </c>
      <c r="AP367" s="53" t="s">
        <v>2697</v>
      </c>
      <c r="AQ367" s="53" t="s">
        <v>2698</v>
      </c>
      <c r="AR367" s="53">
        <v>15823045160</v>
      </c>
      <c r="AS367" s="33"/>
      <c r="AT367" s="154" t="str">
        <f>IFERROR(VLOOKUP(C367,'[8]项目库 (2)'!$C:$AT,44,),"")</f>
        <v/>
      </c>
      <c r="AU367" s="154" t="str">
        <f>IFERROR(VLOOKUP(C367,'[8]项目库 (2)'!$C:$AU,45,),"")</f>
        <v/>
      </c>
      <c r="AV367" s="154" t="str">
        <f>IFERROR(VLOOKUP(C367,'[8]项目库 (2)'!$C:$AV,46,),"")</f>
        <v/>
      </c>
    </row>
    <row r="368" s="103" customFormat="1" ht="105" customHeight="1" spans="1:48">
      <c r="A368" s="127">
        <v>386</v>
      </c>
      <c r="B368" s="47" t="s">
        <v>2663</v>
      </c>
      <c r="C368" s="139" t="s">
        <v>2699</v>
      </c>
      <c r="D368" s="139" t="s">
        <v>673</v>
      </c>
      <c r="E368" s="33" t="s">
        <v>674</v>
      </c>
      <c r="F368" s="33" t="s">
        <v>2563</v>
      </c>
      <c r="G368" s="33" t="s">
        <v>2700</v>
      </c>
      <c r="H368" s="139" t="s">
        <v>93</v>
      </c>
      <c r="I368" s="33" t="s">
        <v>2701</v>
      </c>
      <c r="J368" s="139" t="s">
        <v>2702</v>
      </c>
      <c r="K368" s="33" t="s">
        <v>2703</v>
      </c>
      <c r="L368" s="139" t="s">
        <v>2702</v>
      </c>
      <c r="M368" s="139" t="s">
        <v>2704</v>
      </c>
      <c r="N368" s="145" t="s">
        <v>69</v>
      </c>
      <c r="O368" s="139" t="s">
        <v>70</v>
      </c>
      <c r="P368" s="139" t="s">
        <v>2705</v>
      </c>
      <c r="Q368" s="33" t="s">
        <v>2557</v>
      </c>
      <c r="R368" s="33" t="s">
        <v>2706</v>
      </c>
      <c r="S368" s="33" t="s">
        <v>2661</v>
      </c>
      <c r="T368" s="33" t="s">
        <v>1100</v>
      </c>
      <c r="U368" s="33" t="s">
        <v>1101</v>
      </c>
      <c r="V368" s="33" t="s">
        <v>180</v>
      </c>
      <c r="W368" s="33">
        <v>2023</v>
      </c>
      <c r="X368" s="33" t="s">
        <v>78</v>
      </c>
      <c r="Y368" s="33">
        <v>202301</v>
      </c>
      <c r="Z368" s="33">
        <v>202312</v>
      </c>
      <c r="AA368" s="33">
        <v>800</v>
      </c>
      <c r="AB368" s="33">
        <v>800</v>
      </c>
      <c r="AC368" s="33"/>
      <c r="AD368" s="33"/>
      <c r="AE368" s="33"/>
      <c r="AF368" s="33">
        <v>5400</v>
      </c>
      <c r="AG368" s="33">
        <v>1350</v>
      </c>
      <c r="AH368" s="139" t="s">
        <v>79</v>
      </c>
      <c r="AI368" s="139" t="s">
        <v>79</v>
      </c>
      <c r="AJ368" s="139" t="s">
        <v>79</v>
      </c>
      <c r="AK368" s="139" t="s">
        <v>78</v>
      </c>
      <c r="AL368" s="139" t="s">
        <v>78</v>
      </c>
      <c r="AM368" s="139" t="s">
        <v>79</v>
      </c>
      <c r="AN368" s="21" t="s">
        <v>72</v>
      </c>
      <c r="AO368" s="33" t="s">
        <v>78</v>
      </c>
      <c r="AP368" s="33" t="s">
        <v>2569</v>
      </c>
      <c r="AQ368" s="139" t="s">
        <v>1923</v>
      </c>
      <c r="AR368" s="139">
        <v>18423278987</v>
      </c>
      <c r="AS368" s="33" t="s">
        <v>180</v>
      </c>
      <c r="AT368" s="154" t="str">
        <f>IFERROR(VLOOKUP(C368,'[8]项目库 (2)'!$C:$AT,44,),"")</f>
        <v>村集体、魔芋种植主体</v>
      </c>
      <c r="AU368" s="154" t="str">
        <f>IFERROR(VLOOKUP(C368,'[8]项目库 (2)'!$C:$AU,45,),"")</f>
        <v>土地流转、租赁经营、务工就业</v>
      </c>
      <c r="AV368" s="154" t="str">
        <f>IFERROR(VLOOKUP(C368,'[8]项目库 (2)'!$C:$AV,46,),"")</f>
        <v>项目补助村集体经济。</v>
      </c>
    </row>
    <row r="369" s="103" customFormat="1" ht="140" customHeight="1" spans="1:52">
      <c r="A369" s="127">
        <v>381</v>
      </c>
      <c r="B369" s="47" t="s">
        <v>2663</v>
      </c>
      <c r="C369" s="33" t="s">
        <v>2707</v>
      </c>
      <c r="D369" s="33" t="s">
        <v>673</v>
      </c>
      <c r="E369" s="33" t="s">
        <v>674</v>
      </c>
      <c r="F369" s="33" t="s">
        <v>2708</v>
      </c>
      <c r="G369" s="33" t="s">
        <v>2709</v>
      </c>
      <c r="H369" s="33" t="s">
        <v>93</v>
      </c>
      <c r="I369" s="33" t="s">
        <v>2710</v>
      </c>
      <c r="J369" s="139" t="s">
        <v>2711</v>
      </c>
      <c r="K369" s="33" t="s">
        <v>2712</v>
      </c>
      <c r="L369" s="139" t="s">
        <v>2711</v>
      </c>
      <c r="M369" s="33" t="s">
        <v>2713</v>
      </c>
      <c r="N369" s="33" t="s">
        <v>69</v>
      </c>
      <c r="O369" s="33" t="s">
        <v>70</v>
      </c>
      <c r="P369" s="139" t="s">
        <v>2714</v>
      </c>
      <c r="Q369" s="33" t="s">
        <v>2557</v>
      </c>
      <c r="R369" s="33" t="s">
        <v>2109</v>
      </c>
      <c r="S369" s="33" t="s">
        <v>2516</v>
      </c>
      <c r="T369" s="33" t="s">
        <v>340</v>
      </c>
      <c r="U369" s="33" t="s">
        <v>1101</v>
      </c>
      <c r="V369" s="33" t="s">
        <v>2715</v>
      </c>
      <c r="W369" s="33">
        <v>2023</v>
      </c>
      <c r="X369" s="33" t="s">
        <v>78</v>
      </c>
      <c r="Y369" s="21">
        <v>202301</v>
      </c>
      <c r="Z369" s="21">
        <v>202312</v>
      </c>
      <c r="AA369" s="33">
        <v>850</v>
      </c>
      <c r="AB369" s="33">
        <v>850</v>
      </c>
      <c r="AC369" s="33"/>
      <c r="AD369" s="33"/>
      <c r="AE369" s="21"/>
      <c r="AF369" s="33">
        <v>30000</v>
      </c>
      <c r="AG369" s="33">
        <v>5000</v>
      </c>
      <c r="AH369" s="33" t="s">
        <v>79</v>
      </c>
      <c r="AI369" s="33" t="s">
        <v>79</v>
      </c>
      <c r="AJ369" s="33" t="s">
        <v>79</v>
      </c>
      <c r="AK369" s="33" t="s">
        <v>78</v>
      </c>
      <c r="AL369" s="33" t="s">
        <v>78</v>
      </c>
      <c r="AM369" s="33" t="s">
        <v>79</v>
      </c>
      <c r="AN369" s="21" t="s">
        <v>72</v>
      </c>
      <c r="AO369" s="33" t="s">
        <v>79</v>
      </c>
      <c r="AP369" s="33" t="s">
        <v>72</v>
      </c>
      <c r="AQ369" s="33" t="s">
        <v>2716</v>
      </c>
      <c r="AR369" s="33">
        <v>13668448288</v>
      </c>
      <c r="AS369" s="33" t="s">
        <v>2715</v>
      </c>
      <c r="AT369" s="7" t="str">
        <f>IFERROR(VLOOKUP(C369,'[7]附表1 项目库备案表 (1017) (2)'!$C:$AS,43,),"")</f>
        <v>巫溪县薯光农业科技开发有限公司</v>
      </c>
      <c r="AU369" s="7" t="str">
        <f>IFERROR(VLOOKUP(C369,'[7]附表1 项目库备案表 (1017) (2)'!$C:$AT,44,),"")</f>
        <v>务工就业</v>
      </c>
      <c r="AV369" s="7" t="str">
        <f>IFERROR(VLOOKUP(C369,'[7]附表1 项目库备案表 (1017) (2)'!$C:$AU,45,),"")</f>
        <v>项目补助到户产业、企业</v>
      </c>
      <c r="AX369" s="138"/>
      <c r="AY369" s="138"/>
      <c r="AZ369" s="138"/>
    </row>
    <row r="370" s="103" customFormat="1" ht="116" customHeight="1" spans="1:48">
      <c r="A370" s="127">
        <v>349</v>
      </c>
      <c r="B370" s="47" t="s">
        <v>2717</v>
      </c>
      <c r="C370" s="33" t="s">
        <v>2718</v>
      </c>
      <c r="D370" s="33" t="s">
        <v>673</v>
      </c>
      <c r="E370" s="33" t="s">
        <v>674</v>
      </c>
      <c r="F370" s="33" t="s">
        <v>2719</v>
      </c>
      <c r="G370" s="33" t="s">
        <v>2720</v>
      </c>
      <c r="H370" s="33" t="s">
        <v>93</v>
      </c>
      <c r="I370" s="33" t="s">
        <v>558</v>
      </c>
      <c r="J370" s="33" t="s">
        <v>2721</v>
      </c>
      <c r="K370" s="33" t="s">
        <v>2722</v>
      </c>
      <c r="L370" s="33" t="s">
        <v>2721</v>
      </c>
      <c r="M370" s="33" t="s">
        <v>2720</v>
      </c>
      <c r="N370" s="33" t="s">
        <v>2723</v>
      </c>
      <c r="O370" s="34" t="s">
        <v>1375</v>
      </c>
      <c r="P370" s="33" t="s">
        <v>2724</v>
      </c>
      <c r="Q370" s="34" t="s">
        <v>2514</v>
      </c>
      <c r="R370" s="33" t="s">
        <v>2725</v>
      </c>
      <c r="S370" s="33" t="s">
        <v>2516</v>
      </c>
      <c r="T370" s="33" t="s">
        <v>530</v>
      </c>
      <c r="U370" s="33" t="s">
        <v>1614</v>
      </c>
      <c r="V370" s="33" t="s">
        <v>220</v>
      </c>
      <c r="W370" s="33">
        <v>2023</v>
      </c>
      <c r="X370" s="33" t="s">
        <v>78</v>
      </c>
      <c r="Y370" s="21">
        <v>202301</v>
      </c>
      <c r="Z370" s="21">
        <v>202312</v>
      </c>
      <c r="AA370" s="33">
        <v>410</v>
      </c>
      <c r="AB370" s="33"/>
      <c r="AC370" s="33">
        <v>410</v>
      </c>
      <c r="AD370" s="33"/>
      <c r="AE370" s="21"/>
      <c r="AF370" s="33">
        <v>100</v>
      </c>
      <c r="AG370" s="33">
        <v>10</v>
      </c>
      <c r="AH370" s="33" t="s">
        <v>79</v>
      </c>
      <c r="AI370" s="33" t="s">
        <v>79</v>
      </c>
      <c r="AJ370" s="33" t="s">
        <v>79</v>
      </c>
      <c r="AK370" s="33" t="s">
        <v>78</v>
      </c>
      <c r="AL370" s="33" t="s">
        <v>79</v>
      </c>
      <c r="AM370" s="33" t="s">
        <v>79</v>
      </c>
      <c r="AN370" s="21" t="s">
        <v>72</v>
      </c>
      <c r="AO370" s="33" t="s">
        <v>79</v>
      </c>
      <c r="AP370" s="33" t="s">
        <v>72</v>
      </c>
      <c r="AQ370" s="33" t="s">
        <v>2726</v>
      </c>
      <c r="AR370" s="33">
        <v>13635347666</v>
      </c>
      <c r="AS370" s="143"/>
      <c r="AT370" s="154">
        <f>IFERROR(VLOOKUP(C370,'[8]项目库 (2)'!$C:$AT,44,),"")</f>
        <v>0</v>
      </c>
      <c r="AU370" s="154">
        <f>IFERROR(VLOOKUP(C370,'[8]项目库 (2)'!$C:$AU,45,),"")</f>
        <v>0</v>
      </c>
      <c r="AV370" s="154" t="str">
        <f>IFERROR(VLOOKUP(C370,'[8]项目库 (2)'!$C:$AV,46,),"")</f>
        <v>村集体经济/到户补助</v>
      </c>
    </row>
    <row r="371" s="103" customFormat="1" ht="160" customHeight="1" spans="1:48">
      <c r="A371" s="127">
        <v>350</v>
      </c>
      <c r="B371" s="47" t="s">
        <v>2717</v>
      </c>
      <c r="C371" s="33" t="s">
        <v>2727</v>
      </c>
      <c r="D371" s="33" t="s">
        <v>673</v>
      </c>
      <c r="E371" s="33" t="s">
        <v>674</v>
      </c>
      <c r="F371" s="33" t="s">
        <v>2719</v>
      </c>
      <c r="G371" s="33" t="s">
        <v>2728</v>
      </c>
      <c r="H371" s="33" t="s">
        <v>93</v>
      </c>
      <c r="I371" s="33" t="s">
        <v>2729</v>
      </c>
      <c r="J371" s="33" t="s">
        <v>2730</v>
      </c>
      <c r="K371" s="33" t="s">
        <v>2731</v>
      </c>
      <c r="L371" s="33" t="s">
        <v>2730</v>
      </c>
      <c r="M371" s="33" t="s">
        <v>2732</v>
      </c>
      <c r="N371" s="33" t="s">
        <v>2723</v>
      </c>
      <c r="O371" s="34" t="s">
        <v>1375</v>
      </c>
      <c r="P371" s="33" t="s">
        <v>2733</v>
      </c>
      <c r="Q371" s="34" t="s">
        <v>2514</v>
      </c>
      <c r="R371" s="33" t="s">
        <v>2734</v>
      </c>
      <c r="S371" s="33" t="s">
        <v>2516</v>
      </c>
      <c r="T371" s="33" t="s">
        <v>530</v>
      </c>
      <c r="U371" s="33" t="s">
        <v>1614</v>
      </c>
      <c r="V371" s="33" t="s">
        <v>273</v>
      </c>
      <c r="W371" s="33">
        <v>2023</v>
      </c>
      <c r="X371" s="33" t="s">
        <v>78</v>
      </c>
      <c r="Y371" s="21">
        <v>202301</v>
      </c>
      <c r="Z371" s="21">
        <v>202312</v>
      </c>
      <c r="AA371" s="33">
        <v>503</v>
      </c>
      <c r="AB371" s="33">
        <v>503</v>
      </c>
      <c r="AC371" s="33">
        <v>0</v>
      </c>
      <c r="AD371" s="33"/>
      <c r="AE371" s="21"/>
      <c r="AF371" s="33">
        <v>1500</v>
      </c>
      <c r="AG371" s="33">
        <v>50</v>
      </c>
      <c r="AH371" s="33" t="s">
        <v>79</v>
      </c>
      <c r="AI371" s="33" t="s">
        <v>79</v>
      </c>
      <c r="AJ371" s="33" t="s">
        <v>79</v>
      </c>
      <c r="AK371" s="33" t="s">
        <v>78</v>
      </c>
      <c r="AL371" s="33" t="s">
        <v>78</v>
      </c>
      <c r="AM371" s="33" t="s">
        <v>79</v>
      </c>
      <c r="AN371" s="21" t="s">
        <v>72</v>
      </c>
      <c r="AO371" s="33" t="s">
        <v>79</v>
      </c>
      <c r="AP371" s="33" t="s">
        <v>72</v>
      </c>
      <c r="AQ371" s="33" t="s">
        <v>2726</v>
      </c>
      <c r="AR371" s="33">
        <v>13635347666</v>
      </c>
      <c r="AS371" s="143"/>
      <c r="AT371" s="154">
        <f>IFERROR(VLOOKUP(C371,'[8]项目库 (2)'!$C:$AT,44,),"")</f>
        <v>0</v>
      </c>
      <c r="AU371" s="154">
        <f>IFERROR(VLOOKUP(C371,'[8]项目库 (2)'!$C:$AU,45,),"")</f>
        <v>0</v>
      </c>
      <c r="AV371" s="154" t="str">
        <f>IFERROR(VLOOKUP(C371,'[8]项目库 (2)'!$C:$AV,46,),"")</f>
        <v>村集体经济/到户补助</v>
      </c>
    </row>
    <row r="372" s="103" customFormat="1" ht="153" customHeight="1" spans="1:48">
      <c r="A372" s="127">
        <v>351</v>
      </c>
      <c r="B372" s="47" t="s">
        <v>2717</v>
      </c>
      <c r="C372" s="33" t="s">
        <v>2735</v>
      </c>
      <c r="D372" s="33" t="s">
        <v>673</v>
      </c>
      <c r="E372" s="33" t="s">
        <v>674</v>
      </c>
      <c r="F372" s="33" t="s">
        <v>2719</v>
      </c>
      <c r="G372" s="33" t="s">
        <v>2736</v>
      </c>
      <c r="H372" s="33" t="s">
        <v>93</v>
      </c>
      <c r="I372" s="33" t="s">
        <v>2737</v>
      </c>
      <c r="J372" s="33" t="s">
        <v>2738</v>
      </c>
      <c r="K372" s="33" t="s">
        <v>2739</v>
      </c>
      <c r="L372" s="33" t="s">
        <v>2738</v>
      </c>
      <c r="M372" s="33" t="s">
        <v>2740</v>
      </c>
      <c r="N372" s="33" t="s">
        <v>2723</v>
      </c>
      <c r="O372" s="34" t="s">
        <v>1375</v>
      </c>
      <c r="P372" s="33" t="s">
        <v>2741</v>
      </c>
      <c r="Q372" s="34" t="s">
        <v>2514</v>
      </c>
      <c r="R372" s="33" t="s">
        <v>2725</v>
      </c>
      <c r="S372" s="33" t="s">
        <v>2516</v>
      </c>
      <c r="T372" s="33" t="s">
        <v>530</v>
      </c>
      <c r="U372" s="33" t="s">
        <v>1614</v>
      </c>
      <c r="V372" s="33" t="s">
        <v>299</v>
      </c>
      <c r="W372" s="33">
        <v>2023</v>
      </c>
      <c r="X372" s="33" t="s">
        <v>78</v>
      </c>
      <c r="Y372" s="21">
        <v>202301</v>
      </c>
      <c r="Z372" s="21">
        <v>202312</v>
      </c>
      <c r="AA372" s="33">
        <v>424</v>
      </c>
      <c r="AB372" s="33"/>
      <c r="AC372" s="33">
        <v>424</v>
      </c>
      <c r="AD372" s="33"/>
      <c r="AE372" s="21"/>
      <c r="AF372" s="33">
        <v>150</v>
      </c>
      <c r="AG372" s="33">
        <v>10</v>
      </c>
      <c r="AH372" s="33" t="s">
        <v>79</v>
      </c>
      <c r="AI372" s="33" t="s">
        <v>79</v>
      </c>
      <c r="AJ372" s="33" t="s">
        <v>79</v>
      </c>
      <c r="AK372" s="33" t="s">
        <v>78</v>
      </c>
      <c r="AL372" s="33" t="s">
        <v>78</v>
      </c>
      <c r="AM372" s="33" t="s">
        <v>79</v>
      </c>
      <c r="AN372" s="21" t="s">
        <v>72</v>
      </c>
      <c r="AO372" s="33" t="s">
        <v>79</v>
      </c>
      <c r="AP372" s="33" t="s">
        <v>72</v>
      </c>
      <c r="AQ372" s="33" t="s">
        <v>2726</v>
      </c>
      <c r="AR372" s="33">
        <v>13635347666</v>
      </c>
      <c r="AS372" s="143"/>
      <c r="AT372" s="154">
        <f>IFERROR(VLOOKUP(C372,'[8]项目库 (2)'!$C:$AT,44,),"")</f>
        <v>0</v>
      </c>
      <c r="AU372" s="154">
        <f>IFERROR(VLOOKUP(C372,'[8]项目库 (2)'!$C:$AU,45,),"")</f>
        <v>0</v>
      </c>
      <c r="AV372" s="154" t="str">
        <f>IFERROR(VLOOKUP(C372,'[8]项目库 (2)'!$C:$AV,46,),"")</f>
        <v>村集体经济/到户补助</v>
      </c>
    </row>
    <row r="373" s="1" customFormat="1" ht="84" customHeight="1" spans="1:48">
      <c r="A373" s="127">
        <v>352</v>
      </c>
      <c r="B373" s="47" t="s">
        <v>2717</v>
      </c>
      <c r="C373" s="33" t="s">
        <v>2742</v>
      </c>
      <c r="D373" s="33" t="s">
        <v>673</v>
      </c>
      <c r="E373" s="33" t="s">
        <v>674</v>
      </c>
      <c r="F373" s="33" t="s">
        <v>2595</v>
      </c>
      <c r="G373" s="33" t="s">
        <v>2743</v>
      </c>
      <c r="H373" s="33" t="s">
        <v>93</v>
      </c>
      <c r="I373" s="33" t="s">
        <v>2744</v>
      </c>
      <c r="J373" s="33" t="s">
        <v>2745</v>
      </c>
      <c r="K373" s="33" t="s">
        <v>2746</v>
      </c>
      <c r="L373" s="33" t="s">
        <v>2745</v>
      </c>
      <c r="M373" s="33" t="s">
        <v>2743</v>
      </c>
      <c r="N373" s="33" t="s">
        <v>2723</v>
      </c>
      <c r="O373" s="34" t="s">
        <v>1375</v>
      </c>
      <c r="P373" s="33" t="s">
        <v>2747</v>
      </c>
      <c r="Q373" s="34" t="s">
        <v>2514</v>
      </c>
      <c r="R373" s="33" t="s">
        <v>2725</v>
      </c>
      <c r="S373" s="33" t="s">
        <v>2516</v>
      </c>
      <c r="T373" s="33" t="s">
        <v>530</v>
      </c>
      <c r="U373" s="33" t="s">
        <v>1614</v>
      </c>
      <c r="V373" s="33" t="s">
        <v>516</v>
      </c>
      <c r="W373" s="33">
        <v>2023</v>
      </c>
      <c r="X373" s="33" t="s">
        <v>78</v>
      </c>
      <c r="Y373" s="21">
        <v>202301</v>
      </c>
      <c r="Z373" s="21">
        <v>202312</v>
      </c>
      <c r="AA373" s="84">
        <v>30</v>
      </c>
      <c r="AB373" s="84">
        <v>30</v>
      </c>
      <c r="AC373" s="33">
        <v>0</v>
      </c>
      <c r="AD373" s="33"/>
      <c r="AE373" s="21"/>
      <c r="AF373" s="84">
        <v>100</v>
      </c>
      <c r="AG373" s="84">
        <v>10</v>
      </c>
      <c r="AH373" s="33" t="s">
        <v>79</v>
      </c>
      <c r="AI373" s="33" t="s">
        <v>79</v>
      </c>
      <c r="AJ373" s="33" t="s">
        <v>79</v>
      </c>
      <c r="AK373" s="33" t="s">
        <v>78</v>
      </c>
      <c r="AL373" s="33" t="s">
        <v>78</v>
      </c>
      <c r="AM373" s="157" t="s">
        <v>79</v>
      </c>
      <c r="AN373" s="21" t="s">
        <v>72</v>
      </c>
      <c r="AO373" s="33" t="s">
        <v>79</v>
      </c>
      <c r="AP373" s="157" t="s">
        <v>72</v>
      </c>
      <c r="AQ373" s="33" t="s">
        <v>2726</v>
      </c>
      <c r="AR373" s="33">
        <v>13635347666</v>
      </c>
      <c r="AS373" s="158"/>
      <c r="AT373" s="154">
        <f>IFERROR(VLOOKUP(C373,'[8]项目库 (2)'!$C:$AT,44,),"")</f>
        <v>0</v>
      </c>
      <c r="AU373" s="154">
        <f>IFERROR(VLOOKUP(C373,'[8]项目库 (2)'!$C:$AU,45,),"")</f>
        <v>0</v>
      </c>
      <c r="AV373" s="154" t="str">
        <f>IFERROR(VLOOKUP(C373,'[8]项目库 (2)'!$C:$AV,46,),"")</f>
        <v>到户补助</v>
      </c>
    </row>
    <row r="374" s="1" customFormat="1" ht="84" customHeight="1" spans="1:48">
      <c r="A374" s="127">
        <v>353</v>
      </c>
      <c r="B374" s="47" t="s">
        <v>2717</v>
      </c>
      <c r="C374" s="33" t="s">
        <v>2748</v>
      </c>
      <c r="D374" s="33" t="s">
        <v>673</v>
      </c>
      <c r="E374" s="33" t="s">
        <v>674</v>
      </c>
      <c r="F374" s="33" t="s">
        <v>2595</v>
      </c>
      <c r="G374" s="33" t="s">
        <v>2749</v>
      </c>
      <c r="H374" s="33" t="s">
        <v>93</v>
      </c>
      <c r="I374" s="33" t="s">
        <v>2750</v>
      </c>
      <c r="J374" s="33" t="s">
        <v>2751</v>
      </c>
      <c r="K374" s="33" t="s">
        <v>2752</v>
      </c>
      <c r="L374" s="33" t="s">
        <v>2751</v>
      </c>
      <c r="M374" s="33" t="s">
        <v>2749</v>
      </c>
      <c r="N374" s="33" t="s">
        <v>2723</v>
      </c>
      <c r="O374" s="34" t="s">
        <v>1375</v>
      </c>
      <c r="P374" s="33" t="s">
        <v>2753</v>
      </c>
      <c r="Q374" s="34" t="s">
        <v>2514</v>
      </c>
      <c r="R374" s="33" t="s">
        <v>2754</v>
      </c>
      <c r="S374" s="33" t="s">
        <v>2516</v>
      </c>
      <c r="T374" s="33" t="s">
        <v>530</v>
      </c>
      <c r="U374" s="33" t="s">
        <v>1614</v>
      </c>
      <c r="V374" s="33" t="s">
        <v>201</v>
      </c>
      <c r="W374" s="33">
        <v>2023</v>
      </c>
      <c r="X374" s="33" t="s">
        <v>78</v>
      </c>
      <c r="Y374" s="21">
        <v>202301</v>
      </c>
      <c r="Z374" s="21">
        <v>202312</v>
      </c>
      <c r="AA374" s="84">
        <v>56</v>
      </c>
      <c r="AB374" s="84">
        <v>56</v>
      </c>
      <c r="AC374" s="33">
        <v>0</v>
      </c>
      <c r="AD374" s="33"/>
      <c r="AE374" s="21"/>
      <c r="AF374" s="84">
        <v>150</v>
      </c>
      <c r="AG374" s="84">
        <v>12</v>
      </c>
      <c r="AH374" s="33" t="s">
        <v>79</v>
      </c>
      <c r="AI374" s="33" t="s">
        <v>79</v>
      </c>
      <c r="AJ374" s="33" t="s">
        <v>79</v>
      </c>
      <c r="AK374" s="33" t="s">
        <v>78</v>
      </c>
      <c r="AL374" s="33" t="s">
        <v>79</v>
      </c>
      <c r="AM374" s="157" t="s">
        <v>79</v>
      </c>
      <c r="AN374" s="21" t="s">
        <v>72</v>
      </c>
      <c r="AO374" s="33" t="s">
        <v>79</v>
      </c>
      <c r="AP374" s="157" t="s">
        <v>72</v>
      </c>
      <c r="AQ374" s="33" t="s">
        <v>2726</v>
      </c>
      <c r="AR374" s="33">
        <v>13635347666</v>
      </c>
      <c r="AS374" s="158"/>
      <c r="AT374" s="154">
        <f>IFERROR(VLOOKUP(C374,'[8]项目库 (2)'!$C:$AT,44,),"")</f>
        <v>0</v>
      </c>
      <c r="AU374" s="154">
        <f>IFERROR(VLOOKUP(C374,'[8]项目库 (2)'!$C:$AU,45,),"")</f>
        <v>0</v>
      </c>
      <c r="AV374" s="154" t="str">
        <f>IFERROR(VLOOKUP(C374,'[8]项目库 (2)'!$C:$AV,46,),"")</f>
        <v>到户补助</v>
      </c>
    </row>
    <row r="375" s="1" customFormat="1" ht="84" customHeight="1" spans="1:48">
      <c r="A375" s="127">
        <v>354</v>
      </c>
      <c r="B375" s="47" t="s">
        <v>2717</v>
      </c>
      <c r="C375" s="33" t="s">
        <v>2755</v>
      </c>
      <c r="D375" s="33" t="s">
        <v>673</v>
      </c>
      <c r="E375" s="33" t="s">
        <v>674</v>
      </c>
      <c r="F375" s="33" t="s">
        <v>2595</v>
      </c>
      <c r="G375" s="33" t="s">
        <v>2756</v>
      </c>
      <c r="H375" s="33" t="s">
        <v>93</v>
      </c>
      <c r="I375" s="33" t="s">
        <v>2757</v>
      </c>
      <c r="J375" s="33" t="s">
        <v>2758</v>
      </c>
      <c r="K375" s="33" t="s">
        <v>2759</v>
      </c>
      <c r="L375" s="33" t="s">
        <v>2758</v>
      </c>
      <c r="M375" s="33" t="s">
        <v>2756</v>
      </c>
      <c r="N375" s="33" t="s">
        <v>2723</v>
      </c>
      <c r="O375" s="34" t="s">
        <v>1375</v>
      </c>
      <c r="P375" s="33" t="s">
        <v>2760</v>
      </c>
      <c r="Q375" s="34" t="s">
        <v>2514</v>
      </c>
      <c r="R375" s="33" t="s">
        <v>2761</v>
      </c>
      <c r="S375" s="33" t="s">
        <v>2516</v>
      </c>
      <c r="T375" s="33" t="s">
        <v>530</v>
      </c>
      <c r="U375" s="33" t="s">
        <v>1614</v>
      </c>
      <c r="V375" s="33" t="s">
        <v>319</v>
      </c>
      <c r="W375" s="33">
        <v>2023</v>
      </c>
      <c r="X375" s="33" t="s">
        <v>78</v>
      </c>
      <c r="Y375" s="21">
        <v>202301</v>
      </c>
      <c r="Z375" s="21">
        <v>202312</v>
      </c>
      <c r="AA375" s="84">
        <v>20</v>
      </c>
      <c r="AB375" s="84">
        <v>20</v>
      </c>
      <c r="AC375" s="33">
        <v>0</v>
      </c>
      <c r="AD375" s="33"/>
      <c r="AE375" s="21"/>
      <c r="AF375" s="84">
        <v>50</v>
      </c>
      <c r="AG375" s="84">
        <v>3</v>
      </c>
      <c r="AH375" s="33" t="s">
        <v>79</v>
      </c>
      <c r="AI375" s="33" t="s">
        <v>79</v>
      </c>
      <c r="AJ375" s="33" t="s">
        <v>79</v>
      </c>
      <c r="AK375" s="33" t="s">
        <v>78</v>
      </c>
      <c r="AL375" s="33" t="s">
        <v>78</v>
      </c>
      <c r="AM375" s="157" t="s">
        <v>79</v>
      </c>
      <c r="AN375" s="21" t="s">
        <v>72</v>
      </c>
      <c r="AO375" s="33" t="s">
        <v>79</v>
      </c>
      <c r="AP375" s="157" t="s">
        <v>72</v>
      </c>
      <c r="AQ375" s="33" t="s">
        <v>2726</v>
      </c>
      <c r="AR375" s="33">
        <v>13635347666</v>
      </c>
      <c r="AS375" s="158"/>
      <c r="AT375" s="154">
        <f>IFERROR(VLOOKUP(C375,'[8]项目库 (2)'!$C:$AT,44,),"")</f>
        <v>0</v>
      </c>
      <c r="AU375" s="154">
        <f>IFERROR(VLOOKUP(C375,'[8]项目库 (2)'!$C:$AU,45,),"")</f>
        <v>0</v>
      </c>
      <c r="AV375" s="154" t="str">
        <f>IFERROR(VLOOKUP(C375,'[8]项目库 (2)'!$C:$AV,46,),"")</f>
        <v>到户补助</v>
      </c>
    </row>
    <row r="376" s="1" customFormat="1" ht="84" customHeight="1" spans="1:48">
      <c r="A376" s="127">
        <v>355</v>
      </c>
      <c r="B376" s="47" t="s">
        <v>2717</v>
      </c>
      <c r="C376" s="33" t="s">
        <v>2762</v>
      </c>
      <c r="D376" s="33" t="s">
        <v>673</v>
      </c>
      <c r="E376" s="33" t="s">
        <v>674</v>
      </c>
      <c r="F376" s="33" t="s">
        <v>2595</v>
      </c>
      <c r="G376" s="33" t="s">
        <v>2763</v>
      </c>
      <c r="H376" s="33" t="s">
        <v>93</v>
      </c>
      <c r="I376" s="33" t="s">
        <v>2764</v>
      </c>
      <c r="J376" s="33" t="s">
        <v>2765</v>
      </c>
      <c r="K376" s="33" t="s">
        <v>2766</v>
      </c>
      <c r="L376" s="33" t="s">
        <v>2765</v>
      </c>
      <c r="M376" s="33" t="s">
        <v>2763</v>
      </c>
      <c r="N376" s="33" t="s">
        <v>2723</v>
      </c>
      <c r="O376" s="34" t="s">
        <v>1375</v>
      </c>
      <c r="P376" s="33" t="s">
        <v>2760</v>
      </c>
      <c r="Q376" s="34" t="s">
        <v>2514</v>
      </c>
      <c r="R376" s="33" t="s">
        <v>2767</v>
      </c>
      <c r="S376" s="33" t="s">
        <v>2516</v>
      </c>
      <c r="T376" s="33" t="s">
        <v>530</v>
      </c>
      <c r="U376" s="33" t="s">
        <v>1614</v>
      </c>
      <c r="V376" s="33" t="s">
        <v>247</v>
      </c>
      <c r="W376" s="33">
        <v>2023</v>
      </c>
      <c r="X376" s="33" t="s">
        <v>78</v>
      </c>
      <c r="Y376" s="21">
        <v>202301</v>
      </c>
      <c r="Z376" s="21">
        <v>202312</v>
      </c>
      <c r="AA376" s="84">
        <v>50</v>
      </c>
      <c r="AB376" s="84">
        <v>50</v>
      </c>
      <c r="AC376" s="33"/>
      <c r="AD376" s="33"/>
      <c r="AE376" s="21"/>
      <c r="AF376" s="84">
        <v>150</v>
      </c>
      <c r="AG376" s="84">
        <v>15</v>
      </c>
      <c r="AH376" s="33" t="s">
        <v>79</v>
      </c>
      <c r="AI376" s="33" t="s">
        <v>79</v>
      </c>
      <c r="AJ376" s="33" t="s">
        <v>79</v>
      </c>
      <c r="AK376" s="33" t="s">
        <v>78</v>
      </c>
      <c r="AL376" s="33" t="s">
        <v>78</v>
      </c>
      <c r="AM376" s="157" t="s">
        <v>79</v>
      </c>
      <c r="AN376" s="21" t="s">
        <v>72</v>
      </c>
      <c r="AO376" s="33" t="s">
        <v>79</v>
      </c>
      <c r="AP376" s="157" t="s">
        <v>72</v>
      </c>
      <c r="AQ376" s="33" t="s">
        <v>2726</v>
      </c>
      <c r="AR376" s="33">
        <v>13635347666</v>
      </c>
      <c r="AS376" s="158"/>
      <c r="AT376" s="154">
        <f>IFERROR(VLOOKUP(C376,'[8]项目库 (2)'!$C:$AT,44,),"")</f>
        <v>0</v>
      </c>
      <c r="AU376" s="154">
        <f>IFERROR(VLOOKUP(C376,'[8]项目库 (2)'!$C:$AU,45,),"")</f>
        <v>0</v>
      </c>
      <c r="AV376" s="154" t="str">
        <f>IFERROR(VLOOKUP(C376,'[8]项目库 (2)'!$C:$AV,46,),"")</f>
        <v>到户补助</v>
      </c>
    </row>
    <row r="377" s="1" customFormat="1" ht="97" customHeight="1" spans="1:48">
      <c r="A377" s="127">
        <v>356</v>
      </c>
      <c r="B377" s="47" t="s">
        <v>2717</v>
      </c>
      <c r="C377" s="33" t="s">
        <v>2768</v>
      </c>
      <c r="D377" s="33" t="s">
        <v>673</v>
      </c>
      <c r="E377" s="33" t="s">
        <v>674</v>
      </c>
      <c r="F377" s="33" t="s">
        <v>2595</v>
      </c>
      <c r="G377" s="33" t="s">
        <v>2769</v>
      </c>
      <c r="H377" s="33" t="s">
        <v>93</v>
      </c>
      <c r="I377" s="33" t="s">
        <v>2770</v>
      </c>
      <c r="J377" s="33" t="s">
        <v>2771</v>
      </c>
      <c r="K377" s="33" t="s">
        <v>2772</v>
      </c>
      <c r="L377" s="33" t="s">
        <v>2771</v>
      </c>
      <c r="M377" s="33" t="s">
        <v>2769</v>
      </c>
      <c r="N377" s="33" t="s">
        <v>2723</v>
      </c>
      <c r="O377" s="34" t="s">
        <v>1375</v>
      </c>
      <c r="P377" s="33" t="s">
        <v>2760</v>
      </c>
      <c r="Q377" s="34" t="s">
        <v>2514</v>
      </c>
      <c r="R377" s="33" t="s">
        <v>2773</v>
      </c>
      <c r="S377" s="33" t="s">
        <v>2516</v>
      </c>
      <c r="T377" s="33" t="s">
        <v>530</v>
      </c>
      <c r="U377" s="33" t="s">
        <v>1614</v>
      </c>
      <c r="V377" s="33" t="s">
        <v>77</v>
      </c>
      <c r="W377" s="33">
        <v>2023</v>
      </c>
      <c r="X377" s="33" t="s">
        <v>78</v>
      </c>
      <c r="Y377" s="21">
        <v>202301</v>
      </c>
      <c r="Z377" s="21">
        <v>202312</v>
      </c>
      <c r="AA377" s="84">
        <v>290</v>
      </c>
      <c r="AB377" s="84"/>
      <c r="AC377" s="33">
        <v>290</v>
      </c>
      <c r="AD377" s="33"/>
      <c r="AE377" s="21"/>
      <c r="AF377" s="84">
        <v>800</v>
      </c>
      <c r="AG377" s="84">
        <v>30</v>
      </c>
      <c r="AH377" s="33" t="s">
        <v>79</v>
      </c>
      <c r="AI377" s="33" t="s">
        <v>79</v>
      </c>
      <c r="AJ377" s="33" t="s">
        <v>79</v>
      </c>
      <c r="AK377" s="33" t="s">
        <v>78</v>
      </c>
      <c r="AL377" s="33" t="s">
        <v>78</v>
      </c>
      <c r="AM377" s="157" t="s">
        <v>79</v>
      </c>
      <c r="AN377" s="21" t="s">
        <v>72</v>
      </c>
      <c r="AO377" s="33" t="s">
        <v>79</v>
      </c>
      <c r="AP377" s="157" t="s">
        <v>72</v>
      </c>
      <c r="AQ377" s="33" t="s">
        <v>2726</v>
      </c>
      <c r="AR377" s="33">
        <v>13635347666</v>
      </c>
      <c r="AS377" s="158"/>
      <c r="AT377" s="154">
        <f>IFERROR(VLOOKUP(C377,'[8]项目库 (2)'!$C:$AT,44,),"")</f>
        <v>0</v>
      </c>
      <c r="AU377" s="154">
        <f>IFERROR(VLOOKUP(C377,'[8]项目库 (2)'!$C:$AU,45,),"")</f>
        <v>0</v>
      </c>
      <c r="AV377" s="154" t="str">
        <f>IFERROR(VLOOKUP(C377,'[8]项目库 (2)'!$C:$AV,46,),"")</f>
        <v>到户补助</v>
      </c>
    </row>
    <row r="378" s="103" customFormat="1" ht="84" customHeight="1" spans="1:48">
      <c r="A378" s="127">
        <v>357</v>
      </c>
      <c r="B378" s="47" t="s">
        <v>2717</v>
      </c>
      <c r="C378" s="33" t="s">
        <v>2774</v>
      </c>
      <c r="D378" s="34" t="s">
        <v>673</v>
      </c>
      <c r="E378" s="33" t="s">
        <v>674</v>
      </c>
      <c r="F378" s="33" t="s">
        <v>2595</v>
      </c>
      <c r="G378" s="33" t="s">
        <v>2775</v>
      </c>
      <c r="H378" s="33" t="s">
        <v>93</v>
      </c>
      <c r="I378" s="33" t="s">
        <v>2776</v>
      </c>
      <c r="J378" s="33" t="s">
        <v>2777</v>
      </c>
      <c r="K378" s="33" t="s">
        <v>2778</v>
      </c>
      <c r="L378" s="33" t="s">
        <v>2777</v>
      </c>
      <c r="M378" s="33" t="s">
        <v>2779</v>
      </c>
      <c r="N378" s="34" t="s">
        <v>69</v>
      </c>
      <c r="O378" s="33" t="s">
        <v>1612</v>
      </c>
      <c r="P378" s="33" t="s">
        <v>2780</v>
      </c>
      <c r="Q378" s="33" t="s">
        <v>2781</v>
      </c>
      <c r="R378" s="33" t="s">
        <v>2767</v>
      </c>
      <c r="S378" s="34" t="s">
        <v>2101</v>
      </c>
      <c r="T378" s="33" t="s">
        <v>530</v>
      </c>
      <c r="U378" s="34" t="s">
        <v>1614</v>
      </c>
      <c r="V378" s="33" t="s">
        <v>505</v>
      </c>
      <c r="W378" s="33">
        <v>2023</v>
      </c>
      <c r="X378" s="33" t="s">
        <v>78</v>
      </c>
      <c r="Y378" s="21">
        <v>202301</v>
      </c>
      <c r="Z378" s="21">
        <v>202312</v>
      </c>
      <c r="AA378" s="33">
        <v>25</v>
      </c>
      <c r="AB378" s="33">
        <v>25</v>
      </c>
      <c r="AC378" s="33"/>
      <c r="AD378" s="33"/>
      <c r="AE378" s="21"/>
      <c r="AF378" s="33">
        <v>30</v>
      </c>
      <c r="AG378" s="33">
        <v>15</v>
      </c>
      <c r="AH378" s="33" t="s">
        <v>79</v>
      </c>
      <c r="AI378" s="33" t="s">
        <v>79</v>
      </c>
      <c r="AJ378" s="33" t="s">
        <v>79</v>
      </c>
      <c r="AK378" s="34" t="s">
        <v>78</v>
      </c>
      <c r="AL378" s="33" t="s">
        <v>78</v>
      </c>
      <c r="AM378" s="33" t="s">
        <v>79</v>
      </c>
      <c r="AN378" s="21" t="s">
        <v>72</v>
      </c>
      <c r="AO378" s="33" t="s">
        <v>79</v>
      </c>
      <c r="AP378" s="33" t="s">
        <v>72</v>
      </c>
      <c r="AQ378" s="33" t="s">
        <v>2782</v>
      </c>
      <c r="AR378" s="33">
        <v>18996600020</v>
      </c>
      <c r="AS378" s="143"/>
      <c r="AT378" s="154">
        <f>IFERROR(VLOOKUP(C378,'[8]项目库 (2)'!$C:$AT,44,),"")</f>
        <v>0</v>
      </c>
      <c r="AU378" s="154">
        <f>IFERROR(VLOOKUP(C378,'[8]项目库 (2)'!$C:$AU,45,),"")</f>
        <v>0</v>
      </c>
      <c r="AV378" s="154" t="str">
        <f>IFERROR(VLOOKUP(C378,'[8]项目库 (2)'!$C:$AV,46,),"")</f>
        <v>到户补助</v>
      </c>
    </row>
    <row r="379" s="103" customFormat="1" ht="84" customHeight="1" spans="1:48">
      <c r="A379" s="127">
        <v>358</v>
      </c>
      <c r="B379" s="47" t="s">
        <v>2717</v>
      </c>
      <c r="C379" s="33" t="s">
        <v>2783</v>
      </c>
      <c r="D379" s="34" t="s">
        <v>673</v>
      </c>
      <c r="E379" s="33" t="s">
        <v>674</v>
      </c>
      <c r="F379" s="33" t="s">
        <v>2595</v>
      </c>
      <c r="G379" s="33" t="s">
        <v>2784</v>
      </c>
      <c r="H379" s="33" t="s">
        <v>93</v>
      </c>
      <c r="I379" s="33" t="s">
        <v>2785</v>
      </c>
      <c r="J379" s="33" t="s">
        <v>2786</v>
      </c>
      <c r="K379" s="33" t="s">
        <v>2787</v>
      </c>
      <c r="L379" s="33" t="s">
        <v>2786</v>
      </c>
      <c r="M379" s="33" t="s">
        <v>2788</v>
      </c>
      <c r="N379" s="34" t="s">
        <v>69</v>
      </c>
      <c r="O379" s="33" t="s">
        <v>1612</v>
      </c>
      <c r="P379" s="33" t="s">
        <v>2789</v>
      </c>
      <c r="Q379" s="33" t="s">
        <v>2790</v>
      </c>
      <c r="R379" s="33" t="s">
        <v>2791</v>
      </c>
      <c r="S379" s="34" t="s">
        <v>2101</v>
      </c>
      <c r="T379" s="33" t="s">
        <v>530</v>
      </c>
      <c r="U379" s="154" t="s">
        <v>1614</v>
      </c>
      <c r="V379" s="33" t="s">
        <v>100</v>
      </c>
      <c r="W379" s="33">
        <v>2023</v>
      </c>
      <c r="X379" s="33" t="s">
        <v>78</v>
      </c>
      <c r="Y379" s="21">
        <v>202301</v>
      </c>
      <c r="Z379" s="21">
        <v>202312</v>
      </c>
      <c r="AA379" s="33">
        <v>35</v>
      </c>
      <c r="AB379" s="33">
        <v>35</v>
      </c>
      <c r="AC379" s="33"/>
      <c r="AD379" s="33"/>
      <c r="AE379" s="21"/>
      <c r="AF379" s="33">
        <v>80</v>
      </c>
      <c r="AG379" s="33">
        <v>20</v>
      </c>
      <c r="AH379" s="33" t="s">
        <v>79</v>
      </c>
      <c r="AI379" s="33" t="s">
        <v>79</v>
      </c>
      <c r="AJ379" s="33" t="s">
        <v>79</v>
      </c>
      <c r="AK379" s="34" t="s">
        <v>78</v>
      </c>
      <c r="AL379" s="33" t="s">
        <v>78</v>
      </c>
      <c r="AM379" s="33" t="s">
        <v>79</v>
      </c>
      <c r="AN379" s="21" t="s">
        <v>72</v>
      </c>
      <c r="AO379" s="33" t="s">
        <v>79</v>
      </c>
      <c r="AP379" s="33" t="s">
        <v>72</v>
      </c>
      <c r="AQ379" s="33" t="s">
        <v>2792</v>
      </c>
      <c r="AR379" s="33">
        <v>15178916221</v>
      </c>
      <c r="AS379" s="143"/>
      <c r="AT379" s="154">
        <f>IFERROR(VLOOKUP(C379,'[8]项目库 (2)'!$C:$AT,44,),"")</f>
        <v>0</v>
      </c>
      <c r="AU379" s="154">
        <f>IFERROR(VLOOKUP(C379,'[8]项目库 (2)'!$C:$AU,45,),"")</f>
        <v>0</v>
      </c>
      <c r="AV379" s="154" t="str">
        <f>IFERROR(VLOOKUP(C379,'[8]项目库 (2)'!$C:$AV,46,),"")</f>
        <v>到户补助</v>
      </c>
    </row>
    <row r="380" s="103" customFormat="1" ht="84" customHeight="1" spans="1:48">
      <c r="A380" s="127">
        <v>359</v>
      </c>
      <c r="B380" s="47" t="s">
        <v>2717</v>
      </c>
      <c r="C380" s="33" t="s">
        <v>2793</v>
      </c>
      <c r="D380" s="34" t="s">
        <v>673</v>
      </c>
      <c r="E380" s="33" t="s">
        <v>674</v>
      </c>
      <c r="F380" s="33" t="s">
        <v>2595</v>
      </c>
      <c r="G380" s="33" t="s">
        <v>2779</v>
      </c>
      <c r="H380" s="33" t="s">
        <v>93</v>
      </c>
      <c r="I380" s="33" t="s">
        <v>2794</v>
      </c>
      <c r="J380" s="33" t="s">
        <v>2795</v>
      </c>
      <c r="K380" s="33" t="s">
        <v>2796</v>
      </c>
      <c r="L380" s="33" t="s">
        <v>2795</v>
      </c>
      <c r="M380" s="33" t="s">
        <v>2779</v>
      </c>
      <c r="N380" s="34" t="s">
        <v>69</v>
      </c>
      <c r="O380" s="33" t="s">
        <v>1612</v>
      </c>
      <c r="P380" s="33" t="s">
        <v>2789</v>
      </c>
      <c r="Q380" s="33" t="s">
        <v>2790</v>
      </c>
      <c r="R380" s="33" t="s">
        <v>2767</v>
      </c>
      <c r="S380" s="34" t="s">
        <v>2101</v>
      </c>
      <c r="T380" s="33" t="s">
        <v>530</v>
      </c>
      <c r="U380" s="33" t="s">
        <v>1614</v>
      </c>
      <c r="V380" s="33" t="s">
        <v>310</v>
      </c>
      <c r="W380" s="33">
        <v>2023</v>
      </c>
      <c r="X380" s="33" t="s">
        <v>78</v>
      </c>
      <c r="Y380" s="21">
        <v>202301</v>
      </c>
      <c r="Z380" s="21">
        <v>202312</v>
      </c>
      <c r="AA380" s="33">
        <v>25</v>
      </c>
      <c r="AB380" s="33">
        <v>25</v>
      </c>
      <c r="AC380" s="33"/>
      <c r="AD380" s="33"/>
      <c r="AE380" s="21"/>
      <c r="AF380" s="33">
        <v>60</v>
      </c>
      <c r="AG380" s="33">
        <v>15</v>
      </c>
      <c r="AH380" s="33" t="s">
        <v>79</v>
      </c>
      <c r="AI380" s="33" t="s">
        <v>79</v>
      </c>
      <c r="AJ380" s="33" t="s">
        <v>79</v>
      </c>
      <c r="AK380" s="34" t="s">
        <v>78</v>
      </c>
      <c r="AL380" s="33" t="s">
        <v>78</v>
      </c>
      <c r="AM380" s="33" t="s">
        <v>79</v>
      </c>
      <c r="AN380" s="21" t="s">
        <v>72</v>
      </c>
      <c r="AO380" s="33" t="s">
        <v>79</v>
      </c>
      <c r="AP380" s="33" t="s">
        <v>72</v>
      </c>
      <c r="AQ380" s="33" t="s">
        <v>2797</v>
      </c>
      <c r="AR380" s="33">
        <v>18183170707</v>
      </c>
      <c r="AS380" s="143"/>
      <c r="AT380" s="154">
        <f>IFERROR(VLOOKUP(C380,'[8]项目库 (2)'!$C:$AT,44,),"")</f>
        <v>0</v>
      </c>
      <c r="AU380" s="154">
        <f>IFERROR(VLOOKUP(C380,'[8]项目库 (2)'!$C:$AU,45,),"")</f>
        <v>0</v>
      </c>
      <c r="AV380" s="154" t="str">
        <f>IFERROR(VLOOKUP(C380,'[8]项目库 (2)'!$C:$AV,46,),"")</f>
        <v>到户补助</v>
      </c>
    </row>
    <row r="381" s="103" customFormat="1" ht="97" customHeight="1" spans="1:48">
      <c r="A381" s="127">
        <v>360</v>
      </c>
      <c r="B381" s="47" t="s">
        <v>2717</v>
      </c>
      <c r="C381" s="33" t="s">
        <v>2798</v>
      </c>
      <c r="D381" s="34" t="s">
        <v>673</v>
      </c>
      <c r="E381" s="33" t="s">
        <v>674</v>
      </c>
      <c r="F381" s="33" t="s">
        <v>2595</v>
      </c>
      <c r="G381" s="33" t="s">
        <v>2799</v>
      </c>
      <c r="H381" s="33" t="s">
        <v>93</v>
      </c>
      <c r="I381" s="33" t="s">
        <v>2800</v>
      </c>
      <c r="J381" s="33" t="s">
        <v>2801</v>
      </c>
      <c r="K381" s="33" t="s">
        <v>2802</v>
      </c>
      <c r="L381" s="33" t="s">
        <v>2801</v>
      </c>
      <c r="M381" s="33" t="s">
        <v>2803</v>
      </c>
      <c r="N381" s="34" t="s">
        <v>69</v>
      </c>
      <c r="O381" s="33" t="s">
        <v>1612</v>
      </c>
      <c r="P381" s="33" t="s">
        <v>2789</v>
      </c>
      <c r="Q381" s="33" t="s">
        <v>2804</v>
      </c>
      <c r="R381" s="33" t="s">
        <v>2001</v>
      </c>
      <c r="S381" s="34" t="s">
        <v>2101</v>
      </c>
      <c r="T381" s="33" t="s">
        <v>530</v>
      </c>
      <c r="U381" s="33" t="s">
        <v>1614</v>
      </c>
      <c r="V381" s="33" t="s">
        <v>169</v>
      </c>
      <c r="W381" s="33">
        <v>2023</v>
      </c>
      <c r="X381" s="33" t="s">
        <v>78</v>
      </c>
      <c r="Y381" s="21">
        <v>202301</v>
      </c>
      <c r="Z381" s="21">
        <v>202312</v>
      </c>
      <c r="AA381" s="33">
        <v>35</v>
      </c>
      <c r="AB381" s="33">
        <v>35</v>
      </c>
      <c r="AC381" s="33"/>
      <c r="AD381" s="33"/>
      <c r="AE381" s="21"/>
      <c r="AF381" s="33">
        <v>80</v>
      </c>
      <c r="AG381" s="33">
        <v>25</v>
      </c>
      <c r="AH381" s="33" t="s">
        <v>79</v>
      </c>
      <c r="AI381" s="33" t="s">
        <v>79</v>
      </c>
      <c r="AJ381" s="33" t="s">
        <v>79</v>
      </c>
      <c r="AK381" s="34" t="s">
        <v>78</v>
      </c>
      <c r="AL381" s="33" t="s">
        <v>78</v>
      </c>
      <c r="AM381" s="33" t="s">
        <v>79</v>
      </c>
      <c r="AN381" s="21" t="s">
        <v>72</v>
      </c>
      <c r="AO381" s="33" t="s">
        <v>79</v>
      </c>
      <c r="AP381" s="33" t="s">
        <v>72</v>
      </c>
      <c r="AQ381" s="33" t="s">
        <v>1906</v>
      </c>
      <c r="AR381" s="133">
        <v>13896279350</v>
      </c>
      <c r="AS381" s="143"/>
      <c r="AT381" s="154">
        <f>IFERROR(VLOOKUP(C381,'[8]项目库 (2)'!$C:$AT,44,),"")</f>
        <v>0</v>
      </c>
      <c r="AU381" s="154">
        <f>IFERROR(VLOOKUP(C381,'[8]项目库 (2)'!$C:$AU,45,),"")</f>
        <v>0</v>
      </c>
      <c r="AV381" s="154" t="str">
        <f>IFERROR(VLOOKUP(C381,'[8]项目库 (2)'!$C:$AV,46,),"")</f>
        <v>到户补助</v>
      </c>
    </row>
    <row r="382" s="103" customFormat="1" ht="97" customHeight="1" spans="1:48">
      <c r="A382" s="127">
        <v>361</v>
      </c>
      <c r="B382" s="47" t="s">
        <v>2717</v>
      </c>
      <c r="C382" s="33" t="s">
        <v>2805</v>
      </c>
      <c r="D382" s="34" t="s">
        <v>673</v>
      </c>
      <c r="E382" s="33" t="s">
        <v>674</v>
      </c>
      <c r="F382" s="33" t="s">
        <v>2595</v>
      </c>
      <c r="G382" s="33" t="s">
        <v>2806</v>
      </c>
      <c r="H382" s="33" t="s">
        <v>93</v>
      </c>
      <c r="I382" s="33" t="s">
        <v>2807</v>
      </c>
      <c r="J382" s="33" t="s">
        <v>2808</v>
      </c>
      <c r="K382" s="33" t="s">
        <v>2809</v>
      </c>
      <c r="L382" s="33" t="s">
        <v>2808</v>
      </c>
      <c r="M382" s="33" t="s">
        <v>2806</v>
      </c>
      <c r="N382" s="34" t="s">
        <v>69</v>
      </c>
      <c r="O382" s="33" t="s">
        <v>1612</v>
      </c>
      <c r="P382" s="33" t="s">
        <v>2789</v>
      </c>
      <c r="Q382" s="33" t="s">
        <v>2804</v>
      </c>
      <c r="R382" s="33" t="s">
        <v>2754</v>
      </c>
      <c r="S382" s="34" t="s">
        <v>2101</v>
      </c>
      <c r="T382" s="33" t="s">
        <v>530</v>
      </c>
      <c r="U382" s="154" t="s">
        <v>1614</v>
      </c>
      <c r="V382" s="33" t="s">
        <v>201</v>
      </c>
      <c r="W382" s="33">
        <v>2023</v>
      </c>
      <c r="X382" s="33" t="s">
        <v>78</v>
      </c>
      <c r="Y382" s="21">
        <v>202301</v>
      </c>
      <c r="Z382" s="21">
        <v>202312</v>
      </c>
      <c r="AA382" s="33">
        <v>20</v>
      </c>
      <c r="AB382" s="33">
        <v>20</v>
      </c>
      <c r="AC382" s="33"/>
      <c r="AD382" s="33"/>
      <c r="AE382" s="21"/>
      <c r="AF382" s="33">
        <v>48</v>
      </c>
      <c r="AG382" s="33">
        <v>12</v>
      </c>
      <c r="AH382" s="33" t="s">
        <v>79</v>
      </c>
      <c r="AI382" s="33" t="s">
        <v>79</v>
      </c>
      <c r="AJ382" s="33" t="s">
        <v>79</v>
      </c>
      <c r="AK382" s="34" t="s">
        <v>78</v>
      </c>
      <c r="AL382" s="33" t="s">
        <v>78</v>
      </c>
      <c r="AM382" s="33" t="s">
        <v>79</v>
      </c>
      <c r="AN382" s="21" t="s">
        <v>72</v>
      </c>
      <c r="AO382" s="33" t="s">
        <v>79</v>
      </c>
      <c r="AP382" s="33" t="s">
        <v>72</v>
      </c>
      <c r="AQ382" s="33" t="s">
        <v>2810</v>
      </c>
      <c r="AR382" s="33">
        <v>19942365777</v>
      </c>
      <c r="AS382" s="143"/>
      <c r="AT382" s="154">
        <f>IFERROR(VLOOKUP(C382,'[8]项目库 (2)'!$C:$AT,44,),"")</f>
        <v>0</v>
      </c>
      <c r="AU382" s="154">
        <f>IFERROR(VLOOKUP(C382,'[8]项目库 (2)'!$C:$AU,45,),"")</f>
        <v>0</v>
      </c>
      <c r="AV382" s="154" t="str">
        <f>IFERROR(VLOOKUP(C382,'[8]项目库 (2)'!$C:$AV,46,),"")</f>
        <v>到户补助</v>
      </c>
    </row>
    <row r="383" s="103" customFormat="1" ht="97" customHeight="1" spans="1:48">
      <c r="A383" s="127">
        <v>362</v>
      </c>
      <c r="B383" s="47" t="s">
        <v>2717</v>
      </c>
      <c r="C383" s="33" t="s">
        <v>2811</v>
      </c>
      <c r="D383" s="34" t="s">
        <v>673</v>
      </c>
      <c r="E383" s="33" t="s">
        <v>674</v>
      </c>
      <c r="F383" s="33" t="s">
        <v>2595</v>
      </c>
      <c r="G383" s="33" t="s">
        <v>2812</v>
      </c>
      <c r="H383" s="33" t="s">
        <v>93</v>
      </c>
      <c r="I383" s="33" t="s">
        <v>2813</v>
      </c>
      <c r="J383" s="33" t="s">
        <v>2814</v>
      </c>
      <c r="K383" s="33" t="s">
        <v>2815</v>
      </c>
      <c r="L383" s="33" t="s">
        <v>2814</v>
      </c>
      <c r="M383" s="33" t="s">
        <v>2816</v>
      </c>
      <c r="N383" s="34" t="s">
        <v>69</v>
      </c>
      <c r="O383" s="33" t="s">
        <v>1612</v>
      </c>
      <c r="P383" s="33" t="s">
        <v>2817</v>
      </c>
      <c r="Q383" s="33" t="s">
        <v>2804</v>
      </c>
      <c r="R383" s="33" t="s">
        <v>2818</v>
      </c>
      <c r="S383" s="34" t="s">
        <v>2101</v>
      </c>
      <c r="T383" s="33" t="s">
        <v>530</v>
      </c>
      <c r="U383" s="33" t="s">
        <v>1614</v>
      </c>
      <c r="V383" s="33" t="s">
        <v>139</v>
      </c>
      <c r="W383" s="33">
        <v>2023</v>
      </c>
      <c r="X383" s="33" t="s">
        <v>78</v>
      </c>
      <c r="Y383" s="21">
        <v>202301</v>
      </c>
      <c r="Z383" s="21">
        <v>202312</v>
      </c>
      <c r="AA383" s="33">
        <v>67</v>
      </c>
      <c r="AB383" s="33">
        <v>67</v>
      </c>
      <c r="AC383" s="33"/>
      <c r="AD383" s="33"/>
      <c r="AE383" s="21"/>
      <c r="AF383" s="33">
        <v>144</v>
      </c>
      <c r="AG383" s="33">
        <v>36</v>
      </c>
      <c r="AH383" s="33" t="s">
        <v>79</v>
      </c>
      <c r="AI383" s="33" t="s">
        <v>79</v>
      </c>
      <c r="AJ383" s="33" t="s">
        <v>79</v>
      </c>
      <c r="AK383" s="34" t="s">
        <v>78</v>
      </c>
      <c r="AL383" s="33" t="s">
        <v>79</v>
      </c>
      <c r="AM383" s="33" t="s">
        <v>79</v>
      </c>
      <c r="AN383" s="21" t="s">
        <v>72</v>
      </c>
      <c r="AO383" s="33" t="s">
        <v>79</v>
      </c>
      <c r="AP383" s="33" t="s">
        <v>72</v>
      </c>
      <c r="AQ383" s="33" t="s">
        <v>2819</v>
      </c>
      <c r="AR383" s="33">
        <v>17783225269</v>
      </c>
      <c r="AS383" s="143"/>
      <c r="AT383" s="154">
        <f>IFERROR(VLOOKUP(C383,'[8]项目库 (2)'!$C:$AT,44,),"")</f>
        <v>0</v>
      </c>
      <c r="AU383" s="154">
        <f>IFERROR(VLOOKUP(C383,'[8]项目库 (2)'!$C:$AU,45,),"")</f>
        <v>0</v>
      </c>
      <c r="AV383" s="154" t="str">
        <f>IFERROR(VLOOKUP(C383,'[8]项目库 (2)'!$C:$AV,46,),"")</f>
        <v>村集体经济/到户补助</v>
      </c>
    </row>
    <row r="384" s="103" customFormat="1" ht="91" customHeight="1" spans="1:48">
      <c r="A384" s="127">
        <v>363</v>
      </c>
      <c r="B384" s="47" t="s">
        <v>2717</v>
      </c>
      <c r="C384" s="33" t="s">
        <v>2820</v>
      </c>
      <c r="D384" s="34" t="s">
        <v>673</v>
      </c>
      <c r="E384" s="33" t="s">
        <v>674</v>
      </c>
      <c r="F384" s="33" t="s">
        <v>2595</v>
      </c>
      <c r="G384" s="34" t="s">
        <v>2779</v>
      </c>
      <c r="H384" s="33" t="s">
        <v>93</v>
      </c>
      <c r="I384" s="33" t="s">
        <v>2821</v>
      </c>
      <c r="J384" s="34" t="s">
        <v>2822</v>
      </c>
      <c r="K384" s="33" t="s">
        <v>2823</v>
      </c>
      <c r="L384" s="34" t="s">
        <v>2822</v>
      </c>
      <c r="M384" s="34" t="s">
        <v>2779</v>
      </c>
      <c r="N384" s="34" t="s">
        <v>69</v>
      </c>
      <c r="O384" s="33" t="s">
        <v>1612</v>
      </c>
      <c r="P384" s="57" t="s">
        <v>2789</v>
      </c>
      <c r="Q384" s="33" t="s">
        <v>2824</v>
      </c>
      <c r="R384" s="33" t="s">
        <v>2767</v>
      </c>
      <c r="S384" s="34" t="s">
        <v>2101</v>
      </c>
      <c r="T384" s="33" t="s">
        <v>530</v>
      </c>
      <c r="U384" s="33" t="s">
        <v>1614</v>
      </c>
      <c r="V384" s="33" t="s">
        <v>120</v>
      </c>
      <c r="W384" s="33">
        <v>2023</v>
      </c>
      <c r="X384" s="33" t="s">
        <v>78</v>
      </c>
      <c r="Y384" s="21">
        <v>202301</v>
      </c>
      <c r="Z384" s="21">
        <v>202312</v>
      </c>
      <c r="AA384" s="33">
        <v>25</v>
      </c>
      <c r="AB384" s="33">
        <v>25</v>
      </c>
      <c r="AC384" s="33"/>
      <c r="AD384" s="33"/>
      <c r="AE384" s="21"/>
      <c r="AF384" s="33">
        <v>60</v>
      </c>
      <c r="AG384" s="57">
        <v>15</v>
      </c>
      <c r="AH384" s="33" t="s">
        <v>79</v>
      </c>
      <c r="AI384" s="33" t="s">
        <v>79</v>
      </c>
      <c r="AJ384" s="33" t="s">
        <v>79</v>
      </c>
      <c r="AK384" s="34" t="s">
        <v>78</v>
      </c>
      <c r="AL384" s="33" t="s">
        <v>78</v>
      </c>
      <c r="AM384" s="33" t="s">
        <v>79</v>
      </c>
      <c r="AN384" s="21" t="s">
        <v>72</v>
      </c>
      <c r="AO384" s="33" t="s">
        <v>79</v>
      </c>
      <c r="AP384" s="33" t="s">
        <v>72</v>
      </c>
      <c r="AQ384" s="33" t="s">
        <v>2825</v>
      </c>
      <c r="AR384" s="33">
        <v>13635360366</v>
      </c>
      <c r="AS384" s="143"/>
      <c r="AT384" s="154">
        <f>IFERROR(VLOOKUP(C384,'[8]项目库 (2)'!$C:$AT,44,),"")</f>
        <v>0</v>
      </c>
      <c r="AU384" s="154">
        <f>IFERROR(VLOOKUP(C384,'[8]项目库 (2)'!$C:$AU,45,),"")</f>
        <v>0</v>
      </c>
      <c r="AV384" s="154" t="str">
        <f>IFERROR(VLOOKUP(C384,'[8]项目库 (2)'!$C:$AV,46,),"")</f>
        <v>到户补助</v>
      </c>
    </row>
    <row r="385" s="114" customFormat="1" ht="96" customHeight="1" spans="1:48">
      <c r="A385" s="127">
        <v>364</v>
      </c>
      <c r="B385" s="47" t="s">
        <v>2717</v>
      </c>
      <c r="C385" s="33" t="s">
        <v>2826</v>
      </c>
      <c r="D385" s="34" t="s">
        <v>673</v>
      </c>
      <c r="E385" s="33" t="s">
        <v>674</v>
      </c>
      <c r="F385" s="33" t="s">
        <v>2595</v>
      </c>
      <c r="G385" s="33" t="s">
        <v>2827</v>
      </c>
      <c r="H385" s="33" t="s">
        <v>93</v>
      </c>
      <c r="I385" s="33" t="s">
        <v>2828</v>
      </c>
      <c r="J385" s="34" t="s">
        <v>2829</v>
      </c>
      <c r="K385" s="33" t="s">
        <v>2830</v>
      </c>
      <c r="L385" s="34" t="s">
        <v>2829</v>
      </c>
      <c r="M385" s="33" t="s">
        <v>2827</v>
      </c>
      <c r="N385" s="34" t="s">
        <v>69</v>
      </c>
      <c r="O385" s="33" t="s">
        <v>1612</v>
      </c>
      <c r="P385" s="57" t="s">
        <v>2789</v>
      </c>
      <c r="Q385" s="33" t="s">
        <v>2831</v>
      </c>
      <c r="R385" s="33" t="s">
        <v>2832</v>
      </c>
      <c r="S385" s="34" t="s">
        <v>2101</v>
      </c>
      <c r="T385" s="33" t="s">
        <v>530</v>
      </c>
      <c r="U385" s="33" t="s">
        <v>1614</v>
      </c>
      <c r="V385" s="33" t="s">
        <v>319</v>
      </c>
      <c r="W385" s="33">
        <v>2023</v>
      </c>
      <c r="X385" s="33" t="s">
        <v>78</v>
      </c>
      <c r="Y385" s="21">
        <v>202301</v>
      </c>
      <c r="Z385" s="21">
        <v>202312</v>
      </c>
      <c r="AA385" s="33">
        <v>13.5</v>
      </c>
      <c r="AB385" s="33">
        <v>13.5</v>
      </c>
      <c r="AC385" s="33"/>
      <c r="AD385" s="33"/>
      <c r="AE385" s="21"/>
      <c r="AF385" s="33">
        <v>28</v>
      </c>
      <c r="AG385" s="33">
        <v>7</v>
      </c>
      <c r="AH385" s="33" t="s">
        <v>79</v>
      </c>
      <c r="AI385" s="33" t="s">
        <v>79</v>
      </c>
      <c r="AJ385" s="33" t="s">
        <v>79</v>
      </c>
      <c r="AK385" s="34" t="s">
        <v>78</v>
      </c>
      <c r="AL385" s="33" t="s">
        <v>79</v>
      </c>
      <c r="AM385" s="33" t="s">
        <v>79</v>
      </c>
      <c r="AN385" s="21" t="s">
        <v>72</v>
      </c>
      <c r="AO385" s="33" t="s">
        <v>79</v>
      </c>
      <c r="AP385" s="33" t="s">
        <v>72</v>
      </c>
      <c r="AQ385" s="33" t="s">
        <v>2833</v>
      </c>
      <c r="AR385" s="33">
        <v>18315096656</v>
      </c>
      <c r="AS385" s="167"/>
      <c r="AT385" s="154">
        <f>IFERROR(VLOOKUP(C385,'[8]项目库 (2)'!$C:$AT,44,),"")</f>
        <v>0</v>
      </c>
      <c r="AU385" s="154">
        <f>IFERROR(VLOOKUP(C385,'[8]项目库 (2)'!$C:$AU,45,),"")</f>
        <v>0</v>
      </c>
      <c r="AV385" s="154" t="str">
        <f>IFERROR(VLOOKUP(C385,'[8]项目库 (2)'!$C:$AV,46,),"")</f>
        <v>到户补助</v>
      </c>
    </row>
    <row r="386" s="103" customFormat="1" ht="96" customHeight="1" spans="1:48">
      <c r="A386" s="127">
        <v>365</v>
      </c>
      <c r="B386" s="47" t="s">
        <v>2717</v>
      </c>
      <c r="C386" s="33" t="s">
        <v>2834</v>
      </c>
      <c r="D386" s="34" t="s">
        <v>673</v>
      </c>
      <c r="E386" s="33" t="s">
        <v>674</v>
      </c>
      <c r="F386" s="33" t="s">
        <v>2595</v>
      </c>
      <c r="G386" s="33" t="s">
        <v>2806</v>
      </c>
      <c r="H386" s="33" t="s">
        <v>93</v>
      </c>
      <c r="I386" s="33" t="s">
        <v>2835</v>
      </c>
      <c r="J386" s="34" t="s">
        <v>2836</v>
      </c>
      <c r="K386" s="33" t="s">
        <v>2837</v>
      </c>
      <c r="L386" s="34" t="s">
        <v>2836</v>
      </c>
      <c r="M386" s="33" t="s">
        <v>2806</v>
      </c>
      <c r="N386" s="34" t="s">
        <v>69</v>
      </c>
      <c r="O386" s="33" t="s">
        <v>1612</v>
      </c>
      <c r="P386" s="57" t="s">
        <v>2789</v>
      </c>
      <c r="Q386" s="33" t="s">
        <v>2831</v>
      </c>
      <c r="R386" s="33" t="s">
        <v>2838</v>
      </c>
      <c r="S386" s="34" t="s">
        <v>2101</v>
      </c>
      <c r="T386" s="33" t="s">
        <v>530</v>
      </c>
      <c r="U386" s="33" t="s">
        <v>1614</v>
      </c>
      <c r="V386" s="33" t="s">
        <v>494</v>
      </c>
      <c r="W386" s="33">
        <v>2023</v>
      </c>
      <c r="X386" s="33" t="s">
        <v>78</v>
      </c>
      <c r="Y386" s="21">
        <v>202301</v>
      </c>
      <c r="Z386" s="21">
        <v>202312</v>
      </c>
      <c r="AA386" s="33">
        <v>20</v>
      </c>
      <c r="AB386" s="33">
        <v>20</v>
      </c>
      <c r="AC386" s="33"/>
      <c r="AD386" s="33"/>
      <c r="AE386" s="21"/>
      <c r="AF386" s="33">
        <v>44</v>
      </c>
      <c r="AG386" s="33">
        <v>11</v>
      </c>
      <c r="AH386" s="33" t="s">
        <v>79</v>
      </c>
      <c r="AI386" s="33" t="s">
        <v>79</v>
      </c>
      <c r="AJ386" s="33" t="s">
        <v>79</v>
      </c>
      <c r="AK386" s="34" t="s">
        <v>78</v>
      </c>
      <c r="AL386" s="33" t="s">
        <v>78</v>
      </c>
      <c r="AM386" s="33" t="s">
        <v>79</v>
      </c>
      <c r="AN386" s="21" t="s">
        <v>72</v>
      </c>
      <c r="AO386" s="33" t="s">
        <v>79</v>
      </c>
      <c r="AP386" s="33" t="s">
        <v>72</v>
      </c>
      <c r="AQ386" s="33" t="s">
        <v>2839</v>
      </c>
      <c r="AR386" s="33">
        <v>15223663980</v>
      </c>
      <c r="AS386" s="143"/>
      <c r="AT386" s="154">
        <f>IFERROR(VLOOKUP(C386,'[8]项目库 (2)'!$C:$AT,44,),"")</f>
        <v>0</v>
      </c>
      <c r="AU386" s="154">
        <f>IFERROR(VLOOKUP(C386,'[8]项目库 (2)'!$C:$AU,45,),"")</f>
        <v>0</v>
      </c>
      <c r="AV386" s="154" t="str">
        <f>IFERROR(VLOOKUP(C386,'[8]项目库 (2)'!$C:$AV,46,),"")</f>
        <v>到户补助</v>
      </c>
    </row>
    <row r="387" s="103" customFormat="1" ht="106" customHeight="1" spans="1:48">
      <c r="A387" s="127">
        <v>366</v>
      </c>
      <c r="B387" s="47" t="s">
        <v>2717</v>
      </c>
      <c r="C387" s="33" t="s">
        <v>2840</v>
      </c>
      <c r="D387" s="34" t="s">
        <v>673</v>
      </c>
      <c r="E387" s="33" t="s">
        <v>674</v>
      </c>
      <c r="F387" s="33" t="s">
        <v>2595</v>
      </c>
      <c r="G387" s="33" t="s">
        <v>2779</v>
      </c>
      <c r="H387" s="33" t="s">
        <v>93</v>
      </c>
      <c r="I387" s="33" t="s">
        <v>2841</v>
      </c>
      <c r="J387" s="34" t="s">
        <v>2842</v>
      </c>
      <c r="K387" s="33" t="s">
        <v>2843</v>
      </c>
      <c r="L387" s="34" t="s">
        <v>2842</v>
      </c>
      <c r="M387" s="33" t="s">
        <v>2779</v>
      </c>
      <c r="N387" s="34" t="s">
        <v>69</v>
      </c>
      <c r="O387" s="33" t="s">
        <v>1612</v>
      </c>
      <c r="P387" s="57" t="s">
        <v>2789</v>
      </c>
      <c r="Q387" s="33" t="s">
        <v>2790</v>
      </c>
      <c r="R387" s="33" t="s">
        <v>2844</v>
      </c>
      <c r="S387" s="34" t="s">
        <v>2101</v>
      </c>
      <c r="T387" s="33" t="s">
        <v>530</v>
      </c>
      <c r="U387" s="33" t="s">
        <v>1614</v>
      </c>
      <c r="V387" s="33" t="s">
        <v>328</v>
      </c>
      <c r="W387" s="33">
        <v>2023</v>
      </c>
      <c r="X387" s="33" t="s">
        <v>78</v>
      </c>
      <c r="Y387" s="21">
        <v>202301</v>
      </c>
      <c r="Z387" s="21">
        <v>202312</v>
      </c>
      <c r="AA387" s="33">
        <v>25</v>
      </c>
      <c r="AB387" s="33">
        <v>25</v>
      </c>
      <c r="AC387" s="33"/>
      <c r="AD387" s="33"/>
      <c r="AE387" s="21"/>
      <c r="AF387" s="33">
        <v>56</v>
      </c>
      <c r="AG387" s="33">
        <v>14</v>
      </c>
      <c r="AH387" s="33" t="s">
        <v>79</v>
      </c>
      <c r="AI387" s="33" t="s">
        <v>79</v>
      </c>
      <c r="AJ387" s="33" t="s">
        <v>79</v>
      </c>
      <c r="AK387" s="34" t="s">
        <v>78</v>
      </c>
      <c r="AL387" s="33" t="s">
        <v>78</v>
      </c>
      <c r="AM387" s="33" t="s">
        <v>79</v>
      </c>
      <c r="AN387" s="21" t="s">
        <v>72</v>
      </c>
      <c r="AO387" s="33" t="s">
        <v>79</v>
      </c>
      <c r="AP387" s="33" t="s">
        <v>72</v>
      </c>
      <c r="AQ387" s="33" t="s">
        <v>2388</v>
      </c>
      <c r="AR387" s="33">
        <v>13594843039</v>
      </c>
      <c r="AS387" s="143"/>
      <c r="AT387" s="154">
        <f>IFERROR(VLOOKUP(C387,'[8]项目库 (2)'!$C:$AT,44,),"")</f>
        <v>0</v>
      </c>
      <c r="AU387" s="154">
        <f>IFERROR(VLOOKUP(C387,'[8]项目库 (2)'!$C:$AU,45,),"")</f>
        <v>0</v>
      </c>
      <c r="AV387" s="154" t="str">
        <f>IFERROR(VLOOKUP(C387,'[8]项目库 (2)'!$C:$AV,46,),"")</f>
        <v>到户补助</v>
      </c>
    </row>
    <row r="388" s="7" customFormat="1" ht="115" customHeight="1" spans="1:48">
      <c r="A388" s="127">
        <v>367</v>
      </c>
      <c r="B388" s="47" t="s">
        <v>2717</v>
      </c>
      <c r="C388" s="33" t="s">
        <v>2845</v>
      </c>
      <c r="D388" s="34" t="s">
        <v>673</v>
      </c>
      <c r="E388" s="33" t="s">
        <v>674</v>
      </c>
      <c r="F388" s="33" t="s">
        <v>2595</v>
      </c>
      <c r="G388" s="33" t="s">
        <v>2846</v>
      </c>
      <c r="H388" s="33" t="s">
        <v>93</v>
      </c>
      <c r="I388" s="33" t="s">
        <v>2847</v>
      </c>
      <c r="J388" s="33" t="s">
        <v>2848</v>
      </c>
      <c r="K388" s="33" t="s">
        <v>2849</v>
      </c>
      <c r="L388" s="33" t="s">
        <v>2848</v>
      </c>
      <c r="M388" s="33" t="s">
        <v>2850</v>
      </c>
      <c r="N388" s="34" t="s">
        <v>69</v>
      </c>
      <c r="O388" s="33" t="s">
        <v>1612</v>
      </c>
      <c r="P388" s="33" t="s">
        <v>2851</v>
      </c>
      <c r="Q388" s="33" t="s">
        <v>2831</v>
      </c>
      <c r="R388" s="33" t="s">
        <v>2852</v>
      </c>
      <c r="S388" s="34" t="s">
        <v>2101</v>
      </c>
      <c r="T388" s="33" t="s">
        <v>530</v>
      </c>
      <c r="U388" s="33" t="s">
        <v>1614</v>
      </c>
      <c r="V388" s="33" t="s">
        <v>299</v>
      </c>
      <c r="W388" s="33">
        <v>2023</v>
      </c>
      <c r="X388" s="33" t="s">
        <v>78</v>
      </c>
      <c r="Y388" s="21">
        <v>202301</v>
      </c>
      <c r="Z388" s="21">
        <v>202312</v>
      </c>
      <c r="AA388" s="33">
        <v>34</v>
      </c>
      <c r="AB388" s="33">
        <v>34</v>
      </c>
      <c r="AC388" s="33"/>
      <c r="AD388" s="33"/>
      <c r="AE388" s="21"/>
      <c r="AF388" s="33">
        <v>30</v>
      </c>
      <c r="AG388" s="33">
        <v>5</v>
      </c>
      <c r="AH388" s="33" t="s">
        <v>79</v>
      </c>
      <c r="AI388" s="33" t="s">
        <v>79</v>
      </c>
      <c r="AJ388" s="33" t="s">
        <v>79</v>
      </c>
      <c r="AK388" s="34" t="s">
        <v>78</v>
      </c>
      <c r="AL388" s="33" t="s">
        <v>78</v>
      </c>
      <c r="AM388" s="33" t="s">
        <v>79</v>
      </c>
      <c r="AN388" s="21" t="s">
        <v>72</v>
      </c>
      <c r="AO388" s="33" t="s">
        <v>79</v>
      </c>
      <c r="AP388" s="33" t="s">
        <v>72</v>
      </c>
      <c r="AQ388" s="33" t="s">
        <v>2853</v>
      </c>
      <c r="AR388" s="84">
        <v>18290203050</v>
      </c>
      <c r="AS388" s="33"/>
      <c r="AT388" s="154">
        <f>IFERROR(VLOOKUP(C388,'[8]项目库 (2)'!$C:$AT,44,),"")</f>
        <v>0</v>
      </c>
      <c r="AU388" s="154">
        <f>IFERROR(VLOOKUP(C388,'[8]项目库 (2)'!$C:$AU,45,),"")</f>
        <v>0</v>
      </c>
      <c r="AV388" s="154" t="str">
        <f>IFERROR(VLOOKUP(C388,'[8]项目库 (2)'!$C:$AV,46,),"")</f>
        <v>到户补助</v>
      </c>
    </row>
    <row r="389" s="103" customFormat="1" ht="131" customHeight="1" spans="1:48">
      <c r="A389" s="127">
        <v>368</v>
      </c>
      <c r="B389" s="47" t="s">
        <v>2717</v>
      </c>
      <c r="C389" s="33" t="s">
        <v>2854</v>
      </c>
      <c r="D389" s="34" t="s">
        <v>673</v>
      </c>
      <c r="E389" s="33" t="s">
        <v>674</v>
      </c>
      <c r="F389" s="33" t="s">
        <v>2719</v>
      </c>
      <c r="G389" s="33" t="s">
        <v>2855</v>
      </c>
      <c r="H389" s="33" t="s">
        <v>93</v>
      </c>
      <c r="I389" s="33" t="s">
        <v>2856</v>
      </c>
      <c r="J389" s="33" t="s">
        <v>2857</v>
      </c>
      <c r="K389" s="33" t="s">
        <v>2858</v>
      </c>
      <c r="L389" s="33" t="s">
        <v>2859</v>
      </c>
      <c r="M389" s="33" t="s">
        <v>2860</v>
      </c>
      <c r="N389" s="34" t="s">
        <v>69</v>
      </c>
      <c r="O389" s="33" t="s">
        <v>1612</v>
      </c>
      <c r="P389" s="33" t="s">
        <v>2851</v>
      </c>
      <c r="Q389" s="33" t="s">
        <v>2804</v>
      </c>
      <c r="R389" s="33" t="s">
        <v>2773</v>
      </c>
      <c r="S389" s="34" t="s">
        <v>2101</v>
      </c>
      <c r="T389" s="33" t="s">
        <v>530</v>
      </c>
      <c r="U389" s="34" t="s">
        <v>1614</v>
      </c>
      <c r="V389" s="33" t="s">
        <v>238</v>
      </c>
      <c r="W389" s="33">
        <v>2023</v>
      </c>
      <c r="X389" s="33" t="s">
        <v>78</v>
      </c>
      <c r="Y389" s="21">
        <v>202301</v>
      </c>
      <c r="Z389" s="21">
        <v>202312</v>
      </c>
      <c r="AA389" s="33">
        <v>45.5</v>
      </c>
      <c r="AB389" s="33">
        <v>45.5</v>
      </c>
      <c r="AC389" s="45"/>
      <c r="AD389" s="45"/>
      <c r="AE389" s="21"/>
      <c r="AF389" s="33">
        <v>120</v>
      </c>
      <c r="AG389" s="33">
        <v>30</v>
      </c>
      <c r="AH389" s="33" t="s">
        <v>79</v>
      </c>
      <c r="AI389" s="33" t="s">
        <v>79</v>
      </c>
      <c r="AJ389" s="33" t="s">
        <v>79</v>
      </c>
      <c r="AK389" s="34" t="s">
        <v>78</v>
      </c>
      <c r="AL389" s="33" t="s">
        <v>78</v>
      </c>
      <c r="AM389" s="33" t="s">
        <v>79</v>
      </c>
      <c r="AN389" s="21" t="s">
        <v>72</v>
      </c>
      <c r="AO389" s="33" t="s">
        <v>79</v>
      </c>
      <c r="AP389" s="33" t="s">
        <v>72</v>
      </c>
      <c r="AQ389" s="33" t="s">
        <v>2861</v>
      </c>
      <c r="AR389" s="33">
        <v>13114950881</v>
      </c>
      <c r="AS389" s="143"/>
      <c r="AT389" s="154">
        <f>IFERROR(VLOOKUP(C389,'[8]项目库 (2)'!$C:$AT,44,),"")</f>
        <v>0</v>
      </c>
      <c r="AU389" s="154">
        <f>IFERROR(VLOOKUP(C389,'[8]项目库 (2)'!$C:$AU,45,),"")</f>
        <v>0</v>
      </c>
      <c r="AV389" s="154" t="str">
        <f>IFERROR(VLOOKUP(C389,'[8]项目库 (2)'!$C:$AV,46,),"")</f>
        <v>村集体经济/到户补助</v>
      </c>
    </row>
    <row r="390" s="103" customFormat="1" ht="84" customHeight="1" spans="1:48">
      <c r="A390" s="127">
        <v>369</v>
      </c>
      <c r="B390" s="47" t="s">
        <v>2717</v>
      </c>
      <c r="C390" s="33" t="s">
        <v>2862</v>
      </c>
      <c r="D390" s="34" t="s">
        <v>673</v>
      </c>
      <c r="E390" s="33" t="s">
        <v>674</v>
      </c>
      <c r="F390" s="33" t="s">
        <v>2863</v>
      </c>
      <c r="G390" s="33" t="s">
        <v>2864</v>
      </c>
      <c r="H390" s="33" t="s">
        <v>93</v>
      </c>
      <c r="I390" s="34" t="s">
        <v>1632</v>
      </c>
      <c r="J390" s="33" t="s">
        <v>2865</v>
      </c>
      <c r="K390" s="33" t="s">
        <v>2866</v>
      </c>
      <c r="L390" s="33" t="s">
        <v>2865</v>
      </c>
      <c r="M390" s="33" t="s">
        <v>2864</v>
      </c>
      <c r="N390" s="34" t="s">
        <v>69</v>
      </c>
      <c r="O390" s="33" t="s">
        <v>1612</v>
      </c>
      <c r="P390" s="33" t="s">
        <v>2867</v>
      </c>
      <c r="Q390" s="33" t="s">
        <v>2804</v>
      </c>
      <c r="R390" s="33" t="s">
        <v>2761</v>
      </c>
      <c r="S390" s="34" t="s">
        <v>2101</v>
      </c>
      <c r="T390" s="33" t="s">
        <v>530</v>
      </c>
      <c r="U390" s="34" t="s">
        <v>1614</v>
      </c>
      <c r="V390" s="33" t="s">
        <v>2868</v>
      </c>
      <c r="W390" s="33">
        <v>2023</v>
      </c>
      <c r="X390" s="33" t="s">
        <v>78</v>
      </c>
      <c r="Y390" s="21">
        <v>202301</v>
      </c>
      <c r="Z390" s="21">
        <v>202312</v>
      </c>
      <c r="AA390" s="33">
        <v>20</v>
      </c>
      <c r="AB390" s="33">
        <v>20</v>
      </c>
      <c r="AC390" s="33"/>
      <c r="AD390" s="33"/>
      <c r="AE390" s="21"/>
      <c r="AF390" s="33">
        <v>12</v>
      </c>
      <c r="AG390" s="33">
        <v>3</v>
      </c>
      <c r="AH390" s="33" t="s">
        <v>79</v>
      </c>
      <c r="AI390" s="33" t="s">
        <v>79</v>
      </c>
      <c r="AJ390" s="33" t="s">
        <v>79</v>
      </c>
      <c r="AK390" s="34" t="s">
        <v>78</v>
      </c>
      <c r="AL390" s="33" t="s">
        <v>78</v>
      </c>
      <c r="AM390" s="33" t="s">
        <v>79</v>
      </c>
      <c r="AN390" s="21" t="s">
        <v>72</v>
      </c>
      <c r="AO390" s="33" t="s">
        <v>79</v>
      </c>
      <c r="AP390" s="33" t="s">
        <v>72</v>
      </c>
      <c r="AQ390" s="33" t="s">
        <v>2869</v>
      </c>
      <c r="AR390" s="33">
        <v>13896943889</v>
      </c>
      <c r="AS390" s="143"/>
      <c r="AT390" s="154">
        <f>IFERROR(VLOOKUP(C390,'[8]项目库 (2)'!$C:$AT,44,),"")</f>
        <v>0</v>
      </c>
      <c r="AU390" s="154" t="str">
        <f>IFERROR(VLOOKUP(C390,'[8]项目库 (2)'!$C:$AU,45,),"")</f>
        <v>务工就业</v>
      </c>
      <c r="AV390" s="154" t="str">
        <f>IFERROR(VLOOKUP(C390,'[8]项目库 (2)'!$C:$AV,46,),"")</f>
        <v>补助到企业</v>
      </c>
    </row>
    <row r="391" s="103" customFormat="1" ht="84" customHeight="1" spans="1:48">
      <c r="A391" s="127">
        <v>370</v>
      </c>
      <c r="B391" s="47" t="s">
        <v>2717</v>
      </c>
      <c r="C391" s="33" t="s">
        <v>2870</v>
      </c>
      <c r="D391" s="34" t="s">
        <v>673</v>
      </c>
      <c r="E391" s="33" t="s">
        <v>674</v>
      </c>
      <c r="F391" s="33" t="s">
        <v>2863</v>
      </c>
      <c r="G391" s="33" t="s">
        <v>2871</v>
      </c>
      <c r="H391" s="33" t="s">
        <v>93</v>
      </c>
      <c r="I391" s="34" t="s">
        <v>2872</v>
      </c>
      <c r="J391" s="33" t="s">
        <v>2873</v>
      </c>
      <c r="K391" s="33" t="s">
        <v>2874</v>
      </c>
      <c r="L391" s="33" t="s">
        <v>2873</v>
      </c>
      <c r="M391" s="33" t="s">
        <v>2871</v>
      </c>
      <c r="N391" s="34" t="s">
        <v>69</v>
      </c>
      <c r="O391" s="33" t="s">
        <v>1612</v>
      </c>
      <c r="P391" s="33" t="s">
        <v>2875</v>
      </c>
      <c r="Q391" s="33" t="s">
        <v>2804</v>
      </c>
      <c r="R391" s="33" t="s">
        <v>2876</v>
      </c>
      <c r="S391" s="34" t="s">
        <v>2101</v>
      </c>
      <c r="T391" s="33" t="s">
        <v>530</v>
      </c>
      <c r="U391" s="33" t="s">
        <v>1614</v>
      </c>
      <c r="V391" s="33" t="s">
        <v>2877</v>
      </c>
      <c r="W391" s="33">
        <v>2023</v>
      </c>
      <c r="X391" s="33" t="s">
        <v>78</v>
      </c>
      <c r="Y391" s="21">
        <v>202301</v>
      </c>
      <c r="Z391" s="21">
        <v>202312</v>
      </c>
      <c r="AA391" s="33">
        <v>40</v>
      </c>
      <c r="AB391" s="33">
        <v>40</v>
      </c>
      <c r="AC391" s="33"/>
      <c r="AD391" s="33"/>
      <c r="AE391" s="21"/>
      <c r="AF391" s="33">
        <v>30</v>
      </c>
      <c r="AG391" s="33">
        <v>2</v>
      </c>
      <c r="AH391" s="33" t="s">
        <v>79</v>
      </c>
      <c r="AI391" s="33" t="s">
        <v>79</v>
      </c>
      <c r="AJ391" s="33" t="s">
        <v>79</v>
      </c>
      <c r="AK391" s="34" t="s">
        <v>78</v>
      </c>
      <c r="AL391" s="33" t="s">
        <v>78</v>
      </c>
      <c r="AM391" s="33" t="s">
        <v>79</v>
      </c>
      <c r="AN391" s="21" t="s">
        <v>72</v>
      </c>
      <c r="AO391" s="33" t="s">
        <v>79</v>
      </c>
      <c r="AP391" s="33" t="s">
        <v>72</v>
      </c>
      <c r="AQ391" s="33" t="s">
        <v>2878</v>
      </c>
      <c r="AR391" s="33">
        <v>13038316958</v>
      </c>
      <c r="AS391" s="143"/>
      <c r="AT391" s="154">
        <f>IFERROR(VLOOKUP(C391,'[8]项目库 (2)'!$C:$AT,44,),"")</f>
        <v>0</v>
      </c>
      <c r="AU391" s="154" t="str">
        <f>IFERROR(VLOOKUP(C391,'[8]项目库 (2)'!$C:$AU,45,),"")</f>
        <v>务工就业</v>
      </c>
      <c r="AV391" s="154" t="str">
        <f>IFERROR(VLOOKUP(C391,'[8]项目库 (2)'!$C:$AV,46,),"")</f>
        <v>补助到企业</v>
      </c>
    </row>
    <row r="392" s="103" customFormat="1" ht="84" customHeight="1" spans="1:48">
      <c r="A392" s="127">
        <v>371</v>
      </c>
      <c r="B392" s="47" t="s">
        <v>2717</v>
      </c>
      <c r="C392" s="33" t="s">
        <v>2879</v>
      </c>
      <c r="D392" s="34" t="s">
        <v>673</v>
      </c>
      <c r="E392" s="33" t="s">
        <v>674</v>
      </c>
      <c r="F392" s="33" t="s">
        <v>2863</v>
      </c>
      <c r="G392" s="33" t="s">
        <v>2880</v>
      </c>
      <c r="H392" s="33" t="s">
        <v>93</v>
      </c>
      <c r="I392" s="34" t="s">
        <v>2881</v>
      </c>
      <c r="J392" s="33" t="s">
        <v>2882</v>
      </c>
      <c r="K392" s="33" t="s">
        <v>2883</v>
      </c>
      <c r="L392" s="33" t="s">
        <v>2882</v>
      </c>
      <c r="M392" s="33" t="s">
        <v>2880</v>
      </c>
      <c r="N392" s="34" t="s">
        <v>69</v>
      </c>
      <c r="O392" s="33" t="s">
        <v>1612</v>
      </c>
      <c r="P392" s="33" t="s">
        <v>2884</v>
      </c>
      <c r="Q392" s="33" t="s">
        <v>2804</v>
      </c>
      <c r="R392" s="33" t="s">
        <v>2876</v>
      </c>
      <c r="S392" s="34" t="s">
        <v>2101</v>
      </c>
      <c r="T392" s="33" t="s">
        <v>530</v>
      </c>
      <c r="U392" s="34" t="s">
        <v>1614</v>
      </c>
      <c r="V392" s="33" t="s">
        <v>2881</v>
      </c>
      <c r="W392" s="33">
        <v>2023</v>
      </c>
      <c r="X392" s="33" t="s">
        <v>78</v>
      </c>
      <c r="Y392" s="21">
        <v>202301</v>
      </c>
      <c r="Z392" s="21">
        <v>202312</v>
      </c>
      <c r="AA392" s="33">
        <v>20</v>
      </c>
      <c r="AB392" s="33">
        <v>20</v>
      </c>
      <c r="AC392" s="33"/>
      <c r="AD392" s="33"/>
      <c r="AE392" s="21"/>
      <c r="AF392" s="33">
        <v>30</v>
      </c>
      <c r="AG392" s="33">
        <v>2</v>
      </c>
      <c r="AH392" s="33" t="s">
        <v>79</v>
      </c>
      <c r="AI392" s="33" t="s">
        <v>79</v>
      </c>
      <c r="AJ392" s="33" t="s">
        <v>79</v>
      </c>
      <c r="AK392" s="34" t="s">
        <v>78</v>
      </c>
      <c r="AL392" s="33" t="s">
        <v>79</v>
      </c>
      <c r="AM392" s="33" t="s">
        <v>79</v>
      </c>
      <c r="AN392" s="21" t="s">
        <v>72</v>
      </c>
      <c r="AO392" s="33" t="s">
        <v>79</v>
      </c>
      <c r="AP392" s="33" t="s">
        <v>72</v>
      </c>
      <c r="AQ392" s="33" t="s">
        <v>2885</v>
      </c>
      <c r="AR392" s="33">
        <v>13452758795</v>
      </c>
      <c r="AS392" s="143"/>
      <c r="AT392" s="154">
        <f>IFERROR(VLOOKUP(C392,'[8]项目库 (2)'!$C:$AT,44,),"")</f>
        <v>0</v>
      </c>
      <c r="AU392" s="154" t="str">
        <f>IFERROR(VLOOKUP(C392,'[8]项目库 (2)'!$C:$AU,45,),"")</f>
        <v>务工就业</v>
      </c>
      <c r="AV392" s="154" t="str">
        <f>IFERROR(VLOOKUP(C392,'[8]项目库 (2)'!$C:$AV,46,),"")</f>
        <v>补助到企业</v>
      </c>
    </row>
    <row r="393" s="103" customFormat="1" ht="200" customHeight="1" spans="1:48">
      <c r="A393" s="127">
        <v>389</v>
      </c>
      <c r="B393" s="47" t="s">
        <v>2886</v>
      </c>
      <c r="C393" s="33" t="s">
        <v>2887</v>
      </c>
      <c r="D393" s="33" t="s">
        <v>673</v>
      </c>
      <c r="E393" s="33" t="s">
        <v>674</v>
      </c>
      <c r="F393" s="33" t="s">
        <v>2888</v>
      </c>
      <c r="G393" s="33" t="s">
        <v>2889</v>
      </c>
      <c r="H393" s="33" t="s">
        <v>2890</v>
      </c>
      <c r="I393" s="33" t="s">
        <v>2891</v>
      </c>
      <c r="J393" s="33" t="s">
        <v>2892</v>
      </c>
      <c r="K393" s="33" t="s">
        <v>2893</v>
      </c>
      <c r="L393" s="33" t="s">
        <v>2892</v>
      </c>
      <c r="M393" s="33" t="s">
        <v>2894</v>
      </c>
      <c r="N393" s="33" t="s">
        <v>69</v>
      </c>
      <c r="O393" s="33" t="s">
        <v>1109</v>
      </c>
      <c r="P393" s="33" t="s">
        <v>2895</v>
      </c>
      <c r="Q393" s="33" t="s">
        <v>2896</v>
      </c>
      <c r="R393" s="33" t="s">
        <v>2660</v>
      </c>
      <c r="S393" s="33" t="s">
        <v>2516</v>
      </c>
      <c r="T393" s="36" t="s">
        <v>1100</v>
      </c>
      <c r="U393" s="33" t="s">
        <v>1101</v>
      </c>
      <c r="V393" s="33" t="s">
        <v>2897</v>
      </c>
      <c r="W393" s="33">
        <v>2023</v>
      </c>
      <c r="X393" s="33" t="s">
        <v>78</v>
      </c>
      <c r="Y393" s="21">
        <v>202301</v>
      </c>
      <c r="Z393" s="21">
        <v>202312</v>
      </c>
      <c r="AA393" s="33">
        <v>1600</v>
      </c>
      <c r="AB393" s="143"/>
      <c r="AC393" s="33">
        <v>1600</v>
      </c>
      <c r="AD393" s="33"/>
      <c r="AE393" s="21"/>
      <c r="AF393" s="33">
        <v>1800</v>
      </c>
      <c r="AG393" s="33">
        <v>230</v>
      </c>
      <c r="AH393" s="33" t="s">
        <v>79</v>
      </c>
      <c r="AI393" s="33" t="s">
        <v>79</v>
      </c>
      <c r="AJ393" s="33" t="s">
        <v>79</v>
      </c>
      <c r="AK393" s="33" t="s">
        <v>78</v>
      </c>
      <c r="AL393" s="33" t="s">
        <v>78</v>
      </c>
      <c r="AM393" s="33" t="s">
        <v>79</v>
      </c>
      <c r="AN393" s="21" t="s">
        <v>72</v>
      </c>
      <c r="AO393" s="33" t="s">
        <v>79</v>
      </c>
      <c r="AP393" s="33" t="s">
        <v>72</v>
      </c>
      <c r="AQ393" s="33" t="s">
        <v>2898</v>
      </c>
      <c r="AR393" s="33" t="s">
        <v>2899</v>
      </c>
      <c r="AS393" s="33" t="s">
        <v>2900</v>
      </c>
      <c r="AT393" s="154" t="str">
        <f>IFERROR(VLOOKUP(C393,'[8]项目库 (2)'!$C:$AT,44,),"")</f>
        <v>畜禽养殖经营主体、村集体</v>
      </c>
      <c r="AU393" s="154" t="str">
        <f>IFERROR(VLOOKUP(C393,'[8]项目库 (2)'!$C:$AU,45,),"")</f>
        <v>土地流转、务工就业</v>
      </c>
      <c r="AV393" s="154" t="str">
        <f>IFERROR(VLOOKUP(C393,'[8]项目库 (2)'!$C:$AV,46,),"")</f>
        <v>项目补助企业、到户。</v>
      </c>
    </row>
    <row r="394" s="103" customFormat="1" ht="189" customHeight="1" spans="1:48">
      <c r="A394" s="127">
        <v>390</v>
      </c>
      <c r="B394" s="47" t="s">
        <v>2886</v>
      </c>
      <c r="C394" s="33" t="s">
        <v>2901</v>
      </c>
      <c r="D394" s="33" t="s">
        <v>673</v>
      </c>
      <c r="E394" s="33" t="s">
        <v>674</v>
      </c>
      <c r="F394" s="33" t="s">
        <v>2888</v>
      </c>
      <c r="G394" s="33" t="s">
        <v>2902</v>
      </c>
      <c r="H394" s="33" t="s">
        <v>2890</v>
      </c>
      <c r="I394" s="33" t="s">
        <v>2903</v>
      </c>
      <c r="J394" s="33" t="s">
        <v>2904</v>
      </c>
      <c r="K394" s="33" t="s">
        <v>2905</v>
      </c>
      <c r="L394" s="33" t="s">
        <v>2904</v>
      </c>
      <c r="M394" s="33" t="s">
        <v>2906</v>
      </c>
      <c r="N394" s="33" t="s">
        <v>69</v>
      </c>
      <c r="O394" s="33" t="s">
        <v>1109</v>
      </c>
      <c r="P394" s="33" t="s">
        <v>2907</v>
      </c>
      <c r="Q394" s="33" t="s">
        <v>2896</v>
      </c>
      <c r="R394" s="33" t="s">
        <v>2546</v>
      </c>
      <c r="S394" s="33" t="s">
        <v>595</v>
      </c>
      <c r="T394" s="36" t="s">
        <v>1100</v>
      </c>
      <c r="U394" s="33" t="s">
        <v>1101</v>
      </c>
      <c r="V394" s="33" t="s">
        <v>2908</v>
      </c>
      <c r="W394" s="33">
        <v>2023</v>
      </c>
      <c r="X394" s="33" t="s">
        <v>78</v>
      </c>
      <c r="Y394" s="21">
        <v>202301</v>
      </c>
      <c r="Z394" s="21">
        <v>202312</v>
      </c>
      <c r="AA394" s="33">
        <v>900</v>
      </c>
      <c r="AB394" s="33">
        <v>900</v>
      </c>
      <c r="AC394" s="33"/>
      <c r="AD394" s="33"/>
      <c r="AE394" s="21"/>
      <c r="AF394" s="33">
        <v>1500</v>
      </c>
      <c r="AG394" s="33">
        <v>190</v>
      </c>
      <c r="AH394" s="33" t="s">
        <v>79</v>
      </c>
      <c r="AI394" s="33" t="s">
        <v>79</v>
      </c>
      <c r="AJ394" s="33" t="s">
        <v>79</v>
      </c>
      <c r="AK394" s="33" t="s">
        <v>78</v>
      </c>
      <c r="AL394" s="33" t="s">
        <v>78</v>
      </c>
      <c r="AM394" s="33" t="s">
        <v>79</v>
      </c>
      <c r="AN394" s="21" t="s">
        <v>72</v>
      </c>
      <c r="AO394" s="33" t="s">
        <v>78</v>
      </c>
      <c r="AP394" s="33" t="s">
        <v>2560</v>
      </c>
      <c r="AQ394" s="33" t="s">
        <v>2898</v>
      </c>
      <c r="AR394" s="33" t="s">
        <v>2899</v>
      </c>
      <c r="AS394" s="33" t="s">
        <v>2662</v>
      </c>
      <c r="AT394" s="154" t="str">
        <f>IFERROR(VLOOKUP(C394,'[8]项目库 (2)'!$C:$AT,44,),"")</f>
        <v>畜禽养殖经营主体、村集体</v>
      </c>
      <c r="AU394" s="154" t="str">
        <f>IFERROR(VLOOKUP(C394,'[8]项目库 (2)'!$C:$AU,45,),"")</f>
        <v>土地流转、务工就业</v>
      </c>
      <c r="AV394" s="154" t="str">
        <f>IFERROR(VLOOKUP(C394,'[8]项目库 (2)'!$C:$AV,46,),"")</f>
        <v>项目补助企业、到户、村集体经济。</v>
      </c>
    </row>
    <row r="395" s="103" customFormat="1" ht="102" customHeight="1" spans="1:48">
      <c r="A395" s="127">
        <v>392</v>
      </c>
      <c r="B395" s="47" t="s">
        <v>2909</v>
      </c>
      <c r="C395" s="33" t="s">
        <v>2910</v>
      </c>
      <c r="D395" s="33" t="s">
        <v>673</v>
      </c>
      <c r="E395" s="33" t="s">
        <v>674</v>
      </c>
      <c r="F395" s="33" t="s">
        <v>2685</v>
      </c>
      <c r="G395" s="33" t="s">
        <v>2911</v>
      </c>
      <c r="H395" s="33" t="s">
        <v>93</v>
      </c>
      <c r="I395" s="33" t="s">
        <v>2912</v>
      </c>
      <c r="J395" s="33" t="s">
        <v>2913</v>
      </c>
      <c r="K395" s="33" t="s">
        <v>2914</v>
      </c>
      <c r="L395" s="33" t="s">
        <v>2913</v>
      </c>
      <c r="M395" s="33" t="s">
        <v>2915</v>
      </c>
      <c r="N395" s="33" t="s">
        <v>2097</v>
      </c>
      <c r="O395" s="33" t="s">
        <v>1409</v>
      </c>
      <c r="P395" s="33" t="s">
        <v>2916</v>
      </c>
      <c r="Q395" s="33" t="s">
        <v>2917</v>
      </c>
      <c r="R395" s="33" t="s">
        <v>200</v>
      </c>
      <c r="S395" s="33" t="s">
        <v>2516</v>
      </c>
      <c r="T395" s="33" t="s">
        <v>340</v>
      </c>
      <c r="U395" s="33" t="s">
        <v>1101</v>
      </c>
      <c r="V395" s="33" t="s">
        <v>505</v>
      </c>
      <c r="W395" s="33">
        <v>2023</v>
      </c>
      <c r="X395" s="33" t="s">
        <v>78</v>
      </c>
      <c r="Y395" s="21">
        <v>202301</v>
      </c>
      <c r="Z395" s="21">
        <v>202312</v>
      </c>
      <c r="AA395" s="33">
        <v>114</v>
      </c>
      <c r="AB395" s="33">
        <v>114</v>
      </c>
      <c r="AC395" s="33"/>
      <c r="AD395" s="33"/>
      <c r="AE395" s="21"/>
      <c r="AF395" s="33">
        <v>578</v>
      </c>
      <c r="AG395" s="33">
        <v>214</v>
      </c>
      <c r="AH395" s="33" t="s">
        <v>79</v>
      </c>
      <c r="AI395" s="33" t="s">
        <v>79</v>
      </c>
      <c r="AJ395" s="33" t="s">
        <v>79</v>
      </c>
      <c r="AK395" s="33" t="s">
        <v>78</v>
      </c>
      <c r="AL395" s="33" t="s">
        <v>78</v>
      </c>
      <c r="AM395" s="33" t="s">
        <v>79</v>
      </c>
      <c r="AN395" s="21" t="s">
        <v>72</v>
      </c>
      <c r="AO395" s="33" t="s">
        <v>78</v>
      </c>
      <c r="AP395" s="33" t="s">
        <v>2569</v>
      </c>
      <c r="AQ395" s="33" t="s">
        <v>2782</v>
      </c>
      <c r="AR395" s="33">
        <v>18996600020</v>
      </c>
      <c r="AS395" s="33" t="s">
        <v>505</v>
      </c>
      <c r="AT395" s="154" t="str">
        <f>IFERROR(VLOOKUP(C395,'[8]项目库 (2)'!$C:$AT,44,),"")</f>
        <v>村集体</v>
      </c>
      <c r="AU395" s="154" t="str">
        <f>IFERROR(VLOOKUP(C395,'[8]项目库 (2)'!$C:$AU,45,),"")</f>
        <v>土地流转、务工就业、产品代销</v>
      </c>
      <c r="AV395" s="154" t="str">
        <f>IFERROR(VLOOKUP(C395,'[8]项目库 (2)'!$C:$AV,46,),"")</f>
        <v>项目补助村集体经济</v>
      </c>
    </row>
    <row r="396" s="115" customFormat="1" ht="93" customHeight="1" spans="1:48">
      <c r="A396" s="159">
        <v>393</v>
      </c>
      <c r="B396" s="160" t="s">
        <v>2909</v>
      </c>
      <c r="C396" s="161" t="s">
        <v>2918</v>
      </c>
      <c r="D396" s="161" t="s">
        <v>673</v>
      </c>
      <c r="E396" s="161" t="s">
        <v>2507</v>
      </c>
      <c r="F396" s="161" t="s">
        <v>2919</v>
      </c>
      <c r="G396" s="161" t="s">
        <v>2920</v>
      </c>
      <c r="H396" s="161" t="s">
        <v>93</v>
      </c>
      <c r="I396" s="161" t="s">
        <v>690</v>
      </c>
      <c r="J396" s="161" t="s">
        <v>2921</v>
      </c>
      <c r="K396" s="161" t="s">
        <v>2922</v>
      </c>
      <c r="L396" s="161" t="s">
        <v>2921</v>
      </c>
      <c r="M396" s="161" t="s">
        <v>2923</v>
      </c>
      <c r="N396" s="162" t="s">
        <v>69</v>
      </c>
      <c r="O396" s="161" t="s">
        <v>2924</v>
      </c>
      <c r="P396" s="161" t="s">
        <v>2925</v>
      </c>
      <c r="Q396" s="161" t="s">
        <v>2646</v>
      </c>
      <c r="R396" s="161" t="s">
        <v>2926</v>
      </c>
      <c r="S396" s="161" t="s">
        <v>2516</v>
      </c>
      <c r="T396" s="163" t="s">
        <v>530</v>
      </c>
      <c r="U396" s="161" t="s">
        <v>1101</v>
      </c>
      <c r="V396" s="33" t="s">
        <v>2927</v>
      </c>
      <c r="W396" s="161">
        <v>2023</v>
      </c>
      <c r="X396" s="161" t="s">
        <v>78</v>
      </c>
      <c r="Y396" s="164">
        <v>202301</v>
      </c>
      <c r="Z396" s="164">
        <v>202312</v>
      </c>
      <c r="AA396" s="161">
        <v>500</v>
      </c>
      <c r="AB396" s="165"/>
      <c r="AC396" s="161">
        <v>500</v>
      </c>
      <c r="AD396" s="161"/>
      <c r="AE396" s="164"/>
      <c r="AF396" s="161">
        <v>100</v>
      </c>
      <c r="AG396" s="161">
        <v>30</v>
      </c>
      <c r="AH396" s="161" t="s">
        <v>79</v>
      </c>
      <c r="AI396" s="161" t="s">
        <v>79</v>
      </c>
      <c r="AJ396" s="161" t="s">
        <v>79</v>
      </c>
      <c r="AK396" s="161" t="s">
        <v>78</v>
      </c>
      <c r="AL396" s="166" t="s">
        <v>78</v>
      </c>
      <c r="AM396" s="161" t="s">
        <v>79</v>
      </c>
      <c r="AN396" s="164" t="s">
        <v>72</v>
      </c>
      <c r="AO396" s="161" t="s">
        <v>79</v>
      </c>
      <c r="AP396" s="161" t="s">
        <v>72</v>
      </c>
      <c r="AQ396" s="161" t="s">
        <v>1102</v>
      </c>
      <c r="AR396" s="161">
        <v>15923402983</v>
      </c>
      <c r="AS396" s="161" t="s">
        <v>2928</v>
      </c>
      <c r="AT396" s="154" t="str">
        <f>IFERROR(VLOOKUP(C396,'[8]项目库 (2)'!$C:$AT,44,),"")</f>
        <v>农特小食品经营主体、村集体</v>
      </c>
      <c r="AU396" s="154" t="str">
        <f>IFERROR(VLOOKUP(C396,'[8]项目库 (2)'!$C:$AU,45,),"")</f>
        <v>务工就业、产品代销</v>
      </c>
      <c r="AV396" s="154" t="str">
        <f>IFERROR(VLOOKUP(C396,'[8]项目库 (2)'!$C:$AV,46,),"")</f>
        <v>项目补助企业</v>
      </c>
    </row>
    <row r="397" s="103" customFormat="1" ht="116" customHeight="1" spans="1:48">
      <c r="A397" s="127">
        <v>404</v>
      </c>
      <c r="B397" s="47" t="s">
        <v>2929</v>
      </c>
      <c r="C397" s="33" t="s">
        <v>2930</v>
      </c>
      <c r="D397" s="33" t="s">
        <v>673</v>
      </c>
      <c r="E397" s="33" t="s">
        <v>2507</v>
      </c>
      <c r="F397" s="33" t="s">
        <v>2550</v>
      </c>
      <c r="G397" s="33" t="s">
        <v>2931</v>
      </c>
      <c r="H397" s="33" t="s">
        <v>93</v>
      </c>
      <c r="I397" s="33" t="s">
        <v>2932</v>
      </c>
      <c r="J397" s="58" t="s">
        <v>2933</v>
      </c>
      <c r="K397" s="33" t="s">
        <v>2934</v>
      </c>
      <c r="L397" s="58" t="s">
        <v>2933</v>
      </c>
      <c r="M397" s="33" t="s">
        <v>2931</v>
      </c>
      <c r="N397" s="33" t="s">
        <v>69</v>
      </c>
      <c r="O397" s="33" t="s">
        <v>70</v>
      </c>
      <c r="P397" s="33" t="s">
        <v>2935</v>
      </c>
      <c r="Q397" s="33" t="s">
        <v>2936</v>
      </c>
      <c r="R397" s="33" t="s">
        <v>2937</v>
      </c>
      <c r="S397" s="33" t="s">
        <v>595</v>
      </c>
      <c r="T397" s="33" t="s">
        <v>340</v>
      </c>
      <c r="U397" s="33" t="s">
        <v>1101</v>
      </c>
      <c r="V397" s="33" t="s">
        <v>139</v>
      </c>
      <c r="W397" s="33">
        <v>2023</v>
      </c>
      <c r="X397" s="33" t="s">
        <v>78</v>
      </c>
      <c r="Y397" s="21">
        <v>202301</v>
      </c>
      <c r="Z397" s="21">
        <v>202312</v>
      </c>
      <c r="AA397" s="44">
        <v>36</v>
      </c>
      <c r="AB397" s="33">
        <v>36</v>
      </c>
      <c r="AC397" s="33"/>
      <c r="AD397" s="33"/>
      <c r="AE397" s="21"/>
      <c r="AF397" s="33">
        <v>22</v>
      </c>
      <c r="AG397" s="33">
        <v>6</v>
      </c>
      <c r="AH397" s="33" t="s">
        <v>79</v>
      </c>
      <c r="AI397" s="33" t="s">
        <v>79</v>
      </c>
      <c r="AJ397" s="33" t="s">
        <v>79</v>
      </c>
      <c r="AK397" s="33" t="s">
        <v>78</v>
      </c>
      <c r="AL397" s="33" t="s">
        <v>78</v>
      </c>
      <c r="AM397" s="33" t="s">
        <v>79</v>
      </c>
      <c r="AN397" s="21" t="s">
        <v>72</v>
      </c>
      <c r="AO397" s="33" t="s">
        <v>79</v>
      </c>
      <c r="AP397" s="33" t="s">
        <v>72</v>
      </c>
      <c r="AQ397" s="33" t="s">
        <v>2938</v>
      </c>
      <c r="AR397" s="33">
        <v>17783716189</v>
      </c>
      <c r="AS397" s="154" t="s">
        <v>2939</v>
      </c>
      <c r="AT397" s="154" t="str">
        <f>IFERROR(VLOOKUP(C397,'[8]项目库 (2)'!$C:$AT,44,),"")</f>
        <v>农户</v>
      </c>
      <c r="AU397" s="154" t="str">
        <f>IFERROR(VLOOKUP(C397,'[8]项目库 (2)'!$C:$AU,45,),"")</f>
        <v>务工就业</v>
      </c>
      <c r="AV397" s="154" t="str">
        <f>IFERROR(VLOOKUP(C397,'[8]项目库 (2)'!$C:$AV,46,),"")</f>
        <v>项目补助</v>
      </c>
    </row>
    <row r="398" s="103" customFormat="1" ht="116" customHeight="1" spans="1:48">
      <c r="A398" s="127">
        <v>405</v>
      </c>
      <c r="B398" s="47" t="s">
        <v>2929</v>
      </c>
      <c r="C398" s="33" t="s">
        <v>2940</v>
      </c>
      <c r="D398" s="33" t="s">
        <v>673</v>
      </c>
      <c r="E398" s="33" t="s">
        <v>2507</v>
      </c>
      <c r="F398" s="33" t="s">
        <v>2550</v>
      </c>
      <c r="G398" s="33" t="s">
        <v>2931</v>
      </c>
      <c r="H398" s="33" t="s">
        <v>93</v>
      </c>
      <c r="I398" s="33" t="s">
        <v>2941</v>
      </c>
      <c r="J398" s="58" t="s">
        <v>2942</v>
      </c>
      <c r="K398" s="33" t="s">
        <v>2943</v>
      </c>
      <c r="L398" s="58" t="s">
        <v>2942</v>
      </c>
      <c r="M398" s="33" t="s">
        <v>2931</v>
      </c>
      <c r="N398" s="33" t="s">
        <v>69</v>
      </c>
      <c r="O398" s="33" t="s">
        <v>70</v>
      </c>
      <c r="P398" s="33" t="s">
        <v>2935</v>
      </c>
      <c r="Q398" s="33" t="s">
        <v>2944</v>
      </c>
      <c r="R398" s="33" t="s">
        <v>2945</v>
      </c>
      <c r="S398" s="33" t="s">
        <v>595</v>
      </c>
      <c r="T398" s="33" t="s">
        <v>340</v>
      </c>
      <c r="U398" s="33" t="s">
        <v>1101</v>
      </c>
      <c r="V398" s="33" t="s">
        <v>139</v>
      </c>
      <c r="W398" s="33">
        <v>2023</v>
      </c>
      <c r="X398" s="33" t="s">
        <v>78</v>
      </c>
      <c r="Y398" s="21">
        <v>202301</v>
      </c>
      <c r="Z398" s="21">
        <v>202312</v>
      </c>
      <c r="AA398" s="44">
        <v>36</v>
      </c>
      <c r="AB398" s="33">
        <v>36</v>
      </c>
      <c r="AC398" s="33"/>
      <c r="AD398" s="33"/>
      <c r="AE398" s="21"/>
      <c r="AF398" s="33">
        <v>22</v>
      </c>
      <c r="AG398" s="33">
        <v>8</v>
      </c>
      <c r="AH398" s="33" t="s">
        <v>79</v>
      </c>
      <c r="AI398" s="33" t="s">
        <v>79</v>
      </c>
      <c r="AJ398" s="33" t="s">
        <v>79</v>
      </c>
      <c r="AK398" s="33" t="s">
        <v>78</v>
      </c>
      <c r="AL398" s="33" t="s">
        <v>79</v>
      </c>
      <c r="AM398" s="33" t="s">
        <v>79</v>
      </c>
      <c r="AN398" s="21" t="s">
        <v>72</v>
      </c>
      <c r="AO398" s="33" t="s">
        <v>79</v>
      </c>
      <c r="AP398" s="33" t="s">
        <v>72</v>
      </c>
      <c r="AQ398" s="33" t="s">
        <v>2938</v>
      </c>
      <c r="AR398" s="33">
        <v>17783716189</v>
      </c>
      <c r="AS398" s="154" t="s">
        <v>2939</v>
      </c>
      <c r="AT398" s="154" t="str">
        <f>IFERROR(VLOOKUP(C398,'[8]项目库 (2)'!$C:$AT,44,),"")</f>
        <v>农户</v>
      </c>
      <c r="AU398" s="154" t="str">
        <f>IFERROR(VLOOKUP(C398,'[8]项目库 (2)'!$C:$AU,45,),"")</f>
        <v>务工就业</v>
      </c>
      <c r="AV398" s="154" t="str">
        <f>IFERROR(VLOOKUP(C398,'[8]项目库 (2)'!$C:$AV,46,),"")</f>
        <v>项目补助</v>
      </c>
    </row>
    <row r="399" s="103" customFormat="1" ht="116" customHeight="1" spans="1:48">
      <c r="A399" s="127">
        <v>406</v>
      </c>
      <c r="B399" s="47" t="s">
        <v>2929</v>
      </c>
      <c r="C399" s="33" t="s">
        <v>2946</v>
      </c>
      <c r="D399" s="33" t="s">
        <v>673</v>
      </c>
      <c r="E399" s="33" t="s">
        <v>2507</v>
      </c>
      <c r="F399" s="33" t="s">
        <v>2550</v>
      </c>
      <c r="G399" s="33" t="s">
        <v>2947</v>
      </c>
      <c r="H399" s="33" t="s">
        <v>93</v>
      </c>
      <c r="I399" s="33" t="s">
        <v>2948</v>
      </c>
      <c r="J399" s="58" t="s">
        <v>2949</v>
      </c>
      <c r="K399" s="33" t="s">
        <v>2950</v>
      </c>
      <c r="L399" s="58" t="s">
        <v>2951</v>
      </c>
      <c r="M399" s="33" t="s">
        <v>2947</v>
      </c>
      <c r="N399" s="33" t="s">
        <v>69</v>
      </c>
      <c r="O399" s="33" t="s">
        <v>70</v>
      </c>
      <c r="P399" s="33" t="s">
        <v>2935</v>
      </c>
      <c r="Q399" s="33" t="s">
        <v>2952</v>
      </c>
      <c r="R399" s="33" t="s">
        <v>2953</v>
      </c>
      <c r="S399" s="33" t="s">
        <v>595</v>
      </c>
      <c r="T399" s="33" t="s">
        <v>340</v>
      </c>
      <c r="U399" s="33" t="s">
        <v>1101</v>
      </c>
      <c r="V399" s="33" t="s">
        <v>139</v>
      </c>
      <c r="W399" s="33">
        <v>2023</v>
      </c>
      <c r="X399" s="33" t="s">
        <v>78</v>
      </c>
      <c r="Y399" s="21">
        <v>202301</v>
      </c>
      <c r="Z399" s="21">
        <v>202312</v>
      </c>
      <c r="AA399" s="44">
        <v>14.4</v>
      </c>
      <c r="AB399" s="33">
        <v>14.4</v>
      </c>
      <c r="AC399" s="33"/>
      <c r="AD399" s="33"/>
      <c r="AE399" s="21"/>
      <c r="AF399" s="33">
        <v>36</v>
      </c>
      <c r="AG399" s="33">
        <v>2</v>
      </c>
      <c r="AH399" s="33" t="s">
        <v>79</v>
      </c>
      <c r="AI399" s="33" t="s">
        <v>79</v>
      </c>
      <c r="AJ399" s="33" t="s">
        <v>79</v>
      </c>
      <c r="AK399" s="33" t="s">
        <v>78</v>
      </c>
      <c r="AL399" s="33" t="s">
        <v>78</v>
      </c>
      <c r="AM399" s="33" t="s">
        <v>79</v>
      </c>
      <c r="AN399" s="21" t="s">
        <v>72</v>
      </c>
      <c r="AO399" s="33" t="s">
        <v>79</v>
      </c>
      <c r="AP399" s="33" t="s">
        <v>72</v>
      </c>
      <c r="AQ399" s="33" t="s">
        <v>2938</v>
      </c>
      <c r="AR399" s="33">
        <v>17783716189</v>
      </c>
      <c r="AS399" s="154" t="s">
        <v>2939</v>
      </c>
      <c r="AT399" s="154" t="str">
        <f>IFERROR(VLOOKUP(C399,'[8]项目库 (2)'!$C:$AT,44,),"")</f>
        <v>农户</v>
      </c>
      <c r="AU399" s="154" t="str">
        <f>IFERROR(VLOOKUP(C399,'[8]项目库 (2)'!$C:$AU,45,),"")</f>
        <v>务工就业</v>
      </c>
      <c r="AV399" s="154" t="str">
        <f>IFERROR(VLOOKUP(C399,'[8]项目库 (2)'!$C:$AV,46,),"")</f>
        <v>项目补助</v>
      </c>
    </row>
    <row r="400" s="103" customFormat="1" ht="116" customHeight="1" spans="1:48">
      <c r="A400" s="127">
        <v>407</v>
      </c>
      <c r="B400" s="47" t="s">
        <v>2929</v>
      </c>
      <c r="C400" s="33" t="s">
        <v>2954</v>
      </c>
      <c r="D400" s="33" t="s">
        <v>673</v>
      </c>
      <c r="E400" s="33" t="s">
        <v>2507</v>
      </c>
      <c r="F400" s="33" t="s">
        <v>2550</v>
      </c>
      <c r="G400" s="33" t="s">
        <v>2955</v>
      </c>
      <c r="H400" s="33" t="s">
        <v>93</v>
      </c>
      <c r="I400" s="33" t="s">
        <v>2956</v>
      </c>
      <c r="J400" s="58" t="s">
        <v>2957</v>
      </c>
      <c r="K400" s="33" t="s">
        <v>2958</v>
      </c>
      <c r="L400" s="58" t="s">
        <v>2957</v>
      </c>
      <c r="M400" s="33" t="s">
        <v>2955</v>
      </c>
      <c r="N400" s="33" t="s">
        <v>69</v>
      </c>
      <c r="O400" s="33" t="s">
        <v>70</v>
      </c>
      <c r="P400" s="33" t="s">
        <v>2935</v>
      </c>
      <c r="Q400" s="33" t="s">
        <v>2959</v>
      </c>
      <c r="R400" s="33" t="s">
        <v>2088</v>
      </c>
      <c r="S400" s="33" t="s">
        <v>595</v>
      </c>
      <c r="T400" s="33" t="s">
        <v>340</v>
      </c>
      <c r="U400" s="33" t="s">
        <v>1101</v>
      </c>
      <c r="V400" s="33" t="s">
        <v>139</v>
      </c>
      <c r="W400" s="33">
        <v>2023</v>
      </c>
      <c r="X400" s="33" t="s">
        <v>78</v>
      </c>
      <c r="Y400" s="21">
        <v>202301</v>
      </c>
      <c r="Z400" s="21">
        <v>202312</v>
      </c>
      <c r="AA400" s="44">
        <v>21.6</v>
      </c>
      <c r="AB400" s="33">
        <v>21.6</v>
      </c>
      <c r="AC400" s="33"/>
      <c r="AD400" s="33"/>
      <c r="AE400" s="21"/>
      <c r="AF400" s="33">
        <v>15</v>
      </c>
      <c r="AG400" s="33">
        <v>5</v>
      </c>
      <c r="AH400" s="33" t="s">
        <v>79</v>
      </c>
      <c r="AI400" s="33" t="s">
        <v>79</v>
      </c>
      <c r="AJ400" s="33" t="s">
        <v>79</v>
      </c>
      <c r="AK400" s="33" t="s">
        <v>78</v>
      </c>
      <c r="AL400" s="33" t="s">
        <v>79</v>
      </c>
      <c r="AM400" s="33" t="s">
        <v>79</v>
      </c>
      <c r="AN400" s="21" t="s">
        <v>72</v>
      </c>
      <c r="AO400" s="33" t="s">
        <v>79</v>
      </c>
      <c r="AP400" s="33" t="s">
        <v>72</v>
      </c>
      <c r="AQ400" s="33" t="s">
        <v>2938</v>
      </c>
      <c r="AR400" s="33">
        <v>17783716189</v>
      </c>
      <c r="AS400" s="154" t="s">
        <v>2939</v>
      </c>
      <c r="AT400" s="154" t="str">
        <f>IFERROR(VLOOKUP(C400,'[8]项目库 (2)'!$C:$AT,44,),"")</f>
        <v>农户</v>
      </c>
      <c r="AU400" s="154" t="str">
        <f>IFERROR(VLOOKUP(C400,'[8]项目库 (2)'!$C:$AU,45,),"")</f>
        <v>务工就业</v>
      </c>
      <c r="AV400" s="154" t="str">
        <f>IFERROR(VLOOKUP(C400,'[8]项目库 (2)'!$C:$AV,46,),"")</f>
        <v>项目补助</v>
      </c>
    </row>
    <row r="401" s="103" customFormat="1" ht="116" customHeight="1" spans="1:48">
      <c r="A401" s="127">
        <v>408</v>
      </c>
      <c r="B401" s="47" t="s">
        <v>2929</v>
      </c>
      <c r="C401" s="33" t="s">
        <v>2960</v>
      </c>
      <c r="D401" s="33" t="s">
        <v>673</v>
      </c>
      <c r="E401" s="33" t="s">
        <v>2507</v>
      </c>
      <c r="F401" s="33" t="s">
        <v>2550</v>
      </c>
      <c r="G401" s="33" t="s">
        <v>2947</v>
      </c>
      <c r="H401" s="33" t="s">
        <v>93</v>
      </c>
      <c r="I401" s="33" t="s">
        <v>2961</v>
      </c>
      <c r="J401" s="58" t="s">
        <v>2962</v>
      </c>
      <c r="K401" s="33" t="s">
        <v>2963</v>
      </c>
      <c r="L401" s="58" t="s">
        <v>2962</v>
      </c>
      <c r="M401" s="33" t="s">
        <v>2947</v>
      </c>
      <c r="N401" s="33" t="s">
        <v>69</v>
      </c>
      <c r="O401" s="33" t="s">
        <v>70</v>
      </c>
      <c r="P401" s="33" t="s">
        <v>2935</v>
      </c>
      <c r="Q401" s="33" t="s">
        <v>2964</v>
      </c>
      <c r="R401" s="33" t="s">
        <v>2937</v>
      </c>
      <c r="S401" s="33" t="s">
        <v>595</v>
      </c>
      <c r="T401" s="33" t="s">
        <v>340</v>
      </c>
      <c r="U401" s="33" t="s">
        <v>1101</v>
      </c>
      <c r="V401" s="33" t="s">
        <v>89</v>
      </c>
      <c r="W401" s="33">
        <v>2023</v>
      </c>
      <c r="X401" s="33" t="s">
        <v>78</v>
      </c>
      <c r="Y401" s="21">
        <v>202301</v>
      </c>
      <c r="Z401" s="21">
        <v>202312</v>
      </c>
      <c r="AA401" s="55">
        <v>14.4</v>
      </c>
      <c r="AB401" s="34">
        <v>14.4</v>
      </c>
      <c r="AC401" s="33"/>
      <c r="AD401" s="33"/>
      <c r="AE401" s="21"/>
      <c r="AF401" s="33">
        <v>15</v>
      </c>
      <c r="AG401" s="33">
        <v>6</v>
      </c>
      <c r="AH401" s="33" t="s">
        <v>79</v>
      </c>
      <c r="AI401" s="33" t="s">
        <v>79</v>
      </c>
      <c r="AJ401" s="33" t="s">
        <v>79</v>
      </c>
      <c r="AK401" s="33" t="s">
        <v>78</v>
      </c>
      <c r="AL401" s="33" t="s">
        <v>78</v>
      </c>
      <c r="AM401" s="33" t="s">
        <v>79</v>
      </c>
      <c r="AN401" s="21" t="s">
        <v>72</v>
      </c>
      <c r="AO401" s="33" t="s">
        <v>79</v>
      </c>
      <c r="AP401" s="33" t="s">
        <v>72</v>
      </c>
      <c r="AQ401" s="33" t="s">
        <v>2965</v>
      </c>
      <c r="AR401" s="33">
        <v>13594703208</v>
      </c>
      <c r="AS401" s="154" t="s">
        <v>2966</v>
      </c>
      <c r="AT401" s="154" t="str">
        <f>IFERROR(VLOOKUP(C401,'[8]项目库 (2)'!$C:$AT,44,),"")</f>
        <v>农户</v>
      </c>
      <c r="AU401" s="154" t="str">
        <f>IFERROR(VLOOKUP(C401,'[8]项目库 (2)'!$C:$AU,45,),"")</f>
        <v>务工就业</v>
      </c>
      <c r="AV401" s="154" t="str">
        <f>IFERROR(VLOOKUP(C401,'[8]项目库 (2)'!$C:$AV,46,),"")</f>
        <v>项目补助</v>
      </c>
    </row>
    <row r="402" s="103" customFormat="1" ht="116" customHeight="1" spans="1:48">
      <c r="A402" s="127">
        <v>409</v>
      </c>
      <c r="B402" s="47" t="s">
        <v>2929</v>
      </c>
      <c r="C402" s="33" t="s">
        <v>2967</v>
      </c>
      <c r="D402" s="33" t="s">
        <v>673</v>
      </c>
      <c r="E402" s="33" t="s">
        <v>2507</v>
      </c>
      <c r="F402" s="33" t="s">
        <v>2550</v>
      </c>
      <c r="G402" s="33" t="s">
        <v>2947</v>
      </c>
      <c r="H402" s="33" t="s">
        <v>93</v>
      </c>
      <c r="I402" s="33" t="s">
        <v>2968</v>
      </c>
      <c r="J402" s="58" t="s">
        <v>2969</v>
      </c>
      <c r="K402" s="33" t="s">
        <v>2970</v>
      </c>
      <c r="L402" s="58" t="s">
        <v>2969</v>
      </c>
      <c r="M402" s="33" t="s">
        <v>2947</v>
      </c>
      <c r="N402" s="33" t="s">
        <v>69</v>
      </c>
      <c r="O402" s="33" t="s">
        <v>70</v>
      </c>
      <c r="P402" s="33" t="s">
        <v>2935</v>
      </c>
      <c r="Q402" s="33" t="s">
        <v>2971</v>
      </c>
      <c r="R402" s="33" t="s">
        <v>2592</v>
      </c>
      <c r="S402" s="33" t="s">
        <v>595</v>
      </c>
      <c r="T402" s="33" t="s">
        <v>340</v>
      </c>
      <c r="U402" s="33" t="s">
        <v>1101</v>
      </c>
      <c r="V402" s="33" t="s">
        <v>89</v>
      </c>
      <c r="W402" s="33">
        <v>2023</v>
      </c>
      <c r="X402" s="33" t="s">
        <v>78</v>
      </c>
      <c r="Y402" s="21">
        <v>202301</v>
      </c>
      <c r="Z402" s="21">
        <v>202312</v>
      </c>
      <c r="AA402" s="55">
        <v>14.4</v>
      </c>
      <c r="AB402" s="34">
        <v>14.4</v>
      </c>
      <c r="AC402" s="33"/>
      <c r="AD402" s="33"/>
      <c r="AE402" s="21"/>
      <c r="AF402" s="33">
        <v>30</v>
      </c>
      <c r="AG402" s="33">
        <v>9</v>
      </c>
      <c r="AH402" s="33" t="s">
        <v>79</v>
      </c>
      <c r="AI402" s="33" t="s">
        <v>79</v>
      </c>
      <c r="AJ402" s="33" t="s">
        <v>79</v>
      </c>
      <c r="AK402" s="33" t="s">
        <v>78</v>
      </c>
      <c r="AL402" s="33" t="s">
        <v>78</v>
      </c>
      <c r="AM402" s="33" t="s">
        <v>79</v>
      </c>
      <c r="AN402" s="21" t="s">
        <v>72</v>
      </c>
      <c r="AO402" s="33" t="s">
        <v>79</v>
      </c>
      <c r="AP402" s="33" t="s">
        <v>72</v>
      </c>
      <c r="AQ402" s="33" t="s">
        <v>2965</v>
      </c>
      <c r="AR402" s="33">
        <v>13594703208</v>
      </c>
      <c r="AS402" s="154" t="s">
        <v>2966</v>
      </c>
      <c r="AT402" s="154" t="str">
        <f>IFERROR(VLOOKUP(C402,'[8]项目库 (2)'!$C:$AT,44,),"")</f>
        <v>农户</v>
      </c>
      <c r="AU402" s="154" t="str">
        <f>IFERROR(VLOOKUP(C402,'[8]项目库 (2)'!$C:$AU,45,),"")</f>
        <v>务工就业</v>
      </c>
      <c r="AV402" s="154" t="str">
        <f>IFERROR(VLOOKUP(C402,'[8]项目库 (2)'!$C:$AV,46,),"")</f>
        <v>项目补助</v>
      </c>
    </row>
    <row r="403" s="103" customFormat="1" ht="116" customHeight="1" spans="1:48">
      <c r="A403" s="127">
        <v>410</v>
      </c>
      <c r="B403" s="47" t="s">
        <v>2929</v>
      </c>
      <c r="C403" s="33" t="s">
        <v>2972</v>
      </c>
      <c r="D403" s="33" t="s">
        <v>673</v>
      </c>
      <c r="E403" s="33" t="s">
        <v>2507</v>
      </c>
      <c r="F403" s="33" t="s">
        <v>2550</v>
      </c>
      <c r="G403" s="33" t="s">
        <v>2955</v>
      </c>
      <c r="H403" s="33" t="s">
        <v>93</v>
      </c>
      <c r="I403" s="33" t="s">
        <v>2973</v>
      </c>
      <c r="J403" s="58" t="s">
        <v>2974</v>
      </c>
      <c r="K403" s="33" t="s">
        <v>2975</v>
      </c>
      <c r="L403" s="58" t="s">
        <v>2974</v>
      </c>
      <c r="M403" s="33" t="s">
        <v>2955</v>
      </c>
      <c r="N403" s="33" t="s">
        <v>69</v>
      </c>
      <c r="O403" s="33" t="s">
        <v>70</v>
      </c>
      <c r="P403" s="33" t="s">
        <v>2935</v>
      </c>
      <c r="Q403" s="33" t="s">
        <v>2944</v>
      </c>
      <c r="R403" s="33" t="s">
        <v>2937</v>
      </c>
      <c r="S403" s="33" t="s">
        <v>595</v>
      </c>
      <c r="T403" s="33" t="s">
        <v>340</v>
      </c>
      <c r="U403" s="33" t="s">
        <v>1101</v>
      </c>
      <c r="V403" s="33" t="s">
        <v>89</v>
      </c>
      <c r="W403" s="33">
        <v>2023</v>
      </c>
      <c r="X403" s="33" t="s">
        <v>78</v>
      </c>
      <c r="Y403" s="21">
        <v>202301</v>
      </c>
      <c r="Z403" s="21">
        <v>202312</v>
      </c>
      <c r="AA403" s="44">
        <v>21.6</v>
      </c>
      <c r="AB403" s="33">
        <v>21.6</v>
      </c>
      <c r="AC403" s="33"/>
      <c r="AD403" s="33"/>
      <c r="AE403" s="21"/>
      <c r="AF403" s="33">
        <v>15</v>
      </c>
      <c r="AG403" s="33">
        <v>6</v>
      </c>
      <c r="AH403" s="33" t="s">
        <v>79</v>
      </c>
      <c r="AI403" s="33" t="s">
        <v>79</v>
      </c>
      <c r="AJ403" s="33" t="s">
        <v>79</v>
      </c>
      <c r="AK403" s="33" t="s">
        <v>78</v>
      </c>
      <c r="AL403" s="33" t="s">
        <v>78</v>
      </c>
      <c r="AM403" s="33" t="s">
        <v>79</v>
      </c>
      <c r="AN403" s="21" t="s">
        <v>72</v>
      </c>
      <c r="AO403" s="33" t="s">
        <v>79</v>
      </c>
      <c r="AP403" s="33" t="s">
        <v>72</v>
      </c>
      <c r="AQ403" s="33" t="s">
        <v>2965</v>
      </c>
      <c r="AR403" s="33">
        <v>13594703208</v>
      </c>
      <c r="AS403" s="154" t="s">
        <v>2966</v>
      </c>
      <c r="AT403" s="154" t="str">
        <f>IFERROR(VLOOKUP(C403,'[8]项目库 (2)'!$C:$AT,44,),"")</f>
        <v>农户</v>
      </c>
      <c r="AU403" s="154" t="str">
        <f>IFERROR(VLOOKUP(C403,'[8]项目库 (2)'!$C:$AU,45,),"")</f>
        <v>务工就业</v>
      </c>
      <c r="AV403" s="154" t="str">
        <f>IFERROR(VLOOKUP(C403,'[8]项目库 (2)'!$C:$AV,46,),"")</f>
        <v>项目补助</v>
      </c>
    </row>
    <row r="404" s="103" customFormat="1" ht="116" customHeight="1" spans="1:48">
      <c r="A404" s="127">
        <v>411</v>
      </c>
      <c r="B404" s="47" t="s">
        <v>2929</v>
      </c>
      <c r="C404" s="33" t="s">
        <v>2976</v>
      </c>
      <c r="D404" s="33" t="s">
        <v>673</v>
      </c>
      <c r="E404" s="33" t="s">
        <v>2507</v>
      </c>
      <c r="F404" s="33" t="s">
        <v>2550</v>
      </c>
      <c r="G404" s="33" t="s">
        <v>2977</v>
      </c>
      <c r="H404" s="33" t="s">
        <v>93</v>
      </c>
      <c r="I404" s="33" t="s">
        <v>2978</v>
      </c>
      <c r="J404" s="58" t="s">
        <v>2979</v>
      </c>
      <c r="K404" s="33" t="s">
        <v>2980</v>
      </c>
      <c r="L404" s="58" t="s">
        <v>2979</v>
      </c>
      <c r="M404" s="33" t="s">
        <v>2977</v>
      </c>
      <c r="N404" s="33" t="s">
        <v>69</v>
      </c>
      <c r="O404" s="33" t="s">
        <v>70</v>
      </c>
      <c r="P404" s="33" t="s">
        <v>2935</v>
      </c>
      <c r="Q404" s="33" t="s">
        <v>2936</v>
      </c>
      <c r="R404" s="33" t="s">
        <v>219</v>
      </c>
      <c r="S404" s="33" t="s">
        <v>595</v>
      </c>
      <c r="T404" s="33" t="s">
        <v>340</v>
      </c>
      <c r="U404" s="33" t="s">
        <v>1101</v>
      </c>
      <c r="V404" s="33" t="s">
        <v>291</v>
      </c>
      <c r="W404" s="33">
        <v>2023</v>
      </c>
      <c r="X404" s="33" t="s">
        <v>78</v>
      </c>
      <c r="Y404" s="21">
        <v>202301</v>
      </c>
      <c r="Z404" s="21">
        <v>202312</v>
      </c>
      <c r="AA404" s="44">
        <v>43.2</v>
      </c>
      <c r="AB404" s="33">
        <v>43.2</v>
      </c>
      <c r="AC404" s="33"/>
      <c r="AD404" s="33"/>
      <c r="AE404" s="21"/>
      <c r="AF404" s="33">
        <v>30</v>
      </c>
      <c r="AG404" s="33">
        <v>10</v>
      </c>
      <c r="AH404" s="33" t="s">
        <v>79</v>
      </c>
      <c r="AI404" s="33" t="s">
        <v>79</v>
      </c>
      <c r="AJ404" s="33" t="s">
        <v>79</v>
      </c>
      <c r="AK404" s="33" t="s">
        <v>78</v>
      </c>
      <c r="AL404" s="33" t="s">
        <v>79</v>
      </c>
      <c r="AM404" s="33" t="s">
        <v>79</v>
      </c>
      <c r="AN404" s="21" t="s">
        <v>72</v>
      </c>
      <c r="AO404" s="33" t="s">
        <v>79</v>
      </c>
      <c r="AP404" s="33" t="s">
        <v>72</v>
      </c>
      <c r="AQ404" s="33" t="s">
        <v>2981</v>
      </c>
      <c r="AR404" s="33" t="s">
        <v>2982</v>
      </c>
      <c r="AS404" s="154" t="s">
        <v>2983</v>
      </c>
      <c r="AT404" s="154" t="str">
        <f>IFERROR(VLOOKUP(C404,'[8]项目库 (2)'!$C:$AT,44,),"")</f>
        <v>农户</v>
      </c>
      <c r="AU404" s="154" t="str">
        <f>IFERROR(VLOOKUP(C404,'[8]项目库 (2)'!$C:$AU,45,),"")</f>
        <v>务工就业</v>
      </c>
      <c r="AV404" s="154" t="str">
        <f>IFERROR(VLOOKUP(C404,'[8]项目库 (2)'!$C:$AV,46,),"")</f>
        <v>项目补助</v>
      </c>
    </row>
    <row r="405" s="103" customFormat="1" ht="116" customHeight="1" spans="1:48">
      <c r="A405" s="127">
        <v>412</v>
      </c>
      <c r="B405" s="47" t="s">
        <v>2929</v>
      </c>
      <c r="C405" s="33" t="s">
        <v>2984</v>
      </c>
      <c r="D405" s="33" t="s">
        <v>673</v>
      </c>
      <c r="E405" s="33" t="s">
        <v>2507</v>
      </c>
      <c r="F405" s="33" t="s">
        <v>2550</v>
      </c>
      <c r="G405" s="33" t="s">
        <v>2955</v>
      </c>
      <c r="H405" s="33" t="s">
        <v>93</v>
      </c>
      <c r="I405" s="33" t="s">
        <v>2985</v>
      </c>
      <c r="J405" s="58" t="s">
        <v>2986</v>
      </c>
      <c r="K405" s="33" t="s">
        <v>2987</v>
      </c>
      <c r="L405" s="58" t="s">
        <v>2986</v>
      </c>
      <c r="M405" s="33" t="s">
        <v>2955</v>
      </c>
      <c r="N405" s="33" t="s">
        <v>69</v>
      </c>
      <c r="O405" s="33" t="s">
        <v>70</v>
      </c>
      <c r="P405" s="33" t="s">
        <v>2935</v>
      </c>
      <c r="Q405" s="33" t="s">
        <v>2952</v>
      </c>
      <c r="R405" s="33" t="s">
        <v>2937</v>
      </c>
      <c r="S405" s="33" t="s">
        <v>595</v>
      </c>
      <c r="T405" s="33" t="s">
        <v>340</v>
      </c>
      <c r="U405" s="33" t="s">
        <v>1101</v>
      </c>
      <c r="V405" s="33" t="s">
        <v>291</v>
      </c>
      <c r="W405" s="33">
        <v>2023</v>
      </c>
      <c r="X405" s="33" t="s">
        <v>78</v>
      </c>
      <c r="Y405" s="21">
        <v>202301</v>
      </c>
      <c r="Z405" s="21">
        <v>202312</v>
      </c>
      <c r="AA405" s="44">
        <v>21.6</v>
      </c>
      <c r="AB405" s="33">
        <v>21.6</v>
      </c>
      <c r="AC405" s="33"/>
      <c r="AD405" s="33"/>
      <c r="AE405" s="21"/>
      <c r="AF405" s="33">
        <v>15</v>
      </c>
      <c r="AG405" s="33">
        <v>6</v>
      </c>
      <c r="AH405" s="33" t="s">
        <v>79</v>
      </c>
      <c r="AI405" s="33" t="s">
        <v>79</v>
      </c>
      <c r="AJ405" s="33" t="s">
        <v>79</v>
      </c>
      <c r="AK405" s="33" t="s">
        <v>78</v>
      </c>
      <c r="AL405" s="33" t="s">
        <v>79</v>
      </c>
      <c r="AM405" s="33" t="s">
        <v>79</v>
      </c>
      <c r="AN405" s="21" t="s">
        <v>72</v>
      </c>
      <c r="AO405" s="33" t="s">
        <v>79</v>
      </c>
      <c r="AP405" s="33" t="s">
        <v>72</v>
      </c>
      <c r="AQ405" s="33" t="s">
        <v>2981</v>
      </c>
      <c r="AR405" s="33" t="s">
        <v>2982</v>
      </c>
      <c r="AS405" s="154" t="s">
        <v>2983</v>
      </c>
      <c r="AT405" s="154" t="str">
        <f>IFERROR(VLOOKUP(C405,'[8]项目库 (2)'!$C:$AT,44,),"")</f>
        <v>农户</v>
      </c>
      <c r="AU405" s="154" t="str">
        <f>IFERROR(VLOOKUP(C405,'[8]项目库 (2)'!$C:$AU,45,),"")</f>
        <v>务工就业</v>
      </c>
      <c r="AV405" s="154" t="str">
        <f>IFERROR(VLOOKUP(C405,'[8]项目库 (2)'!$C:$AV,46,),"")</f>
        <v>项目补助</v>
      </c>
    </row>
    <row r="406" s="103" customFormat="1" ht="116" customHeight="1" spans="1:48">
      <c r="A406" s="127">
        <v>413</v>
      </c>
      <c r="B406" s="47" t="s">
        <v>2929</v>
      </c>
      <c r="C406" s="33" t="s">
        <v>2988</v>
      </c>
      <c r="D406" s="33" t="s">
        <v>673</v>
      </c>
      <c r="E406" s="33" t="s">
        <v>2507</v>
      </c>
      <c r="F406" s="33" t="s">
        <v>2550</v>
      </c>
      <c r="G406" s="33" t="s">
        <v>2955</v>
      </c>
      <c r="H406" s="33" t="s">
        <v>93</v>
      </c>
      <c r="I406" s="33" t="s">
        <v>2989</v>
      </c>
      <c r="J406" s="58" t="s">
        <v>2990</v>
      </c>
      <c r="K406" s="33" t="s">
        <v>2991</v>
      </c>
      <c r="L406" s="58" t="s">
        <v>2990</v>
      </c>
      <c r="M406" s="33" t="s">
        <v>2955</v>
      </c>
      <c r="N406" s="33" t="s">
        <v>69</v>
      </c>
      <c r="O406" s="33" t="s">
        <v>70</v>
      </c>
      <c r="P406" s="33" t="s">
        <v>2935</v>
      </c>
      <c r="Q406" s="33" t="s">
        <v>2936</v>
      </c>
      <c r="R406" s="33" t="s">
        <v>2937</v>
      </c>
      <c r="S406" s="33" t="s">
        <v>595</v>
      </c>
      <c r="T406" s="33" t="s">
        <v>340</v>
      </c>
      <c r="U406" s="33" t="s">
        <v>1101</v>
      </c>
      <c r="V406" s="33" t="s">
        <v>291</v>
      </c>
      <c r="W406" s="33">
        <v>2023</v>
      </c>
      <c r="X406" s="33" t="s">
        <v>78</v>
      </c>
      <c r="Y406" s="21">
        <v>202301</v>
      </c>
      <c r="Z406" s="21">
        <v>202312</v>
      </c>
      <c r="AA406" s="44">
        <v>21.6</v>
      </c>
      <c r="AB406" s="33">
        <v>21.6</v>
      </c>
      <c r="AC406" s="33"/>
      <c r="AD406" s="33"/>
      <c r="AE406" s="21"/>
      <c r="AF406" s="33">
        <v>15</v>
      </c>
      <c r="AG406" s="33">
        <v>6</v>
      </c>
      <c r="AH406" s="33" t="s">
        <v>79</v>
      </c>
      <c r="AI406" s="33" t="s">
        <v>79</v>
      </c>
      <c r="AJ406" s="33" t="s">
        <v>79</v>
      </c>
      <c r="AK406" s="33" t="s">
        <v>78</v>
      </c>
      <c r="AL406" s="33" t="s">
        <v>78</v>
      </c>
      <c r="AM406" s="33" t="s">
        <v>79</v>
      </c>
      <c r="AN406" s="21" t="s">
        <v>72</v>
      </c>
      <c r="AO406" s="33" t="s">
        <v>79</v>
      </c>
      <c r="AP406" s="33" t="s">
        <v>72</v>
      </c>
      <c r="AQ406" s="33" t="s">
        <v>2981</v>
      </c>
      <c r="AR406" s="33" t="s">
        <v>2982</v>
      </c>
      <c r="AS406" s="154" t="s">
        <v>2983</v>
      </c>
      <c r="AT406" s="154" t="str">
        <f>IFERROR(VLOOKUP(C406,'[8]项目库 (2)'!$C:$AT,44,),"")</f>
        <v>农户</v>
      </c>
      <c r="AU406" s="154" t="str">
        <f>IFERROR(VLOOKUP(C406,'[8]项目库 (2)'!$C:$AU,45,),"")</f>
        <v>务工就业</v>
      </c>
      <c r="AV406" s="154" t="str">
        <f>IFERROR(VLOOKUP(C406,'[8]项目库 (2)'!$C:$AV,46,),"")</f>
        <v>项目补助</v>
      </c>
    </row>
    <row r="407" s="103" customFormat="1" ht="116" customHeight="1" spans="1:48">
      <c r="A407" s="127">
        <v>414</v>
      </c>
      <c r="B407" s="47" t="s">
        <v>2929</v>
      </c>
      <c r="C407" s="33" t="s">
        <v>2992</v>
      </c>
      <c r="D407" s="33" t="s">
        <v>673</v>
      </c>
      <c r="E407" s="33" t="s">
        <v>2507</v>
      </c>
      <c r="F407" s="33" t="s">
        <v>2550</v>
      </c>
      <c r="G407" s="33" t="s">
        <v>2955</v>
      </c>
      <c r="H407" s="33" t="s">
        <v>93</v>
      </c>
      <c r="I407" s="33" t="s">
        <v>2993</v>
      </c>
      <c r="J407" s="58" t="s">
        <v>2994</v>
      </c>
      <c r="K407" s="33" t="s">
        <v>2995</v>
      </c>
      <c r="L407" s="58" t="s">
        <v>2994</v>
      </c>
      <c r="M407" s="33" t="s">
        <v>2955</v>
      </c>
      <c r="N407" s="33" t="s">
        <v>69</v>
      </c>
      <c r="O407" s="33" t="s">
        <v>70</v>
      </c>
      <c r="P407" s="33" t="s">
        <v>2935</v>
      </c>
      <c r="Q407" s="33" t="s">
        <v>2959</v>
      </c>
      <c r="R407" s="33" t="s">
        <v>2937</v>
      </c>
      <c r="S407" s="33" t="s">
        <v>595</v>
      </c>
      <c r="T407" s="33" t="s">
        <v>340</v>
      </c>
      <c r="U407" s="33" t="s">
        <v>1101</v>
      </c>
      <c r="V407" s="33" t="s">
        <v>291</v>
      </c>
      <c r="W407" s="33">
        <v>2023</v>
      </c>
      <c r="X407" s="33" t="s">
        <v>78</v>
      </c>
      <c r="Y407" s="21">
        <v>202301</v>
      </c>
      <c r="Z407" s="21">
        <v>202312</v>
      </c>
      <c r="AA407" s="44">
        <v>21.6</v>
      </c>
      <c r="AB407" s="33">
        <v>21.6</v>
      </c>
      <c r="AC407" s="33"/>
      <c r="AD407" s="33"/>
      <c r="AE407" s="21"/>
      <c r="AF407" s="33">
        <v>15</v>
      </c>
      <c r="AG407" s="33">
        <v>6</v>
      </c>
      <c r="AH407" s="33" t="s">
        <v>79</v>
      </c>
      <c r="AI407" s="33" t="s">
        <v>79</v>
      </c>
      <c r="AJ407" s="33" t="s">
        <v>79</v>
      </c>
      <c r="AK407" s="33" t="s">
        <v>78</v>
      </c>
      <c r="AL407" s="33" t="s">
        <v>79</v>
      </c>
      <c r="AM407" s="33" t="s">
        <v>79</v>
      </c>
      <c r="AN407" s="21" t="s">
        <v>72</v>
      </c>
      <c r="AO407" s="33" t="s">
        <v>79</v>
      </c>
      <c r="AP407" s="33" t="s">
        <v>72</v>
      </c>
      <c r="AQ407" s="33" t="s">
        <v>2981</v>
      </c>
      <c r="AR407" s="33" t="s">
        <v>2982</v>
      </c>
      <c r="AS407" s="154" t="s">
        <v>2983</v>
      </c>
      <c r="AT407" s="154" t="str">
        <f>IFERROR(VLOOKUP(C407,'[8]项目库 (2)'!$C:$AT,44,),"")</f>
        <v>农户</v>
      </c>
      <c r="AU407" s="154" t="str">
        <f>IFERROR(VLOOKUP(C407,'[8]项目库 (2)'!$C:$AU,45,),"")</f>
        <v>务工就业</v>
      </c>
      <c r="AV407" s="154" t="str">
        <f>IFERROR(VLOOKUP(C407,'[8]项目库 (2)'!$C:$AV,46,),"")</f>
        <v>项目补助</v>
      </c>
    </row>
    <row r="408" s="103" customFormat="1" ht="116" customHeight="1" spans="1:48">
      <c r="A408" s="127">
        <v>415</v>
      </c>
      <c r="B408" s="47" t="s">
        <v>2929</v>
      </c>
      <c r="C408" s="33" t="s">
        <v>2996</v>
      </c>
      <c r="D408" s="33" t="s">
        <v>673</v>
      </c>
      <c r="E408" s="33" t="s">
        <v>2507</v>
      </c>
      <c r="F408" s="33" t="s">
        <v>2550</v>
      </c>
      <c r="G408" s="33" t="s">
        <v>2977</v>
      </c>
      <c r="H408" s="33" t="s">
        <v>93</v>
      </c>
      <c r="I408" s="33" t="s">
        <v>2997</v>
      </c>
      <c r="J408" s="58" t="s">
        <v>2998</v>
      </c>
      <c r="K408" s="33" t="s">
        <v>2999</v>
      </c>
      <c r="L408" s="58" t="s">
        <v>2998</v>
      </c>
      <c r="M408" s="33" t="s">
        <v>2977</v>
      </c>
      <c r="N408" s="33" t="s">
        <v>69</v>
      </c>
      <c r="O408" s="33" t="s">
        <v>70</v>
      </c>
      <c r="P408" s="33" t="s">
        <v>2935</v>
      </c>
      <c r="Q408" s="33" t="s">
        <v>2971</v>
      </c>
      <c r="R408" s="33" t="s">
        <v>2937</v>
      </c>
      <c r="S408" s="33" t="s">
        <v>595</v>
      </c>
      <c r="T408" s="33" t="s">
        <v>340</v>
      </c>
      <c r="U408" s="33" t="s">
        <v>1101</v>
      </c>
      <c r="V408" s="33" t="s">
        <v>291</v>
      </c>
      <c r="W408" s="33">
        <v>2023</v>
      </c>
      <c r="X408" s="33" t="s">
        <v>78</v>
      </c>
      <c r="Y408" s="21">
        <v>202301</v>
      </c>
      <c r="Z408" s="21">
        <v>202312</v>
      </c>
      <c r="AA408" s="44">
        <v>43.2</v>
      </c>
      <c r="AB408" s="33">
        <v>43.2</v>
      </c>
      <c r="AC408" s="33"/>
      <c r="AD408" s="33"/>
      <c r="AE408" s="21"/>
      <c r="AF408" s="33">
        <v>30</v>
      </c>
      <c r="AG408" s="33">
        <v>6</v>
      </c>
      <c r="AH408" s="33" t="s">
        <v>79</v>
      </c>
      <c r="AI408" s="33" t="s">
        <v>79</v>
      </c>
      <c r="AJ408" s="33" t="s">
        <v>79</v>
      </c>
      <c r="AK408" s="33" t="s">
        <v>78</v>
      </c>
      <c r="AL408" s="33" t="s">
        <v>3000</v>
      </c>
      <c r="AM408" s="33" t="s">
        <v>79</v>
      </c>
      <c r="AN408" s="21" t="s">
        <v>72</v>
      </c>
      <c r="AO408" s="33" t="s">
        <v>79</v>
      </c>
      <c r="AP408" s="33" t="s">
        <v>72</v>
      </c>
      <c r="AQ408" s="33" t="s">
        <v>2981</v>
      </c>
      <c r="AR408" s="33" t="s">
        <v>2982</v>
      </c>
      <c r="AS408" s="154" t="s">
        <v>2983</v>
      </c>
      <c r="AT408" s="154" t="str">
        <f>IFERROR(VLOOKUP(C408,'[8]项目库 (2)'!$C:$AT,44,),"")</f>
        <v>农户</v>
      </c>
      <c r="AU408" s="154" t="str">
        <f>IFERROR(VLOOKUP(C408,'[8]项目库 (2)'!$C:$AU,45,),"")</f>
        <v>务工就业</v>
      </c>
      <c r="AV408" s="154" t="str">
        <f>IFERROR(VLOOKUP(C408,'[8]项目库 (2)'!$C:$AV,46,),"")</f>
        <v>项目补助</v>
      </c>
    </row>
    <row r="409" s="103" customFormat="1" ht="116" customHeight="1" spans="1:48">
      <c r="A409" s="127">
        <v>416</v>
      </c>
      <c r="B409" s="47" t="s">
        <v>2929</v>
      </c>
      <c r="C409" s="33" t="s">
        <v>3001</v>
      </c>
      <c r="D409" s="33" t="s">
        <v>673</v>
      </c>
      <c r="E409" s="33" t="s">
        <v>2507</v>
      </c>
      <c r="F409" s="33" t="s">
        <v>2550</v>
      </c>
      <c r="G409" s="33" t="s">
        <v>2955</v>
      </c>
      <c r="H409" s="33" t="s">
        <v>93</v>
      </c>
      <c r="I409" s="33" t="s">
        <v>3002</v>
      </c>
      <c r="J409" s="58" t="s">
        <v>2990</v>
      </c>
      <c r="K409" s="33" t="s">
        <v>2991</v>
      </c>
      <c r="L409" s="58" t="s">
        <v>2990</v>
      </c>
      <c r="M409" s="33" t="s">
        <v>2955</v>
      </c>
      <c r="N409" s="33" t="s">
        <v>69</v>
      </c>
      <c r="O409" s="33" t="s">
        <v>70</v>
      </c>
      <c r="P409" s="33" t="s">
        <v>2935</v>
      </c>
      <c r="Q409" s="33" t="s">
        <v>2936</v>
      </c>
      <c r="R409" s="33" t="s">
        <v>2937</v>
      </c>
      <c r="S409" s="33" t="s">
        <v>595</v>
      </c>
      <c r="T409" s="33" t="s">
        <v>340</v>
      </c>
      <c r="U409" s="33" t="s">
        <v>1101</v>
      </c>
      <c r="V409" s="33" t="s">
        <v>291</v>
      </c>
      <c r="W409" s="33">
        <v>2023</v>
      </c>
      <c r="X409" s="33" t="s">
        <v>78</v>
      </c>
      <c r="Y409" s="21">
        <v>202301</v>
      </c>
      <c r="Z409" s="21">
        <v>202312</v>
      </c>
      <c r="AA409" s="44">
        <v>21.6</v>
      </c>
      <c r="AB409" s="33">
        <v>21.6</v>
      </c>
      <c r="AC409" s="33"/>
      <c r="AD409" s="33"/>
      <c r="AE409" s="21"/>
      <c r="AF409" s="33">
        <v>15</v>
      </c>
      <c r="AG409" s="33">
        <v>6</v>
      </c>
      <c r="AH409" s="33" t="s">
        <v>79</v>
      </c>
      <c r="AI409" s="33" t="s">
        <v>79</v>
      </c>
      <c r="AJ409" s="33" t="s">
        <v>79</v>
      </c>
      <c r="AK409" s="33" t="s">
        <v>78</v>
      </c>
      <c r="AL409" s="33" t="s">
        <v>78</v>
      </c>
      <c r="AM409" s="33" t="s">
        <v>79</v>
      </c>
      <c r="AN409" s="21" t="s">
        <v>72</v>
      </c>
      <c r="AO409" s="33" t="s">
        <v>79</v>
      </c>
      <c r="AP409" s="33" t="s">
        <v>72</v>
      </c>
      <c r="AQ409" s="33" t="s">
        <v>2981</v>
      </c>
      <c r="AR409" s="33" t="s">
        <v>2982</v>
      </c>
      <c r="AS409" s="154" t="s">
        <v>2983</v>
      </c>
      <c r="AT409" s="154" t="str">
        <f>IFERROR(VLOOKUP(C409,'[8]项目库 (2)'!$C:$AT,44,),"")</f>
        <v>农户</v>
      </c>
      <c r="AU409" s="154" t="str">
        <f>IFERROR(VLOOKUP(C409,'[8]项目库 (2)'!$C:$AU,45,),"")</f>
        <v>务工就业</v>
      </c>
      <c r="AV409" s="154" t="str">
        <f>IFERROR(VLOOKUP(C409,'[8]项目库 (2)'!$C:$AV,46,),"")</f>
        <v>项目补助</v>
      </c>
    </row>
    <row r="410" s="103" customFormat="1" ht="116" customHeight="1" spans="1:48">
      <c r="A410" s="127">
        <v>417</v>
      </c>
      <c r="B410" s="47" t="s">
        <v>2929</v>
      </c>
      <c r="C410" s="33" t="s">
        <v>3003</v>
      </c>
      <c r="D410" s="33" t="s">
        <v>673</v>
      </c>
      <c r="E410" s="33" t="s">
        <v>2507</v>
      </c>
      <c r="F410" s="33" t="s">
        <v>2550</v>
      </c>
      <c r="G410" s="33" t="s">
        <v>2955</v>
      </c>
      <c r="H410" s="33" t="s">
        <v>93</v>
      </c>
      <c r="I410" s="33" t="s">
        <v>3004</v>
      </c>
      <c r="J410" s="58" t="s">
        <v>3005</v>
      </c>
      <c r="K410" s="33" t="s">
        <v>3006</v>
      </c>
      <c r="L410" s="58" t="s">
        <v>3005</v>
      </c>
      <c r="M410" s="33" t="s">
        <v>2955</v>
      </c>
      <c r="N410" s="33" t="s">
        <v>69</v>
      </c>
      <c r="O410" s="33" t="s">
        <v>70</v>
      </c>
      <c r="P410" s="33" t="s">
        <v>2935</v>
      </c>
      <c r="Q410" s="33" t="s">
        <v>2971</v>
      </c>
      <c r="R410" s="33" t="s">
        <v>3007</v>
      </c>
      <c r="S410" s="33" t="s">
        <v>595</v>
      </c>
      <c r="T410" s="33" t="s">
        <v>340</v>
      </c>
      <c r="U410" s="33" t="s">
        <v>1101</v>
      </c>
      <c r="V410" s="33" t="s">
        <v>291</v>
      </c>
      <c r="W410" s="33">
        <v>2023</v>
      </c>
      <c r="X410" s="33" t="s">
        <v>78</v>
      </c>
      <c r="Y410" s="21">
        <v>202301</v>
      </c>
      <c r="Z410" s="21">
        <v>202312</v>
      </c>
      <c r="AA410" s="44">
        <v>21.6</v>
      </c>
      <c r="AB410" s="33">
        <v>21.6</v>
      </c>
      <c r="AC410" s="33"/>
      <c r="AD410" s="33"/>
      <c r="AE410" s="21"/>
      <c r="AF410" s="33">
        <v>15</v>
      </c>
      <c r="AG410" s="33">
        <v>7</v>
      </c>
      <c r="AH410" s="33" t="s">
        <v>79</v>
      </c>
      <c r="AI410" s="33" t="s">
        <v>79</v>
      </c>
      <c r="AJ410" s="33" t="s">
        <v>79</v>
      </c>
      <c r="AK410" s="33" t="s">
        <v>78</v>
      </c>
      <c r="AL410" s="33" t="s">
        <v>78</v>
      </c>
      <c r="AM410" s="33" t="s">
        <v>79</v>
      </c>
      <c r="AN410" s="21" t="s">
        <v>72</v>
      </c>
      <c r="AO410" s="33" t="s">
        <v>79</v>
      </c>
      <c r="AP410" s="33" t="s">
        <v>72</v>
      </c>
      <c r="AQ410" s="33" t="s">
        <v>2981</v>
      </c>
      <c r="AR410" s="33" t="s">
        <v>2982</v>
      </c>
      <c r="AS410" s="154" t="s">
        <v>2983</v>
      </c>
      <c r="AT410" s="154" t="str">
        <f>IFERROR(VLOOKUP(C410,'[8]项目库 (2)'!$C:$AT,44,),"")</f>
        <v>农户</v>
      </c>
      <c r="AU410" s="154" t="str">
        <f>IFERROR(VLOOKUP(C410,'[8]项目库 (2)'!$C:$AU,45,),"")</f>
        <v>务工就业</v>
      </c>
      <c r="AV410" s="154" t="str">
        <f>IFERROR(VLOOKUP(C410,'[8]项目库 (2)'!$C:$AV,46,),"")</f>
        <v>项目补助</v>
      </c>
    </row>
    <row r="411" s="103" customFormat="1" ht="116" customHeight="1" spans="1:48">
      <c r="A411" s="127">
        <v>418</v>
      </c>
      <c r="B411" s="47" t="s">
        <v>2929</v>
      </c>
      <c r="C411" s="33" t="s">
        <v>3008</v>
      </c>
      <c r="D411" s="33" t="s">
        <v>673</v>
      </c>
      <c r="E411" s="33" t="s">
        <v>2507</v>
      </c>
      <c r="F411" s="33" t="s">
        <v>2550</v>
      </c>
      <c r="G411" s="33" t="s">
        <v>2977</v>
      </c>
      <c r="H411" s="33" t="s">
        <v>93</v>
      </c>
      <c r="I411" s="33" t="s">
        <v>3009</v>
      </c>
      <c r="J411" s="58" t="s">
        <v>3010</v>
      </c>
      <c r="K411" s="33" t="s">
        <v>3011</v>
      </c>
      <c r="L411" s="58" t="s">
        <v>3010</v>
      </c>
      <c r="M411" s="33" t="s">
        <v>2977</v>
      </c>
      <c r="N411" s="33" t="s">
        <v>69</v>
      </c>
      <c r="O411" s="33" t="s">
        <v>70</v>
      </c>
      <c r="P411" s="33" t="s">
        <v>2935</v>
      </c>
      <c r="Q411" s="33" t="s">
        <v>2936</v>
      </c>
      <c r="R411" s="33" t="s">
        <v>2937</v>
      </c>
      <c r="S411" s="33" t="s">
        <v>595</v>
      </c>
      <c r="T411" s="33" t="s">
        <v>340</v>
      </c>
      <c r="U411" s="33" t="s">
        <v>1101</v>
      </c>
      <c r="V411" s="33" t="s">
        <v>291</v>
      </c>
      <c r="W411" s="33">
        <v>2023</v>
      </c>
      <c r="X411" s="33" t="s">
        <v>78</v>
      </c>
      <c r="Y411" s="21">
        <v>202301</v>
      </c>
      <c r="Z411" s="21">
        <v>202312</v>
      </c>
      <c r="AA411" s="44">
        <v>43.2</v>
      </c>
      <c r="AB411" s="33">
        <v>43.2</v>
      </c>
      <c r="AC411" s="33"/>
      <c r="AD411" s="33"/>
      <c r="AE411" s="21"/>
      <c r="AF411" s="33">
        <v>30</v>
      </c>
      <c r="AG411" s="33">
        <v>6</v>
      </c>
      <c r="AH411" s="33" t="s">
        <v>79</v>
      </c>
      <c r="AI411" s="33" t="s">
        <v>79</v>
      </c>
      <c r="AJ411" s="33" t="s">
        <v>79</v>
      </c>
      <c r="AK411" s="33" t="s">
        <v>78</v>
      </c>
      <c r="AL411" s="33" t="s">
        <v>79</v>
      </c>
      <c r="AM411" s="33" t="s">
        <v>79</v>
      </c>
      <c r="AN411" s="21" t="s">
        <v>72</v>
      </c>
      <c r="AO411" s="33" t="s">
        <v>79</v>
      </c>
      <c r="AP411" s="33" t="s">
        <v>72</v>
      </c>
      <c r="AQ411" s="33" t="s">
        <v>2981</v>
      </c>
      <c r="AR411" s="33" t="s">
        <v>2982</v>
      </c>
      <c r="AS411" s="154" t="s">
        <v>2983</v>
      </c>
      <c r="AT411" s="154" t="str">
        <f>IFERROR(VLOOKUP(C411,'[8]项目库 (2)'!$C:$AT,44,),"")</f>
        <v>农户</v>
      </c>
      <c r="AU411" s="154" t="str">
        <f>IFERROR(VLOOKUP(C411,'[8]项目库 (2)'!$C:$AU,45,),"")</f>
        <v>务工就业</v>
      </c>
      <c r="AV411" s="154" t="str">
        <f>IFERROR(VLOOKUP(C411,'[8]项目库 (2)'!$C:$AV,46,),"")</f>
        <v>项目补助</v>
      </c>
    </row>
    <row r="412" s="103" customFormat="1" ht="112" customHeight="1" spans="1:48">
      <c r="A412" s="127">
        <v>419</v>
      </c>
      <c r="B412" s="47" t="s">
        <v>2929</v>
      </c>
      <c r="C412" s="33" t="s">
        <v>3012</v>
      </c>
      <c r="D412" s="33" t="s">
        <v>673</v>
      </c>
      <c r="E412" s="33" t="s">
        <v>2507</v>
      </c>
      <c r="F412" s="33" t="s">
        <v>2550</v>
      </c>
      <c r="G412" s="33" t="s">
        <v>3013</v>
      </c>
      <c r="H412" s="33" t="s">
        <v>93</v>
      </c>
      <c r="I412" s="33" t="s">
        <v>3014</v>
      </c>
      <c r="J412" s="58" t="s">
        <v>3015</v>
      </c>
      <c r="K412" s="33" t="s">
        <v>3016</v>
      </c>
      <c r="L412" s="58" t="s">
        <v>3015</v>
      </c>
      <c r="M412" s="33" t="s">
        <v>3013</v>
      </c>
      <c r="N412" s="33" t="s">
        <v>69</v>
      </c>
      <c r="O412" s="33" t="s">
        <v>70</v>
      </c>
      <c r="P412" s="33" t="s">
        <v>2935</v>
      </c>
      <c r="Q412" s="33" t="s">
        <v>2971</v>
      </c>
      <c r="R412" s="33" t="s">
        <v>2592</v>
      </c>
      <c r="S412" s="33" t="s">
        <v>595</v>
      </c>
      <c r="T412" s="33" t="s">
        <v>340</v>
      </c>
      <c r="U412" s="33" t="s">
        <v>1101</v>
      </c>
      <c r="V412" s="33" t="s">
        <v>291</v>
      </c>
      <c r="W412" s="33">
        <v>2023</v>
      </c>
      <c r="X412" s="33" t="s">
        <v>78</v>
      </c>
      <c r="Y412" s="21">
        <v>202301</v>
      </c>
      <c r="Z412" s="21">
        <v>202312</v>
      </c>
      <c r="AA412" s="44">
        <v>28.8</v>
      </c>
      <c r="AB412" s="34">
        <v>28.8</v>
      </c>
      <c r="AC412" s="33"/>
      <c r="AD412" s="33"/>
      <c r="AE412" s="21"/>
      <c r="AF412" s="33">
        <v>30</v>
      </c>
      <c r="AG412" s="33">
        <v>9</v>
      </c>
      <c r="AH412" s="33" t="s">
        <v>79</v>
      </c>
      <c r="AI412" s="33" t="s">
        <v>79</v>
      </c>
      <c r="AJ412" s="33" t="s">
        <v>79</v>
      </c>
      <c r="AK412" s="33" t="s">
        <v>78</v>
      </c>
      <c r="AL412" s="33" t="s">
        <v>79</v>
      </c>
      <c r="AM412" s="33" t="s">
        <v>79</v>
      </c>
      <c r="AN412" s="21" t="s">
        <v>72</v>
      </c>
      <c r="AO412" s="33" t="s">
        <v>79</v>
      </c>
      <c r="AP412" s="33" t="s">
        <v>72</v>
      </c>
      <c r="AQ412" s="33" t="s">
        <v>2981</v>
      </c>
      <c r="AR412" s="33" t="s">
        <v>2982</v>
      </c>
      <c r="AS412" s="154" t="s">
        <v>2983</v>
      </c>
      <c r="AT412" s="154" t="str">
        <f>IFERROR(VLOOKUP(C412,'[8]项目库 (2)'!$C:$AT,44,),"")</f>
        <v>农户</v>
      </c>
      <c r="AU412" s="154" t="str">
        <f>IFERROR(VLOOKUP(C412,'[8]项目库 (2)'!$C:$AU,45,),"")</f>
        <v>务工就业</v>
      </c>
      <c r="AV412" s="154" t="str">
        <f>IFERROR(VLOOKUP(C412,'[8]项目库 (2)'!$C:$AV,46,),"")</f>
        <v>项目补助</v>
      </c>
    </row>
    <row r="413" s="103" customFormat="1" ht="116" customHeight="1" spans="1:48">
      <c r="A413" s="127">
        <v>420</v>
      </c>
      <c r="B413" s="47" t="s">
        <v>2929</v>
      </c>
      <c r="C413" s="33" t="s">
        <v>3017</v>
      </c>
      <c r="D413" s="33" t="s">
        <v>673</v>
      </c>
      <c r="E413" s="33" t="s">
        <v>2507</v>
      </c>
      <c r="F413" s="33" t="s">
        <v>2550</v>
      </c>
      <c r="G413" s="33" t="s">
        <v>3013</v>
      </c>
      <c r="H413" s="33" t="s">
        <v>93</v>
      </c>
      <c r="I413" s="33" t="s">
        <v>3018</v>
      </c>
      <c r="J413" s="58" t="s">
        <v>3019</v>
      </c>
      <c r="K413" s="33" t="s">
        <v>3020</v>
      </c>
      <c r="L413" s="58" t="s">
        <v>3019</v>
      </c>
      <c r="M413" s="33" t="s">
        <v>3013</v>
      </c>
      <c r="N413" s="33" t="s">
        <v>69</v>
      </c>
      <c r="O413" s="33" t="s">
        <v>70</v>
      </c>
      <c r="P413" s="33" t="s">
        <v>2935</v>
      </c>
      <c r="Q413" s="33" t="s">
        <v>2936</v>
      </c>
      <c r="R413" s="33" t="s">
        <v>2937</v>
      </c>
      <c r="S413" s="33" t="s">
        <v>595</v>
      </c>
      <c r="T413" s="33" t="s">
        <v>340</v>
      </c>
      <c r="U413" s="33" t="s">
        <v>1101</v>
      </c>
      <c r="V413" s="33" t="s">
        <v>319</v>
      </c>
      <c r="W413" s="33">
        <v>2023</v>
      </c>
      <c r="X413" s="33" t="s">
        <v>78</v>
      </c>
      <c r="Y413" s="21">
        <v>202301</v>
      </c>
      <c r="Z413" s="21">
        <v>202312</v>
      </c>
      <c r="AA413" s="44">
        <v>28.8</v>
      </c>
      <c r="AB413" s="33">
        <v>28.8</v>
      </c>
      <c r="AC413" s="33"/>
      <c r="AD413" s="33"/>
      <c r="AE413" s="21"/>
      <c r="AF413" s="33">
        <v>20</v>
      </c>
      <c r="AG413" s="33">
        <v>6</v>
      </c>
      <c r="AH413" s="33" t="s">
        <v>79</v>
      </c>
      <c r="AI413" s="33" t="s">
        <v>79</v>
      </c>
      <c r="AJ413" s="33" t="s">
        <v>79</v>
      </c>
      <c r="AK413" s="33" t="s">
        <v>78</v>
      </c>
      <c r="AL413" s="33" t="s">
        <v>79</v>
      </c>
      <c r="AM413" s="33" t="s">
        <v>79</v>
      </c>
      <c r="AN413" s="21" t="s">
        <v>72</v>
      </c>
      <c r="AO413" s="33" t="s">
        <v>79</v>
      </c>
      <c r="AP413" s="33" t="s">
        <v>72</v>
      </c>
      <c r="AQ413" s="33" t="s">
        <v>1814</v>
      </c>
      <c r="AR413" s="33" t="s">
        <v>1815</v>
      </c>
      <c r="AS413" s="154" t="s">
        <v>3021</v>
      </c>
      <c r="AT413" s="154" t="str">
        <f>IFERROR(VLOOKUP(C413,'[8]项目库 (2)'!$C:$AT,44,),"")</f>
        <v>农户</v>
      </c>
      <c r="AU413" s="154" t="str">
        <f>IFERROR(VLOOKUP(C413,'[8]项目库 (2)'!$C:$AU,45,),"")</f>
        <v>务工就业</v>
      </c>
      <c r="AV413" s="154" t="str">
        <f>IFERROR(VLOOKUP(C413,'[8]项目库 (2)'!$C:$AV,46,),"")</f>
        <v>项目补助</v>
      </c>
    </row>
    <row r="414" s="103" customFormat="1" ht="116" customHeight="1" spans="1:48">
      <c r="A414" s="127">
        <v>421</v>
      </c>
      <c r="B414" s="47" t="s">
        <v>2929</v>
      </c>
      <c r="C414" s="33" t="s">
        <v>3022</v>
      </c>
      <c r="D414" s="33" t="s">
        <v>673</v>
      </c>
      <c r="E414" s="33" t="s">
        <v>2507</v>
      </c>
      <c r="F414" s="33" t="s">
        <v>2550</v>
      </c>
      <c r="G414" s="33" t="s">
        <v>3013</v>
      </c>
      <c r="H414" s="33" t="s">
        <v>93</v>
      </c>
      <c r="I414" s="33" t="s">
        <v>3023</v>
      </c>
      <c r="J414" s="58" t="s">
        <v>3024</v>
      </c>
      <c r="K414" s="33" t="s">
        <v>3025</v>
      </c>
      <c r="L414" s="58" t="s">
        <v>3024</v>
      </c>
      <c r="M414" s="33" t="s">
        <v>3013</v>
      </c>
      <c r="N414" s="33" t="s">
        <v>69</v>
      </c>
      <c r="O414" s="33" t="s">
        <v>70</v>
      </c>
      <c r="P414" s="33" t="s">
        <v>2935</v>
      </c>
      <c r="Q414" s="33" t="s">
        <v>2936</v>
      </c>
      <c r="R414" s="33" t="s">
        <v>2937</v>
      </c>
      <c r="S414" s="33" t="s">
        <v>595</v>
      </c>
      <c r="T414" s="33" t="s">
        <v>340</v>
      </c>
      <c r="U414" s="33" t="s">
        <v>1101</v>
      </c>
      <c r="V414" s="33" t="s">
        <v>319</v>
      </c>
      <c r="W414" s="33">
        <v>2023</v>
      </c>
      <c r="X414" s="33" t="s">
        <v>78</v>
      </c>
      <c r="Y414" s="21">
        <v>202301</v>
      </c>
      <c r="Z414" s="21">
        <v>202312</v>
      </c>
      <c r="AA414" s="44">
        <v>28.8</v>
      </c>
      <c r="AB414" s="33">
        <v>28.8</v>
      </c>
      <c r="AC414" s="33"/>
      <c r="AD414" s="33"/>
      <c r="AE414" s="21"/>
      <c r="AF414" s="33">
        <v>20</v>
      </c>
      <c r="AG414" s="33">
        <v>6</v>
      </c>
      <c r="AH414" s="33" t="s">
        <v>79</v>
      </c>
      <c r="AI414" s="33" t="s">
        <v>79</v>
      </c>
      <c r="AJ414" s="33" t="s">
        <v>79</v>
      </c>
      <c r="AK414" s="33" t="s">
        <v>78</v>
      </c>
      <c r="AL414" s="33" t="s">
        <v>78</v>
      </c>
      <c r="AM414" s="33" t="s">
        <v>79</v>
      </c>
      <c r="AN414" s="21" t="s">
        <v>72</v>
      </c>
      <c r="AO414" s="33" t="s">
        <v>79</v>
      </c>
      <c r="AP414" s="33" t="s">
        <v>72</v>
      </c>
      <c r="AQ414" s="33" t="s">
        <v>1814</v>
      </c>
      <c r="AR414" s="33" t="s">
        <v>1815</v>
      </c>
      <c r="AS414" s="154" t="s">
        <v>3021</v>
      </c>
      <c r="AT414" s="154" t="str">
        <f>IFERROR(VLOOKUP(C414,'[8]项目库 (2)'!$C:$AT,44,),"")</f>
        <v>农户</v>
      </c>
      <c r="AU414" s="154" t="str">
        <f>IFERROR(VLOOKUP(C414,'[8]项目库 (2)'!$C:$AU,45,),"")</f>
        <v>务工就业</v>
      </c>
      <c r="AV414" s="154" t="str">
        <f>IFERROR(VLOOKUP(C414,'[8]项目库 (2)'!$C:$AV,46,),"")</f>
        <v>项目补助</v>
      </c>
    </row>
    <row r="415" s="116" customFormat="1" ht="98" customHeight="1" spans="1:48">
      <c r="A415" s="127">
        <v>422</v>
      </c>
      <c r="B415" s="47" t="s">
        <v>2929</v>
      </c>
      <c r="C415" s="55" t="s">
        <v>3026</v>
      </c>
      <c r="D415" s="55" t="s">
        <v>673</v>
      </c>
      <c r="E415" s="55" t="s">
        <v>2507</v>
      </c>
      <c r="F415" s="55" t="s">
        <v>2550</v>
      </c>
      <c r="G415" s="33" t="s">
        <v>3013</v>
      </c>
      <c r="H415" s="55" t="s">
        <v>93</v>
      </c>
      <c r="I415" s="55" t="s">
        <v>3027</v>
      </c>
      <c r="J415" s="58" t="s">
        <v>3028</v>
      </c>
      <c r="K415" s="58" t="s">
        <v>3029</v>
      </c>
      <c r="L415" s="58" t="s">
        <v>3028</v>
      </c>
      <c r="M415" s="33" t="s">
        <v>3013</v>
      </c>
      <c r="N415" s="55" t="s">
        <v>69</v>
      </c>
      <c r="O415" s="55" t="s">
        <v>70</v>
      </c>
      <c r="P415" s="55" t="s">
        <v>2935</v>
      </c>
      <c r="Q415" s="59" t="s">
        <v>2944</v>
      </c>
      <c r="R415" s="59" t="s">
        <v>2088</v>
      </c>
      <c r="S415" s="59" t="s">
        <v>595</v>
      </c>
      <c r="T415" s="55" t="s">
        <v>340</v>
      </c>
      <c r="U415" s="55" t="s">
        <v>1101</v>
      </c>
      <c r="V415" s="55" t="s">
        <v>319</v>
      </c>
      <c r="W415" s="55">
        <v>2023</v>
      </c>
      <c r="X415" s="55" t="s">
        <v>78</v>
      </c>
      <c r="Y415" s="21">
        <v>202301</v>
      </c>
      <c r="Z415" s="21">
        <v>202312</v>
      </c>
      <c r="AA415" s="55">
        <v>28.8</v>
      </c>
      <c r="AB415" s="55">
        <v>28.8</v>
      </c>
      <c r="AC415" s="55"/>
      <c r="AD415" s="55"/>
      <c r="AE415" s="21"/>
      <c r="AF415" s="55">
        <v>20</v>
      </c>
      <c r="AG415" s="55">
        <v>5</v>
      </c>
      <c r="AH415" s="55" t="s">
        <v>79</v>
      </c>
      <c r="AI415" s="55" t="s">
        <v>79</v>
      </c>
      <c r="AJ415" s="55" t="s">
        <v>79</v>
      </c>
      <c r="AK415" s="55" t="s">
        <v>78</v>
      </c>
      <c r="AL415" s="55" t="s">
        <v>78</v>
      </c>
      <c r="AM415" s="55" t="s">
        <v>79</v>
      </c>
      <c r="AN415" s="21" t="s">
        <v>72</v>
      </c>
      <c r="AO415" s="55" t="s">
        <v>79</v>
      </c>
      <c r="AP415" s="59" t="s">
        <v>72</v>
      </c>
      <c r="AQ415" s="55" t="s">
        <v>1814</v>
      </c>
      <c r="AR415" s="55" t="s">
        <v>1815</v>
      </c>
      <c r="AS415" s="168" t="s">
        <v>3021</v>
      </c>
      <c r="AT415" s="154" t="str">
        <f>IFERROR(VLOOKUP(C415,'[8]项目库 (2)'!$C:$AT,44,),"")</f>
        <v>农户</v>
      </c>
      <c r="AU415" s="154" t="str">
        <f>IFERROR(VLOOKUP(C415,'[8]项目库 (2)'!$C:$AU,45,),"")</f>
        <v>务工就业</v>
      </c>
      <c r="AV415" s="154" t="str">
        <f>IFERROR(VLOOKUP(C415,'[8]项目库 (2)'!$C:$AV,46,),"")</f>
        <v>项目补助</v>
      </c>
    </row>
    <row r="416" s="103" customFormat="1" ht="116" customHeight="1" spans="1:48">
      <c r="A416" s="127">
        <v>423</v>
      </c>
      <c r="B416" s="47" t="s">
        <v>2929</v>
      </c>
      <c r="C416" s="33" t="s">
        <v>3030</v>
      </c>
      <c r="D416" s="33" t="s">
        <v>673</v>
      </c>
      <c r="E416" s="33" t="s">
        <v>2507</v>
      </c>
      <c r="F416" s="33" t="s">
        <v>2550</v>
      </c>
      <c r="G416" s="33" t="s">
        <v>3013</v>
      </c>
      <c r="H416" s="33" t="s">
        <v>93</v>
      </c>
      <c r="I416" s="33" t="s">
        <v>3031</v>
      </c>
      <c r="J416" s="58" t="s">
        <v>3032</v>
      </c>
      <c r="K416" s="33" t="s">
        <v>3033</v>
      </c>
      <c r="L416" s="58" t="s">
        <v>3032</v>
      </c>
      <c r="M416" s="33" t="s">
        <v>3013</v>
      </c>
      <c r="N416" s="33" t="s">
        <v>69</v>
      </c>
      <c r="O416" s="33" t="s">
        <v>70</v>
      </c>
      <c r="P416" s="33" t="s">
        <v>2935</v>
      </c>
      <c r="Q416" s="33" t="s">
        <v>2971</v>
      </c>
      <c r="R416" s="33" t="s">
        <v>1464</v>
      </c>
      <c r="S416" s="33" t="s">
        <v>595</v>
      </c>
      <c r="T416" s="33" t="s">
        <v>340</v>
      </c>
      <c r="U416" s="33" t="s">
        <v>1101</v>
      </c>
      <c r="V416" s="33" t="s">
        <v>299</v>
      </c>
      <c r="W416" s="33">
        <v>2023</v>
      </c>
      <c r="X416" s="33" t="s">
        <v>78</v>
      </c>
      <c r="Y416" s="21">
        <v>202301</v>
      </c>
      <c r="Z416" s="21">
        <v>202312</v>
      </c>
      <c r="AA416" s="55">
        <v>28.8</v>
      </c>
      <c r="AB416" s="34">
        <v>28.8</v>
      </c>
      <c r="AC416" s="33"/>
      <c r="AD416" s="33"/>
      <c r="AE416" s="21"/>
      <c r="AF416" s="33">
        <v>30</v>
      </c>
      <c r="AG416" s="33">
        <v>3</v>
      </c>
      <c r="AH416" s="33" t="s">
        <v>79</v>
      </c>
      <c r="AI416" s="33" t="s">
        <v>79</v>
      </c>
      <c r="AJ416" s="33" t="s">
        <v>79</v>
      </c>
      <c r="AK416" s="33" t="s">
        <v>78</v>
      </c>
      <c r="AL416" s="33" t="s">
        <v>79</v>
      </c>
      <c r="AM416" s="33" t="s">
        <v>79</v>
      </c>
      <c r="AN416" s="21" t="s">
        <v>72</v>
      </c>
      <c r="AO416" s="33" t="s">
        <v>79</v>
      </c>
      <c r="AP416" s="33" t="s">
        <v>72</v>
      </c>
      <c r="AQ416" s="33" t="s">
        <v>1745</v>
      </c>
      <c r="AR416" s="33">
        <v>15870466966</v>
      </c>
      <c r="AS416" s="154" t="s">
        <v>2682</v>
      </c>
      <c r="AT416" s="154" t="str">
        <f>IFERROR(VLOOKUP(C416,'[8]项目库 (2)'!$C:$AT,44,),"")</f>
        <v>农户</v>
      </c>
      <c r="AU416" s="154" t="str">
        <f>IFERROR(VLOOKUP(C416,'[8]项目库 (2)'!$C:$AU,45,),"")</f>
        <v>务工就业</v>
      </c>
      <c r="AV416" s="154" t="str">
        <f>IFERROR(VLOOKUP(C416,'[8]项目库 (2)'!$C:$AV,46,),"")</f>
        <v>项目补助</v>
      </c>
    </row>
    <row r="417" s="103" customFormat="1" ht="116" customHeight="1" spans="1:48">
      <c r="A417" s="127">
        <v>424</v>
      </c>
      <c r="B417" s="47" t="s">
        <v>2929</v>
      </c>
      <c r="C417" s="33" t="s">
        <v>3034</v>
      </c>
      <c r="D417" s="33" t="s">
        <v>673</v>
      </c>
      <c r="E417" s="33" t="s">
        <v>2507</v>
      </c>
      <c r="F417" s="33" t="s">
        <v>2550</v>
      </c>
      <c r="G417" s="33" t="s">
        <v>3013</v>
      </c>
      <c r="H417" s="33" t="s">
        <v>93</v>
      </c>
      <c r="I417" s="33" t="s">
        <v>3035</v>
      </c>
      <c r="J417" s="58" t="s">
        <v>3036</v>
      </c>
      <c r="K417" s="33" t="s">
        <v>3037</v>
      </c>
      <c r="L417" s="58" t="s">
        <v>3036</v>
      </c>
      <c r="M417" s="33" t="s">
        <v>3013</v>
      </c>
      <c r="N417" s="33" t="s">
        <v>69</v>
      </c>
      <c r="O417" s="33" t="s">
        <v>70</v>
      </c>
      <c r="P417" s="33" t="s">
        <v>2935</v>
      </c>
      <c r="Q417" s="33" t="s">
        <v>2971</v>
      </c>
      <c r="R417" s="33" t="s">
        <v>2945</v>
      </c>
      <c r="S417" s="33" t="s">
        <v>595</v>
      </c>
      <c r="T417" s="33" t="s">
        <v>340</v>
      </c>
      <c r="U417" s="33" t="s">
        <v>1101</v>
      </c>
      <c r="V417" s="33" t="s">
        <v>299</v>
      </c>
      <c r="W417" s="33">
        <v>2023</v>
      </c>
      <c r="X417" s="33" t="s">
        <v>78</v>
      </c>
      <c r="Y417" s="21">
        <v>202301</v>
      </c>
      <c r="Z417" s="21">
        <v>202312</v>
      </c>
      <c r="AA417" s="55">
        <v>28.8</v>
      </c>
      <c r="AB417" s="34">
        <v>28.8</v>
      </c>
      <c r="AC417" s="33"/>
      <c r="AD417" s="33"/>
      <c r="AE417" s="21"/>
      <c r="AF417" s="33">
        <v>30</v>
      </c>
      <c r="AG417" s="33">
        <v>8</v>
      </c>
      <c r="AH417" s="33" t="s">
        <v>79</v>
      </c>
      <c r="AI417" s="33" t="s">
        <v>79</v>
      </c>
      <c r="AJ417" s="33" t="s">
        <v>79</v>
      </c>
      <c r="AK417" s="33" t="s">
        <v>78</v>
      </c>
      <c r="AL417" s="33" t="s">
        <v>79</v>
      </c>
      <c r="AM417" s="33" t="s">
        <v>79</v>
      </c>
      <c r="AN417" s="21" t="s">
        <v>72</v>
      </c>
      <c r="AO417" s="33" t="s">
        <v>79</v>
      </c>
      <c r="AP417" s="33" t="s">
        <v>72</v>
      </c>
      <c r="AQ417" s="33" t="s">
        <v>1745</v>
      </c>
      <c r="AR417" s="33">
        <v>15870466966</v>
      </c>
      <c r="AS417" s="154" t="s">
        <v>2682</v>
      </c>
      <c r="AT417" s="154" t="str">
        <f>IFERROR(VLOOKUP(C417,'[8]项目库 (2)'!$C:$AT,44,),"")</f>
        <v>农户</v>
      </c>
      <c r="AU417" s="154" t="str">
        <f>IFERROR(VLOOKUP(C417,'[8]项目库 (2)'!$C:$AU,45,),"")</f>
        <v>务工就业</v>
      </c>
      <c r="AV417" s="154" t="str">
        <f>IFERROR(VLOOKUP(C417,'[8]项目库 (2)'!$C:$AV,46,),"")</f>
        <v>项目补助</v>
      </c>
    </row>
    <row r="418" s="103" customFormat="1" ht="116" customHeight="1" spans="1:48">
      <c r="A418" s="127">
        <v>425</v>
      </c>
      <c r="B418" s="47" t="s">
        <v>2929</v>
      </c>
      <c r="C418" s="33" t="s">
        <v>3038</v>
      </c>
      <c r="D418" s="33" t="s">
        <v>673</v>
      </c>
      <c r="E418" s="33" t="s">
        <v>2507</v>
      </c>
      <c r="F418" s="33" t="s">
        <v>2550</v>
      </c>
      <c r="G418" s="33" t="s">
        <v>2931</v>
      </c>
      <c r="H418" s="33" t="s">
        <v>93</v>
      </c>
      <c r="I418" s="33" t="s">
        <v>3039</v>
      </c>
      <c r="J418" s="58" t="s">
        <v>3040</v>
      </c>
      <c r="K418" s="33" t="s">
        <v>3041</v>
      </c>
      <c r="L418" s="58" t="s">
        <v>3040</v>
      </c>
      <c r="M418" s="33" t="s">
        <v>2931</v>
      </c>
      <c r="N418" s="33" t="s">
        <v>69</v>
      </c>
      <c r="O418" s="33" t="s">
        <v>70</v>
      </c>
      <c r="P418" s="33" t="s">
        <v>2935</v>
      </c>
      <c r="Q418" s="33" t="s">
        <v>2964</v>
      </c>
      <c r="R418" s="33" t="s">
        <v>2937</v>
      </c>
      <c r="S418" s="33" t="s">
        <v>595</v>
      </c>
      <c r="T418" s="33" t="s">
        <v>340</v>
      </c>
      <c r="U418" s="33" t="s">
        <v>1101</v>
      </c>
      <c r="V418" s="33" t="s">
        <v>299</v>
      </c>
      <c r="W418" s="33">
        <v>2023</v>
      </c>
      <c r="X418" s="33" t="s">
        <v>78</v>
      </c>
      <c r="Y418" s="21">
        <v>202301</v>
      </c>
      <c r="Z418" s="21">
        <v>202312</v>
      </c>
      <c r="AA418" s="55">
        <v>36</v>
      </c>
      <c r="AB418" s="34">
        <v>36</v>
      </c>
      <c r="AC418" s="33"/>
      <c r="AD418" s="33"/>
      <c r="AE418" s="21"/>
      <c r="AF418" s="33">
        <v>15</v>
      </c>
      <c r="AG418" s="33">
        <v>6</v>
      </c>
      <c r="AH418" s="33" t="s">
        <v>79</v>
      </c>
      <c r="AI418" s="33" t="s">
        <v>79</v>
      </c>
      <c r="AJ418" s="33" t="s">
        <v>79</v>
      </c>
      <c r="AK418" s="33" t="s">
        <v>78</v>
      </c>
      <c r="AL418" s="33" t="s">
        <v>78</v>
      </c>
      <c r="AM418" s="33" t="s">
        <v>79</v>
      </c>
      <c r="AN418" s="21" t="s">
        <v>72</v>
      </c>
      <c r="AO418" s="33" t="s">
        <v>79</v>
      </c>
      <c r="AP418" s="33" t="s">
        <v>72</v>
      </c>
      <c r="AQ418" s="33" t="s">
        <v>1745</v>
      </c>
      <c r="AR418" s="33">
        <v>15870466966</v>
      </c>
      <c r="AS418" s="154" t="s">
        <v>2682</v>
      </c>
      <c r="AT418" s="154" t="str">
        <f>IFERROR(VLOOKUP(C418,'[8]项目库 (2)'!$C:$AT,44,),"")</f>
        <v>农户</v>
      </c>
      <c r="AU418" s="154" t="str">
        <f>IFERROR(VLOOKUP(C418,'[8]项目库 (2)'!$C:$AU,45,),"")</f>
        <v>务工就业</v>
      </c>
      <c r="AV418" s="154" t="str">
        <f>IFERROR(VLOOKUP(C418,'[8]项目库 (2)'!$C:$AV,46,),"")</f>
        <v>项目补助</v>
      </c>
    </row>
    <row r="419" s="116" customFormat="1" ht="90" customHeight="1" spans="1:48">
      <c r="A419" s="127">
        <v>426</v>
      </c>
      <c r="B419" s="47" t="s">
        <v>2929</v>
      </c>
      <c r="C419" s="55" t="s">
        <v>3042</v>
      </c>
      <c r="D419" s="55" t="s">
        <v>673</v>
      </c>
      <c r="E419" s="55" t="s">
        <v>2507</v>
      </c>
      <c r="F419" s="55" t="s">
        <v>2550</v>
      </c>
      <c r="G419" s="33" t="s">
        <v>2947</v>
      </c>
      <c r="H419" s="55" t="s">
        <v>93</v>
      </c>
      <c r="I419" s="55" t="s">
        <v>3043</v>
      </c>
      <c r="J419" s="58" t="s">
        <v>3044</v>
      </c>
      <c r="K419" s="58" t="s">
        <v>3045</v>
      </c>
      <c r="L419" s="58" t="s">
        <v>3044</v>
      </c>
      <c r="M419" s="33" t="s">
        <v>2947</v>
      </c>
      <c r="N419" s="55" t="s">
        <v>69</v>
      </c>
      <c r="O419" s="55" t="s">
        <v>70</v>
      </c>
      <c r="P419" s="55" t="s">
        <v>2935</v>
      </c>
      <c r="Q419" s="59" t="s">
        <v>2952</v>
      </c>
      <c r="R419" s="59" t="s">
        <v>2937</v>
      </c>
      <c r="S419" s="59" t="s">
        <v>595</v>
      </c>
      <c r="T419" s="55" t="s">
        <v>340</v>
      </c>
      <c r="U419" s="55" t="s">
        <v>1101</v>
      </c>
      <c r="V419" s="33" t="s">
        <v>299</v>
      </c>
      <c r="W419" s="55">
        <v>2023</v>
      </c>
      <c r="X419" s="55" t="s">
        <v>78</v>
      </c>
      <c r="Y419" s="21">
        <v>202301</v>
      </c>
      <c r="Z419" s="21">
        <v>202312</v>
      </c>
      <c r="AA419" s="55">
        <v>14.4</v>
      </c>
      <c r="AB419" s="55">
        <v>14.4</v>
      </c>
      <c r="AC419" s="55"/>
      <c r="AD419" s="55"/>
      <c r="AE419" s="21"/>
      <c r="AF419" s="55">
        <v>15</v>
      </c>
      <c r="AG419" s="55">
        <v>6</v>
      </c>
      <c r="AH419" s="55" t="s">
        <v>79</v>
      </c>
      <c r="AI419" s="55" t="s">
        <v>79</v>
      </c>
      <c r="AJ419" s="55" t="s">
        <v>79</v>
      </c>
      <c r="AK419" s="55" t="s">
        <v>78</v>
      </c>
      <c r="AL419" s="55" t="s">
        <v>78</v>
      </c>
      <c r="AM419" s="55" t="s">
        <v>79</v>
      </c>
      <c r="AN419" s="21" t="s">
        <v>72</v>
      </c>
      <c r="AO419" s="55" t="s">
        <v>79</v>
      </c>
      <c r="AP419" s="59" t="s">
        <v>72</v>
      </c>
      <c r="AQ419" s="55" t="s">
        <v>1745</v>
      </c>
      <c r="AR419" s="55">
        <v>15870466966</v>
      </c>
      <c r="AS419" s="168" t="s">
        <v>2682</v>
      </c>
      <c r="AT419" s="154" t="str">
        <f>IFERROR(VLOOKUP(C419,'[8]项目库 (2)'!$C:$AT,44,),"")</f>
        <v>农户</v>
      </c>
      <c r="AU419" s="154" t="str">
        <f>IFERROR(VLOOKUP(C419,'[8]项目库 (2)'!$C:$AU,45,),"")</f>
        <v>务工就业</v>
      </c>
      <c r="AV419" s="154" t="str">
        <f>IFERROR(VLOOKUP(C419,'[8]项目库 (2)'!$C:$AV,46,),"")</f>
        <v>项目补助</v>
      </c>
    </row>
    <row r="420" s="103" customFormat="1" ht="116" customHeight="1" spans="1:48">
      <c r="A420" s="127">
        <v>427</v>
      </c>
      <c r="B420" s="47" t="s">
        <v>2929</v>
      </c>
      <c r="C420" s="33" t="s">
        <v>3046</v>
      </c>
      <c r="D420" s="33" t="s">
        <v>673</v>
      </c>
      <c r="E420" s="33" t="s">
        <v>2507</v>
      </c>
      <c r="F420" s="33" t="s">
        <v>2550</v>
      </c>
      <c r="G420" s="33" t="s">
        <v>3047</v>
      </c>
      <c r="H420" s="33" t="s">
        <v>93</v>
      </c>
      <c r="I420" s="33" t="s">
        <v>3048</v>
      </c>
      <c r="J420" s="58" t="s">
        <v>3049</v>
      </c>
      <c r="K420" s="33" t="s">
        <v>3050</v>
      </c>
      <c r="L420" s="58" t="s">
        <v>3049</v>
      </c>
      <c r="M420" s="33" t="s">
        <v>3047</v>
      </c>
      <c r="N420" s="33" t="s">
        <v>69</v>
      </c>
      <c r="O420" s="33" t="s">
        <v>70</v>
      </c>
      <c r="P420" s="33" t="s">
        <v>2935</v>
      </c>
      <c r="Q420" s="33" t="s">
        <v>2936</v>
      </c>
      <c r="R420" s="33" t="s">
        <v>2937</v>
      </c>
      <c r="S420" s="33" t="s">
        <v>595</v>
      </c>
      <c r="T420" s="33" t="s">
        <v>340</v>
      </c>
      <c r="U420" s="33" t="s">
        <v>1101</v>
      </c>
      <c r="V420" s="33" t="s">
        <v>110</v>
      </c>
      <c r="W420" s="33">
        <v>2023</v>
      </c>
      <c r="X420" s="33" t="s">
        <v>78</v>
      </c>
      <c r="Y420" s="21">
        <v>202301</v>
      </c>
      <c r="Z420" s="21">
        <v>202312</v>
      </c>
      <c r="AA420" s="55">
        <v>30.72</v>
      </c>
      <c r="AB420" s="34">
        <v>30.72</v>
      </c>
      <c r="AC420" s="33"/>
      <c r="AD420" s="33"/>
      <c r="AE420" s="21"/>
      <c r="AF420" s="33">
        <v>20</v>
      </c>
      <c r="AG420" s="33">
        <v>6</v>
      </c>
      <c r="AH420" s="33" t="s">
        <v>79</v>
      </c>
      <c r="AI420" s="33" t="s">
        <v>79</v>
      </c>
      <c r="AJ420" s="33" t="s">
        <v>79</v>
      </c>
      <c r="AK420" s="33" t="s">
        <v>78</v>
      </c>
      <c r="AL420" s="33" t="s">
        <v>78</v>
      </c>
      <c r="AM420" s="33" t="s">
        <v>79</v>
      </c>
      <c r="AN420" s="21" t="s">
        <v>72</v>
      </c>
      <c r="AO420" s="33" t="s">
        <v>79</v>
      </c>
      <c r="AP420" s="33" t="s">
        <v>72</v>
      </c>
      <c r="AQ420" s="33" t="s">
        <v>3051</v>
      </c>
      <c r="AR420" s="33" t="s">
        <v>3052</v>
      </c>
      <c r="AS420" s="154" t="s">
        <v>3053</v>
      </c>
      <c r="AT420" s="154" t="str">
        <f>IFERROR(VLOOKUP(C420,'[8]项目库 (2)'!$C:$AT,44,),"")</f>
        <v>农户</v>
      </c>
      <c r="AU420" s="154" t="str">
        <f>IFERROR(VLOOKUP(C420,'[8]项目库 (2)'!$C:$AU,45,),"")</f>
        <v>务工就业</v>
      </c>
      <c r="AV420" s="154" t="str">
        <f>IFERROR(VLOOKUP(C420,'[8]项目库 (2)'!$C:$AV,46,),"")</f>
        <v>项目补助</v>
      </c>
    </row>
    <row r="421" s="103" customFormat="1" ht="116" customHeight="1" spans="1:48">
      <c r="A421" s="127">
        <v>428</v>
      </c>
      <c r="B421" s="47" t="s">
        <v>2929</v>
      </c>
      <c r="C421" s="33" t="s">
        <v>3054</v>
      </c>
      <c r="D421" s="33" t="s">
        <v>673</v>
      </c>
      <c r="E421" s="33" t="s">
        <v>2507</v>
      </c>
      <c r="F421" s="33" t="s">
        <v>2550</v>
      </c>
      <c r="G421" s="33" t="s">
        <v>3055</v>
      </c>
      <c r="H421" s="33" t="s">
        <v>93</v>
      </c>
      <c r="I421" s="33" t="s">
        <v>3056</v>
      </c>
      <c r="J421" s="58" t="s">
        <v>3057</v>
      </c>
      <c r="K421" s="33" t="s">
        <v>3058</v>
      </c>
      <c r="L421" s="58" t="s">
        <v>3059</v>
      </c>
      <c r="M421" s="33" t="s">
        <v>3055</v>
      </c>
      <c r="N421" s="33" t="s">
        <v>69</v>
      </c>
      <c r="O421" s="33" t="s">
        <v>70</v>
      </c>
      <c r="P421" s="33" t="s">
        <v>2935</v>
      </c>
      <c r="Q421" s="33" t="s">
        <v>2944</v>
      </c>
      <c r="R421" s="33" t="s">
        <v>3060</v>
      </c>
      <c r="S421" s="33" t="s">
        <v>595</v>
      </c>
      <c r="T421" s="33" t="s">
        <v>340</v>
      </c>
      <c r="U421" s="33" t="s">
        <v>1101</v>
      </c>
      <c r="V421" s="33" t="s">
        <v>110</v>
      </c>
      <c r="W421" s="33">
        <v>2023</v>
      </c>
      <c r="X421" s="33" t="s">
        <v>78</v>
      </c>
      <c r="Y421" s="21">
        <v>202301</v>
      </c>
      <c r="Z421" s="21">
        <v>202312</v>
      </c>
      <c r="AA421" s="44">
        <v>7.2</v>
      </c>
      <c r="AB421" s="33">
        <v>7.2</v>
      </c>
      <c r="AC421" s="33"/>
      <c r="AD421" s="33"/>
      <c r="AE421" s="21"/>
      <c r="AF421" s="33">
        <v>15</v>
      </c>
      <c r="AG421" s="33">
        <v>4</v>
      </c>
      <c r="AH421" s="33" t="s">
        <v>79</v>
      </c>
      <c r="AI421" s="33" t="s">
        <v>79</v>
      </c>
      <c r="AJ421" s="33" t="s">
        <v>79</v>
      </c>
      <c r="AK421" s="33" t="s">
        <v>78</v>
      </c>
      <c r="AL421" s="33" t="s">
        <v>79</v>
      </c>
      <c r="AM421" s="33" t="s">
        <v>79</v>
      </c>
      <c r="AN421" s="21" t="s">
        <v>72</v>
      </c>
      <c r="AO421" s="33" t="s">
        <v>79</v>
      </c>
      <c r="AP421" s="33" t="s">
        <v>72</v>
      </c>
      <c r="AQ421" s="33" t="s">
        <v>3051</v>
      </c>
      <c r="AR421" s="33" t="s">
        <v>3052</v>
      </c>
      <c r="AS421" s="154" t="s">
        <v>3053</v>
      </c>
      <c r="AT421" s="154" t="str">
        <f>IFERROR(VLOOKUP(C421,'[8]项目库 (2)'!$C:$AT,44,),"")</f>
        <v>农户</v>
      </c>
      <c r="AU421" s="154" t="str">
        <f>IFERROR(VLOOKUP(C421,'[8]项目库 (2)'!$C:$AU,45,),"")</f>
        <v>务工就业</v>
      </c>
      <c r="AV421" s="154" t="str">
        <f>IFERROR(VLOOKUP(C421,'[8]项目库 (2)'!$C:$AV,46,),"")</f>
        <v>项目补助</v>
      </c>
    </row>
    <row r="422" s="103" customFormat="1" ht="116" customHeight="1" spans="1:48">
      <c r="A422" s="127">
        <v>429</v>
      </c>
      <c r="B422" s="47" t="s">
        <v>2929</v>
      </c>
      <c r="C422" s="33" t="s">
        <v>3061</v>
      </c>
      <c r="D422" s="33" t="s">
        <v>673</v>
      </c>
      <c r="E422" s="33" t="s">
        <v>2507</v>
      </c>
      <c r="F422" s="33" t="s">
        <v>2550</v>
      </c>
      <c r="G422" s="33" t="s">
        <v>3062</v>
      </c>
      <c r="H422" s="33" t="s">
        <v>93</v>
      </c>
      <c r="I422" s="33" t="s">
        <v>3063</v>
      </c>
      <c r="J422" s="58" t="s">
        <v>3064</v>
      </c>
      <c r="K422" s="33" t="s">
        <v>3065</v>
      </c>
      <c r="L422" s="58" t="s">
        <v>3064</v>
      </c>
      <c r="M422" s="33" t="s">
        <v>3062</v>
      </c>
      <c r="N422" s="33" t="s">
        <v>69</v>
      </c>
      <c r="O422" s="33" t="s">
        <v>70</v>
      </c>
      <c r="P422" s="33" t="s">
        <v>3066</v>
      </c>
      <c r="Q422" s="33" t="s">
        <v>2959</v>
      </c>
      <c r="R422" s="33" t="s">
        <v>1464</v>
      </c>
      <c r="S422" s="33" t="s">
        <v>595</v>
      </c>
      <c r="T422" s="33" t="s">
        <v>340</v>
      </c>
      <c r="U422" s="33" t="s">
        <v>1101</v>
      </c>
      <c r="V422" s="33" t="s">
        <v>110</v>
      </c>
      <c r="W422" s="33">
        <v>2023</v>
      </c>
      <c r="X422" s="33" t="s">
        <v>78</v>
      </c>
      <c r="Y422" s="21">
        <v>202301</v>
      </c>
      <c r="Z422" s="21">
        <v>202312</v>
      </c>
      <c r="AA422" s="44">
        <v>7.68</v>
      </c>
      <c r="AB422" s="33">
        <v>7.68</v>
      </c>
      <c r="AC422" s="33"/>
      <c r="AD422" s="33"/>
      <c r="AE422" s="21"/>
      <c r="AF422" s="33">
        <v>5</v>
      </c>
      <c r="AG422" s="33">
        <v>3</v>
      </c>
      <c r="AH422" s="33" t="s">
        <v>79</v>
      </c>
      <c r="AI422" s="33" t="s">
        <v>79</v>
      </c>
      <c r="AJ422" s="33" t="s">
        <v>79</v>
      </c>
      <c r="AK422" s="33" t="s">
        <v>78</v>
      </c>
      <c r="AL422" s="33" t="s">
        <v>78</v>
      </c>
      <c r="AM422" s="33" t="s">
        <v>79</v>
      </c>
      <c r="AN422" s="21" t="s">
        <v>72</v>
      </c>
      <c r="AO422" s="33" t="s">
        <v>79</v>
      </c>
      <c r="AP422" s="33" t="s">
        <v>72</v>
      </c>
      <c r="AQ422" s="33" t="s">
        <v>3051</v>
      </c>
      <c r="AR422" s="33" t="s">
        <v>3052</v>
      </c>
      <c r="AS422" s="154" t="s">
        <v>3053</v>
      </c>
      <c r="AT422" s="154" t="str">
        <f>IFERROR(VLOOKUP(C422,'[8]项目库 (2)'!$C:$AT,44,),"")</f>
        <v>农户</v>
      </c>
      <c r="AU422" s="154" t="str">
        <f>IFERROR(VLOOKUP(C422,'[8]项目库 (2)'!$C:$AU,45,),"")</f>
        <v>务工就业</v>
      </c>
      <c r="AV422" s="154" t="str">
        <f>IFERROR(VLOOKUP(C422,'[8]项目库 (2)'!$C:$AV,46,),"")</f>
        <v>项目补助</v>
      </c>
    </row>
    <row r="423" s="103" customFormat="1" ht="116" customHeight="1" spans="1:48">
      <c r="A423" s="127">
        <v>430</v>
      </c>
      <c r="B423" s="47" t="s">
        <v>2929</v>
      </c>
      <c r="C423" s="33" t="s">
        <v>3067</v>
      </c>
      <c r="D423" s="33" t="s">
        <v>673</v>
      </c>
      <c r="E423" s="33" t="s">
        <v>2507</v>
      </c>
      <c r="F423" s="33" t="s">
        <v>2550</v>
      </c>
      <c r="G423" s="33" t="s">
        <v>3055</v>
      </c>
      <c r="H423" s="33" t="s">
        <v>93</v>
      </c>
      <c r="I423" s="33" t="s">
        <v>3068</v>
      </c>
      <c r="J423" s="58" t="s">
        <v>3069</v>
      </c>
      <c r="K423" s="33" t="s">
        <v>3070</v>
      </c>
      <c r="L423" s="58" t="s">
        <v>3069</v>
      </c>
      <c r="M423" s="33" t="s">
        <v>3055</v>
      </c>
      <c r="N423" s="33" t="s">
        <v>69</v>
      </c>
      <c r="O423" s="33" t="s">
        <v>70</v>
      </c>
      <c r="P423" s="33" t="s">
        <v>2935</v>
      </c>
      <c r="Q423" s="33" t="s">
        <v>2936</v>
      </c>
      <c r="R423" s="33" t="s">
        <v>3060</v>
      </c>
      <c r="S423" s="33" t="s">
        <v>595</v>
      </c>
      <c r="T423" s="33" t="s">
        <v>340</v>
      </c>
      <c r="U423" s="33" t="s">
        <v>1101</v>
      </c>
      <c r="V423" s="33" t="s">
        <v>110</v>
      </c>
      <c r="W423" s="33">
        <v>2023</v>
      </c>
      <c r="X423" s="33" t="s">
        <v>78</v>
      </c>
      <c r="Y423" s="21">
        <v>202301</v>
      </c>
      <c r="Z423" s="21">
        <v>202312</v>
      </c>
      <c r="AA423" s="44">
        <v>7.2</v>
      </c>
      <c r="AB423" s="33">
        <v>7.2</v>
      </c>
      <c r="AC423" s="33"/>
      <c r="AD423" s="33"/>
      <c r="AE423" s="21"/>
      <c r="AF423" s="33">
        <v>5</v>
      </c>
      <c r="AG423" s="33">
        <v>4</v>
      </c>
      <c r="AH423" s="33" t="s">
        <v>79</v>
      </c>
      <c r="AI423" s="33" t="s">
        <v>79</v>
      </c>
      <c r="AJ423" s="33" t="s">
        <v>79</v>
      </c>
      <c r="AK423" s="33" t="s">
        <v>78</v>
      </c>
      <c r="AL423" s="33" t="s">
        <v>79</v>
      </c>
      <c r="AM423" s="33" t="s">
        <v>79</v>
      </c>
      <c r="AN423" s="21" t="s">
        <v>72</v>
      </c>
      <c r="AO423" s="33" t="s">
        <v>79</v>
      </c>
      <c r="AP423" s="33" t="s">
        <v>72</v>
      </c>
      <c r="AQ423" s="33" t="s">
        <v>3051</v>
      </c>
      <c r="AR423" s="33" t="s">
        <v>3052</v>
      </c>
      <c r="AS423" s="154" t="s">
        <v>3053</v>
      </c>
      <c r="AT423" s="154" t="str">
        <f>IFERROR(VLOOKUP(C423,'[8]项目库 (2)'!$C:$AT,44,),"")</f>
        <v>农户</v>
      </c>
      <c r="AU423" s="154" t="str">
        <f>IFERROR(VLOOKUP(C423,'[8]项目库 (2)'!$C:$AU,45,),"")</f>
        <v>务工就业</v>
      </c>
      <c r="AV423" s="154" t="str">
        <f>IFERROR(VLOOKUP(C423,'[8]项目库 (2)'!$C:$AV,46,),"")</f>
        <v>项目补助</v>
      </c>
    </row>
    <row r="424" s="103" customFormat="1" ht="116" customHeight="1" spans="1:48">
      <c r="A424" s="127">
        <v>431</v>
      </c>
      <c r="B424" s="47" t="s">
        <v>2929</v>
      </c>
      <c r="C424" s="33" t="s">
        <v>3071</v>
      </c>
      <c r="D424" s="33" t="s">
        <v>673</v>
      </c>
      <c r="E424" s="33" t="s">
        <v>2507</v>
      </c>
      <c r="F424" s="33" t="s">
        <v>2550</v>
      </c>
      <c r="G424" s="33" t="s">
        <v>2955</v>
      </c>
      <c r="H424" s="33" t="s">
        <v>93</v>
      </c>
      <c r="I424" s="33" t="s">
        <v>3072</v>
      </c>
      <c r="J424" s="58" t="s">
        <v>3073</v>
      </c>
      <c r="K424" s="33" t="s">
        <v>3074</v>
      </c>
      <c r="L424" s="58" t="s">
        <v>3073</v>
      </c>
      <c r="M424" s="33" t="s">
        <v>2955</v>
      </c>
      <c r="N424" s="33" t="s">
        <v>69</v>
      </c>
      <c r="O424" s="33" t="s">
        <v>70</v>
      </c>
      <c r="P424" s="33" t="s">
        <v>2935</v>
      </c>
      <c r="Q424" s="33" t="s">
        <v>2971</v>
      </c>
      <c r="R424" s="33" t="s">
        <v>1464</v>
      </c>
      <c r="S424" s="33" t="s">
        <v>595</v>
      </c>
      <c r="T424" s="33" t="s">
        <v>340</v>
      </c>
      <c r="U424" s="33" t="s">
        <v>1101</v>
      </c>
      <c r="V424" s="33" t="s">
        <v>191</v>
      </c>
      <c r="W424" s="33">
        <v>2023</v>
      </c>
      <c r="X424" s="33" t="s">
        <v>78</v>
      </c>
      <c r="Y424" s="21">
        <v>202301</v>
      </c>
      <c r="Z424" s="21">
        <v>202312</v>
      </c>
      <c r="AA424" s="44">
        <v>21.6</v>
      </c>
      <c r="AB424" s="33">
        <v>21.6</v>
      </c>
      <c r="AC424" s="33"/>
      <c r="AD424" s="33"/>
      <c r="AE424" s="21"/>
      <c r="AF424" s="33">
        <v>15</v>
      </c>
      <c r="AG424" s="33">
        <v>3</v>
      </c>
      <c r="AH424" s="33" t="s">
        <v>79</v>
      </c>
      <c r="AI424" s="33" t="s">
        <v>79</v>
      </c>
      <c r="AJ424" s="33" t="s">
        <v>79</v>
      </c>
      <c r="AK424" s="33" t="s">
        <v>78</v>
      </c>
      <c r="AL424" s="33" t="s">
        <v>78</v>
      </c>
      <c r="AM424" s="33" t="s">
        <v>79</v>
      </c>
      <c r="AN424" s="21" t="s">
        <v>72</v>
      </c>
      <c r="AO424" s="33" t="s">
        <v>79</v>
      </c>
      <c r="AP424" s="33" t="s">
        <v>72</v>
      </c>
      <c r="AQ424" s="33" t="s">
        <v>3075</v>
      </c>
      <c r="AR424" s="33" t="s">
        <v>3076</v>
      </c>
      <c r="AS424" s="154" t="s">
        <v>3077</v>
      </c>
      <c r="AT424" s="154" t="str">
        <f>IFERROR(VLOOKUP(C424,'[8]项目库 (2)'!$C:$AT,44,),"")</f>
        <v>农户</v>
      </c>
      <c r="AU424" s="154" t="str">
        <f>IFERROR(VLOOKUP(C424,'[8]项目库 (2)'!$C:$AU,45,),"")</f>
        <v>务工就业</v>
      </c>
      <c r="AV424" s="154" t="str">
        <f>IFERROR(VLOOKUP(C424,'[8]项目库 (2)'!$C:$AV,46,),"")</f>
        <v>项目补助</v>
      </c>
    </row>
    <row r="425" s="103" customFormat="1" ht="116" customHeight="1" spans="1:48">
      <c r="A425" s="127">
        <v>432</v>
      </c>
      <c r="B425" s="47" t="s">
        <v>2929</v>
      </c>
      <c r="C425" s="33" t="s">
        <v>3078</v>
      </c>
      <c r="D425" s="33" t="s">
        <v>673</v>
      </c>
      <c r="E425" s="33" t="s">
        <v>2507</v>
      </c>
      <c r="F425" s="33" t="s">
        <v>2550</v>
      </c>
      <c r="G425" s="33" t="s">
        <v>2977</v>
      </c>
      <c r="H425" s="33" t="s">
        <v>93</v>
      </c>
      <c r="I425" s="33" t="s">
        <v>3079</v>
      </c>
      <c r="J425" s="58" t="s">
        <v>3080</v>
      </c>
      <c r="K425" s="33" t="s">
        <v>3081</v>
      </c>
      <c r="L425" s="58" t="s">
        <v>3080</v>
      </c>
      <c r="M425" s="33" t="s">
        <v>2977</v>
      </c>
      <c r="N425" s="33" t="s">
        <v>69</v>
      </c>
      <c r="O425" s="33" t="s">
        <v>70</v>
      </c>
      <c r="P425" s="33" t="s">
        <v>2935</v>
      </c>
      <c r="Q425" s="33" t="s">
        <v>2936</v>
      </c>
      <c r="R425" s="33" t="s">
        <v>2592</v>
      </c>
      <c r="S425" s="33" t="s">
        <v>595</v>
      </c>
      <c r="T425" s="33" t="s">
        <v>340</v>
      </c>
      <c r="U425" s="33" t="s">
        <v>1101</v>
      </c>
      <c r="V425" s="33" t="s">
        <v>191</v>
      </c>
      <c r="W425" s="33">
        <v>2023</v>
      </c>
      <c r="X425" s="33" t="s">
        <v>78</v>
      </c>
      <c r="Y425" s="21">
        <v>202301</v>
      </c>
      <c r="Z425" s="21">
        <v>202312</v>
      </c>
      <c r="AA425" s="44">
        <v>43.2</v>
      </c>
      <c r="AB425" s="33">
        <v>43.2</v>
      </c>
      <c r="AC425" s="33"/>
      <c r="AD425" s="33"/>
      <c r="AE425" s="21"/>
      <c r="AF425" s="33">
        <v>30</v>
      </c>
      <c r="AG425" s="33">
        <v>9</v>
      </c>
      <c r="AH425" s="33" t="s">
        <v>79</v>
      </c>
      <c r="AI425" s="33" t="s">
        <v>79</v>
      </c>
      <c r="AJ425" s="33" t="s">
        <v>79</v>
      </c>
      <c r="AK425" s="33" t="s">
        <v>78</v>
      </c>
      <c r="AL425" s="33" t="s">
        <v>3000</v>
      </c>
      <c r="AM425" s="33" t="s">
        <v>79</v>
      </c>
      <c r="AN425" s="21" t="s">
        <v>72</v>
      </c>
      <c r="AO425" s="33" t="s">
        <v>79</v>
      </c>
      <c r="AP425" s="33" t="s">
        <v>72</v>
      </c>
      <c r="AQ425" s="33" t="s">
        <v>3075</v>
      </c>
      <c r="AR425" s="33" t="s">
        <v>3076</v>
      </c>
      <c r="AS425" s="154" t="s">
        <v>3077</v>
      </c>
      <c r="AT425" s="154" t="str">
        <f>IFERROR(VLOOKUP(C425,'[8]项目库 (2)'!$C:$AT,44,),"")</f>
        <v>农户</v>
      </c>
      <c r="AU425" s="154" t="str">
        <f>IFERROR(VLOOKUP(C425,'[8]项目库 (2)'!$C:$AU,45,),"")</f>
        <v>务工就业</v>
      </c>
      <c r="AV425" s="154" t="str">
        <f>IFERROR(VLOOKUP(C425,'[8]项目库 (2)'!$C:$AV,46,),"")</f>
        <v>项目补助</v>
      </c>
    </row>
    <row r="426" s="103" customFormat="1" ht="116" customHeight="1" spans="1:48">
      <c r="A426" s="127">
        <v>433</v>
      </c>
      <c r="B426" s="47" t="s">
        <v>2929</v>
      </c>
      <c r="C426" s="33" t="s">
        <v>3082</v>
      </c>
      <c r="D426" s="33" t="s">
        <v>673</v>
      </c>
      <c r="E426" s="33" t="s">
        <v>2507</v>
      </c>
      <c r="F426" s="33" t="s">
        <v>2550</v>
      </c>
      <c r="G426" s="33" t="s">
        <v>2955</v>
      </c>
      <c r="H426" s="33" t="s">
        <v>93</v>
      </c>
      <c r="I426" s="33" t="s">
        <v>3083</v>
      </c>
      <c r="J426" s="58" t="s">
        <v>2986</v>
      </c>
      <c r="K426" s="33" t="s">
        <v>3084</v>
      </c>
      <c r="L426" s="58" t="s">
        <v>2986</v>
      </c>
      <c r="M426" s="33" t="s">
        <v>2955</v>
      </c>
      <c r="N426" s="33" t="s">
        <v>69</v>
      </c>
      <c r="O426" s="33" t="s">
        <v>70</v>
      </c>
      <c r="P426" s="33" t="s">
        <v>2935</v>
      </c>
      <c r="Q426" s="33" t="s">
        <v>2952</v>
      </c>
      <c r="R426" s="33" t="s">
        <v>2937</v>
      </c>
      <c r="S426" s="33" t="s">
        <v>595</v>
      </c>
      <c r="T426" s="33" t="s">
        <v>340</v>
      </c>
      <c r="U426" s="33" t="s">
        <v>1101</v>
      </c>
      <c r="V426" s="33" t="s">
        <v>191</v>
      </c>
      <c r="W426" s="33">
        <v>2023</v>
      </c>
      <c r="X426" s="33" t="s">
        <v>78</v>
      </c>
      <c r="Y426" s="21">
        <v>202301</v>
      </c>
      <c r="Z426" s="21">
        <v>202312</v>
      </c>
      <c r="AA426" s="44">
        <v>21.6</v>
      </c>
      <c r="AB426" s="33">
        <v>21.6</v>
      </c>
      <c r="AC426" s="33"/>
      <c r="AD426" s="33"/>
      <c r="AE426" s="21"/>
      <c r="AF426" s="33">
        <v>15</v>
      </c>
      <c r="AG426" s="33">
        <v>6</v>
      </c>
      <c r="AH426" s="33" t="s">
        <v>79</v>
      </c>
      <c r="AI426" s="33" t="s">
        <v>79</v>
      </c>
      <c r="AJ426" s="33" t="s">
        <v>79</v>
      </c>
      <c r="AK426" s="33" t="s">
        <v>78</v>
      </c>
      <c r="AL426" s="33" t="s">
        <v>78</v>
      </c>
      <c r="AM426" s="33" t="s">
        <v>79</v>
      </c>
      <c r="AN426" s="21" t="s">
        <v>72</v>
      </c>
      <c r="AO426" s="33" t="s">
        <v>79</v>
      </c>
      <c r="AP426" s="33" t="s">
        <v>72</v>
      </c>
      <c r="AQ426" s="33" t="s">
        <v>3075</v>
      </c>
      <c r="AR426" s="33" t="s">
        <v>3076</v>
      </c>
      <c r="AS426" s="154" t="s">
        <v>3077</v>
      </c>
      <c r="AT426" s="154" t="str">
        <f>IFERROR(VLOOKUP(C426,'[8]项目库 (2)'!$C:$AT,44,),"")</f>
        <v>农户</v>
      </c>
      <c r="AU426" s="154" t="str">
        <f>IFERROR(VLOOKUP(C426,'[8]项目库 (2)'!$C:$AU,45,),"")</f>
        <v>务工就业</v>
      </c>
      <c r="AV426" s="154" t="str">
        <f>IFERROR(VLOOKUP(C426,'[8]项目库 (2)'!$C:$AV,46,),"")</f>
        <v>项目补助</v>
      </c>
    </row>
    <row r="427" s="103" customFormat="1" ht="116" customHeight="1" spans="1:48">
      <c r="A427" s="127">
        <v>434</v>
      </c>
      <c r="B427" s="47" t="s">
        <v>2929</v>
      </c>
      <c r="C427" s="33" t="s">
        <v>3085</v>
      </c>
      <c r="D427" s="33" t="s">
        <v>673</v>
      </c>
      <c r="E427" s="33" t="s">
        <v>2507</v>
      </c>
      <c r="F427" s="33" t="s">
        <v>2550</v>
      </c>
      <c r="G427" s="33" t="s">
        <v>2947</v>
      </c>
      <c r="H427" s="33" t="s">
        <v>93</v>
      </c>
      <c r="I427" s="33" t="s">
        <v>3086</v>
      </c>
      <c r="J427" s="58" t="s">
        <v>3087</v>
      </c>
      <c r="K427" s="33" t="s">
        <v>3088</v>
      </c>
      <c r="L427" s="58" t="s">
        <v>3087</v>
      </c>
      <c r="M427" s="33" t="s">
        <v>2947</v>
      </c>
      <c r="N427" s="33" t="s">
        <v>69</v>
      </c>
      <c r="O427" s="33" t="s">
        <v>70</v>
      </c>
      <c r="P427" s="33" t="s">
        <v>2935</v>
      </c>
      <c r="Q427" s="33" t="s">
        <v>2944</v>
      </c>
      <c r="R427" s="33" t="s">
        <v>3060</v>
      </c>
      <c r="S427" s="33" t="s">
        <v>595</v>
      </c>
      <c r="T427" s="33" t="s">
        <v>340</v>
      </c>
      <c r="U427" s="33" t="s">
        <v>1101</v>
      </c>
      <c r="V427" s="33" t="s">
        <v>191</v>
      </c>
      <c r="W427" s="33">
        <v>2023</v>
      </c>
      <c r="X427" s="33" t="s">
        <v>78</v>
      </c>
      <c r="Y427" s="21">
        <v>202301</v>
      </c>
      <c r="Z427" s="21">
        <v>202312</v>
      </c>
      <c r="AA427" s="44">
        <v>14.4</v>
      </c>
      <c r="AB427" s="33">
        <v>14.4</v>
      </c>
      <c r="AC427" s="33"/>
      <c r="AD427" s="33"/>
      <c r="AE427" s="21"/>
      <c r="AF427" s="33">
        <v>15</v>
      </c>
      <c r="AG427" s="33">
        <v>4</v>
      </c>
      <c r="AH427" s="33" t="s">
        <v>79</v>
      </c>
      <c r="AI427" s="33" t="s">
        <v>79</v>
      </c>
      <c r="AJ427" s="33" t="s">
        <v>79</v>
      </c>
      <c r="AK427" s="33" t="s">
        <v>78</v>
      </c>
      <c r="AL427" s="33" t="s">
        <v>78</v>
      </c>
      <c r="AM427" s="33" t="s">
        <v>79</v>
      </c>
      <c r="AN427" s="21" t="s">
        <v>72</v>
      </c>
      <c r="AO427" s="33" t="s">
        <v>79</v>
      </c>
      <c r="AP427" s="33" t="s">
        <v>72</v>
      </c>
      <c r="AQ427" s="33" t="s">
        <v>3075</v>
      </c>
      <c r="AR427" s="33" t="s">
        <v>3076</v>
      </c>
      <c r="AS427" s="154" t="s">
        <v>3077</v>
      </c>
      <c r="AT427" s="154" t="str">
        <f>IFERROR(VLOOKUP(C427,'[8]项目库 (2)'!$C:$AT,44,),"")</f>
        <v>农户</v>
      </c>
      <c r="AU427" s="154" t="str">
        <f>IFERROR(VLOOKUP(C427,'[8]项目库 (2)'!$C:$AU,45,),"")</f>
        <v>务工就业</v>
      </c>
      <c r="AV427" s="154" t="str">
        <f>IFERROR(VLOOKUP(C427,'[8]项目库 (2)'!$C:$AV,46,),"")</f>
        <v>项目补助</v>
      </c>
    </row>
    <row r="428" s="103" customFormat="1" ht="116" customHeight="1" spans="1:48">
      <c r="A428" s="127">
        <v>435</v>
      </c>
      <c r="B428" s="47" t="s">
        <v>2929</v>
      </c>
      <c r="C428" s="33" t="s">
        <v>3089</v>
      </c>
      <c r="D428" s="33" t="s">
        <v>673</v>
      </c>
      <c r="E428" s="33" t="s">
        <v>2507</v>
      </c>
      <c r="F428" s="33" t="s">
        <v>2550</v>
      </c>
      <c r="G428" s="33" t="s">
        <v>2977</v>
      </c>
      <c r="H428" s="33" t="s">
        <v>93</v>
      </c>
      <c r="I428" s="33" t="s">
        <v>3090</v>
      </c>
      <c r="J428" s="58" t="s">
        <v>3080</v>
      </c>
      <c r="K428" s="33" t="s">
        <v>3081</v>
      </c>
      <c r="L428" s="58" t="s">
        <v>3080</v>
      </c>
      <c r="M428" s="33" t="s">
        <v>2977</v>
      </c>
      <c r="N428" s="33" t="s">
        <v>69</v>
      </c>
      <c r="O428" s="33" t="s">
        <v>70</v>
      </c>
      <c r="P428" s="33" t="s">
        <v>2935</v>
      </c>
      <c r="Q428" s="33" t="s">
        <v>2936</v>
      </c>
      <c r="R428" s="33" t="s">
        <v>2592</v>
      </c>
      <c r="S428" s="33" t="s">
        <v>595</v>
      </c>
      <c r="T428" s="33" t="s">
        <v>340</v>
      </c>
      <c r="U428" s="33" t="s">
        <v>1101</v>
      </c>
      <c r="V428" s="33" t="s">
        <v>100</v>
      </c>
      <c r="W428" s="33">
        <v>2023</v>
      </c>
      <c r="X428" s="33" t="s">
        <v>78</v>
      </c>
      <c r="Y428" s="21">
        <v>202301</v>
      </c>
      <c r="Z428" s="21">
        <v>202312</v>
      </c>
      <c r="AA428" s="44">
        <v>43.2</v>
      </c>
      <c r="AB428" s="33">
        <v>43.2</v>
      </c>
      <c r="AC428" s="33"/>
      <c r="AD428" s="33"/>
      <c r="AE428" s="21"/>
      <c r="AF428" s="33">
        <v>30</v>
      </c>
      <c r="AG428" s="33">
        <v>9</v>
      </c>
      <c r="AH428" s="33" t="s">
        <v>79</v>
      </c>
      <c r="AI428" s="33" t="s">
        <v>79</v>
      </c>
      <c r="AJ428" s="33" t="s">
        <v>79</v>
      </c>
      <c r="AK428" s="33" t="s">
        <v>78</v>
      </c>
      <c r="AL428" s="33" t="s">
        <v>79</v>
      </c>
      <c r="AM428" s="33" t="s">
        <v>79</v>
      </c>
      <c r="AN428" s="21" t="s">
        <v>72</v>
      </c>
      <c r="AO428" s="33" t="s">
        <v>79</v>
      </c>
      <c r="AP428" s="33" t="s">
        <v>72</v>
      </c>
      <c r="AQ428" s="33" t="s">
        <v>3091</v>
      </c>
      <c r="AR428" s="33" t="s">
        <v>3092</v>
      </c>
      <c r="AS428" s="154" t="s">
        <v>2636</v>
      </c>
      <c r="AT428" s="154" t="str">
        <f>IFERROR(VLOOKUP(C428,'[8]项目库 (2)'!$C:$AT,44,),"")</f>
        <v>农户</v>
      </c>
      <c r="AU428" s="154" t="str">
        <f>IFERROR(VLOOKUP(C428,'[8]项目库 (2)'!$C:$AU,45,),"")</f>
        <v>务工就业</v>
      </c>
      <c r="AV428" s="154" t="str">
        <f>IFERROR(VLOOKUP(C428,'[8]项目库 (2)'!$C:$AV,46,),"")</f>
        <v>项目补助</v>
      </c>
    </row>
    <row r="429" s="103" customFormat="1" ht="116" customHeight="1" spans="1:48">
      <c r="A429" s="127">
        <v>436</v>
      </c>
      <c r="B429" s="47" t="s">
        <v>2929</v>
      </c>
      <c r="C429" s="33" t="s">
        <v>3093</v>
      </c>
      <c r="D429" s="33" t="s">
        <v>673</v>
      </c>
      <c r="E429" s="33" t="s">
        <v>2507</v>
      </c>
      <c r="F429" s="33" t="s">
        <v>2550</v>
      </c>
      <c r="G429" s="33" t="s">
        <v>2955</v>
      </c>
      <c r="H429" s="33" t="s">
        <v>93</v>
      </c>
      <c r="I429" s="33" t="s">
        <v>3094</v>
      </c>
      <c r="J429" s="58" t="s">
        <v>2994</v>
      </c>
      <c r="K429" s="33" t="s">
        <v>3095</v>
      </c>
      <c r="L429" s="58" t="s">
        <v>2994</v>
      </c>
      <c r="M429" s="33" t="s">
        <v>2955</v>
      </c>
      <c r="N429" s="33" t="s">
        <v>69</v>
      </c>
      <c r="O429" s="33" t="s">
        <v>70</v>
      </c>
      <c r="P429" s="33" t="s">
        <v>2935</v>
      </c>
      <c r="Q429" s="33" t="s">
        <v>2959</v>
      </c>
      <c r="R429" s="33" t="s">
        <v>2937</v>
      </c>
      <c r="S429" s="33" t="s">
        <v>595</v>
      </c>
      <c r="T429" s="33" t="s">
        <v>340</v>
      </c>
      <c r="U429" s="33" t="s">
        <v>1101</v>
      </c>
      <c r="V429" s="33" t="s">
        <v>100</v>
      </c>
      <c r="W429" s="33">
        <v>2023</v>
      </c>
      <c r="X429" s="33" t="s">
        <v>78</v>
      </c>
      <c r="Y429" s="21">
        <v>202301</v>
      </c>
      <c r="Z429" s="21">
        <v>202312</v>
      </c>
      <c r="AA429" s="44">
        <v>21.6</v>
      </c>
      <c r="AB429" s="33">
        <v>21.6</v>
      </c>
      <c r="AC429" s="33"/>
      <c r="AD429" s="33"/>
      <c r="AE429" s="21"/>
      <c r="AF429" s="33">
        <v>15</v>
      </c>
      <c r="AG429" s="33">
        <v>6</v>
      </c>
      <c r="AH429" s="33" t="s">
        <v>79</v>
      </c>
      <c r="AI429" s="33" t="s">
        <v>79</v>
      </c>
      <c r="AJ429" s="33" t="s">
        <v>79</v>
      </c>
      <c r="AK429" s="33" t="s">
        <v>78</v>
      </c>
      <c r="AL429" s="33" t="s">
        <v>79</v>
      </c>
      <c r="AM429" s="33" t="s">
        <v>79</v>
      </c>
      <c r="AN429" s="21" t="s">
        <v>72</v>
      </c>
      <c r="AO429" s="33" t="s">
        <v>79</v>
      </c>
      <c r="AP429" s="33" t="s">
        <v>72</v>
      </c>
      <c r="AQ429" s="33" t="s">
        <v>3091</v>
      </c>
      <c r="AR429" s="33" t="s">
        <v>3092</v>
      </c>
      <c r="AS429" s="154" t="s">
        <v>2636</v>
      </c>
      <c r="AT429" s="154" t="str">
        <f>IFERROR(VLOOKUP(C429,'[8]项目库 (2)'!$C:$AT,44,),"")</f>
        <v>农户</v>
      </c>
      <c r="AU429" s="154" t="str">
        <f>IFERROR(VLOOKUP(C429,'[8]项目库 (2)'!$C:$AU,45,),"")</f>
        <v>务工就业</v>
      </c>
      <c r="AV429" s="154" t="str">
        <f>IFERROR(VLOOKUP(C429,'[8]项目库 (2)'!$C:$AV,46,),"")</f>
        <v>项目补助</v>
      </c>
    </row>
    <row r="430" s="103" customFormat="1" ht="116" customHeight="1" spans="1:48">
      <c r="A430" s="127">
        <v>437</v>
      </c>
      <c r="B430" s="47" t="s">
        <v>2929</v>
      </c>
      <c r="C430" s="33" t="s">
        <v>3096</v>
      </c>
      <c r="D430" s="33" t="s">
        <v>673</v>
      </c>
      <c r="E430" s="33" t="s">
        <v>2507</v>
      </c>
      <c r="F430" s="33" t="s">
        <v>2550</v>
      </c>
      <c r="G430" s="33" t="s">
        <v>3097</v>
      </c>
      <c r="H430" s="33" t="s">
        <v>93</v>
      </c>
      <c r="I430" s="57" t="s">
        <v>3098</v>
      </c>
      <c r="J430" s="44" t="s">
        <v>3099</v>
      </c>
      <c r="K430" s="33" t="s">
        <v>3100</v>
      </c>
      <c r="L430" s="44" t="s">
        <v>3099</v>
      </c>
      <c r="M430" s="33" t="s">
        <v>3097</v>
      </c>
      <c r="N430" s="33" t="s">
        <v>69</v>
      </c>
      <c r="O430" s="33" t="s">
        <v>70</v>
      </c>
      <c r="P430" s="33" t="s">
        <v>3101</v>
      </c>
      <c r="Q430" s="33" t="s">
        <v>3102</v>
      </c>
      <c r="R430" s="33" t="s">
        <v>1780</v>
      </c>
      <c r="S430" s="33" t="s">
        <v>595</v>
      </c>
      <c r="T430" s="33" t="s">
        <v>340</v>
      </c>
      <c r="U430" s="33" t="s">
        <v>1101</v>
      </c>
      <c r="V430" s="33" t="s">
        <v>505</v>
      </c>
      <c r="W430" s="33">
        <v>2023</v>
      </c>
      <c r="X430" s="33" t="s">
        <v>78</v>
      </c>
      <c r="Y430" s="21">
        <v>202301</v>
      </c>
      <c r="Z430" s="21">
        <v>202312</v>
      </c>
      <c r="AA430" s="44">
        <v>23.52</v>
      </c>
      <c r="AB430" s="33">
        <v>23.52</v>
      </c>
      <c r="AC430" s="33"/>
      <c r="AD430" s="33"/>
      <c r="AE430" s="21"/>
      <c r="AF430" s="33">
        <v>25</v>
      </c>
      <c r="AG430" s="33">
        <v>15</v>
      </c>
      <c r="AH430" s="33" t="s">
        <v>79</v>
      </c>
      <c r="AI430" s="33" t="s">
        <v>79</v>
      </c>
      <c r="AJ430" s="33" t="s">
        <v>79</v>
      </c>
      <c r="AK430" s="33" t="s">
        <v>78</v>
      </c>
      <c r="AL430" s="33" t="s">
        <v>78</v>
      </c>
      <c r="AM430" s="33" t="s">
        <v>79</v>
      </c>
      <c r="AN430" s="21" t="s">
        <v>72</v>
      </c>
      <c r="AO430" s="33" t="s">
        <v>79</v>
      </c>
      <c r="AP430" s="33" t="s">
        <v>72</v>
      </c>
      <c r="AQ430" s="33" t="s">
        <v>3103</v>
      </c>
      <c r="AR430" s="33">
        <v>13896248785</v>
      </c>
      <c r="AS430" s="154" t="s">
        <v>3104</v>
      </c>
      <c r="AT430" s="154" t="str">
        <f>IFERROR(VLOOKUP(C430,'[8]项目库 (2)'!$C:$AT,44,),"")</f>
        <v>农户</v>
      </c>
      <c r="AU430" s="154" t="str">
        <f>IFERROR(VLOOKUP(C430,'[8]项目库 (2)'!$C:$AU,45,),"")</f>
        <v>务工就业</v>
      </c>
      <c r="AV430" s="154" t="str">
        <f>IFERROR(VLOOKUP(C430,'[8]项目库 (2)'!$C:$AV,46,),"")</f>
        <v>项目补助</v>
      </c>
    </row>
    <row r="431" s="103" customFormat="1" ht="116" customHeight="1" spans="1:48">
      <c r="A431" s="127">
        <v>438</v>
      </c>
      <c r="B431" s="47" t="s">
        <v>2929</v>
      </c>
      <c r="C431" s="33" t="s">
        <v>3105</v>
      </c>
      <c r="D431" s="33" t="s">
        <v>673</v>
      </c>
      <c r="E431" s="33" t="s">
        <v>2507</v>
      </c>
      <c r="F431" s="33" t="s">
        <v>2550</v>
      </c>
      <c r="G431" s="33" t="s">
        <v>3106</v>
      </c>
      <c r="H431" s="33" t="s">
        <v>93</v>
      </c>
      <c r="I431" s="57" t="s">
        <v>3107</v>
      </c>
      <c r="J431" s="44" t="s">
        <v>3108</v>
      </c>
      <c r="K431" s="33" t="s">
        <v>3109</v>
      </c>
      <c r="L431" s="44" t="s">
        <v>3108</v>
      </c>
      <c r="M431" s="33" t="s">
        <v>3106</v>
      </c>
      <c r="N431" s="33" t="s">
        <v>69</v>
      </c>
      <c r="O431" s="33" t="s">
        <v>70</v>
      </c>
      <c r="P431" s="33" t="s">
        <v>3101</v>
      </c>
      <c r="Q431" s="33" t="s">
        <v>3102</v>
      </c>
      <c r="R431" s="33" t="s">
        <v>219</v>
      </c>
      <c r="S431" s="33" t="s">
        <v>595</v>
      </c>
      <c r="T431" s="33" t="s">
        <v>340</v>
      </c>
      <c r="U431" s="33" t="s">
        <v>1101</v>
      </c>
      <c r="V431" s="33" t="s">
        <v>505</v>
      </c>
      <c r="W431" s="33">
        <v>2023</v>
      </c>
      <c r="X431" s="33" t="s">
        <v>78</v>
      </c>
      <c r="Y431" s="21">
        <v>202301</v>
      </c>
      <c r="Z431" s="21">
        <v>202312</v>
      </c>
      <c r="AA431" s="44">
        <v>16.32</v>
      </c>
      <c r="AB431" s="33">
        <v>16.32</v>
      </c>
      <c r="AC431" s="33"/>
      <c r="AD431" s="33"/>
      <c r="AE431" s="21"/>
      <c r="AF431" s="33">
        <v>35</v>
      </c>
      <c r="AG431" s="33">
        <v>10</v>
      </c>
      <c r="AH431" s="33" t="s">
        <v>79</v>
      </c>
      <c r="AI431" s="33" t="s">
        <v>79</v>
      </c>
      <c r="AJ431" s="33" t="s">
        <v>79</v>
      </c>
      <c r="AK431" s="33" t="s">
        <v>78</v>
      </c>
      <c r="AL431" s="33" t="s">
        <v>78</v>
      </c>
      <c r="AM431" s="33" t="s">
        <v>79</v>
      </c>
      <c r="AN431" s="21" t="s">
        <v>72</v>
      </c>
      <c r="AO431" s="33" t="s">
        <v>79</v>
      </c>
      <c r="AP431" s="33" t="s">
        <v>72</v>
      </c>
      <c r="AQ431" s="33" t="s">
        <v>3103</v>
      </c>
      <c r="AR431" s="33">
        <v>13896248785</v>
      </c>
      <c r="AS431" s="154" t="s">
        <v>3104</v>
      </c>
      <c r="AT431" s="154" t="str">
        <f>IFERROR(VLOOKUP(C431,'[8]项目库 (2)'!$C:$AT,44,),"")</f>
        <v>农户</v>
      </c>
      <c r="AU431" s="154" t="str">
        <f>IFERROR(VLOOKUP(C431,'[8]项目库 (2)'!$C:$AU,45,),"")</f>
        <v>务工就业</v>
      </c>
      <c r="AV431" s="154" t="str">
        <f>IFERROR(VLOOKUP(C431,'[8]项目库 (2)'!$C:$AV,46,),"")</f>
        <v>项目补助</v>
      </c>
    </row>
    <row r="432" s="103" customFormat="1" ht="116" customHeight="1" spans="1:48">
      <c r="A432" s="127">
        <v>439</v>
      </c>
      <c r="B432" s="47" t="s">
        <v>2929</v>
      </c>
      <c r="C432" s="33" t="s">
        <v>3110</v>
      </c>
      <c r="D432" s="33" t="s">
        <v>673</v>
      </c>
      <c r="E432" s="33" t="s">
        <v>2507</v>
      </c>
      <c r="F432" s="33" t="s">
        <v>2550</v>
      </c>
      <c r="G432" s="33" t="s">
        <v>2947</v>
      </c>
      <c r="H432" s="33" t="s">
        <v>93</v>
      </c>
      <c r="I432" s="57" t="s">
        <v>3111</v>
      </c>
      <c r="J432" s="44" t="s">
        <v>3112</v>
      </c>
      <c r="K432" s="33" t="s">
        <v>3113</v>
      </c>
      <c r="L432" s="44" t="s">
        <v>3114</v>
      </c>
      <c r="M432" s="33" t="s">
        <v>2947</v>
      </c>
      <c r="N432" s="33" t="s">
        <v>69</v>
      </c>
      <c r="O432" s="33" t="s">
        <v>70</v>
      </c>
      <c r="P432" s="33" t="s">
        <v>2935</v>
      </c>
      <c r="Q432" s="33" t="s">
        <v>3102</v>
      </c>
      <c r="R432" s="33" t="s">
        <v>2945</v>
      </c>
      <c r="S432" s="33" t="s">
        <v>595</v>
      </c>
      <c r="T432" s="33" t="s">
        <v>340</v>
      </c>
      <c r="U432" s="33" t="s">
        <v>1101</v>
      </c>
      <c r="V432" s="33" t="s">
        <v>247</v>
      </c>
      <c r="W432" s="33">
        <v>2023</v>
      </c>
      <c r="X432" s="33" t="s">
        <v>78</v>
      </c>
      <c r="Y432" s="21">
        <v>202301</v>
      </c>
      <c r="Z432" s="21">
        <v>202312</v>
      </c>
      <c r="AA432" s="44">
        <v>14.4</v>
      </c>
      <c r="AB432" s="33">
        <v>14.4</v>
      </c>
      <c r="AC432" s="33"/>
      <c r="AD432" s="33"/>
      <c r="AE432" s="21"/>
      <c r="AF432" s="33">
        <v>10</v>
      </c>
      <c r="AG432" s="33">
        <v>8</v>
      </c>
      <c r="AH432" s="33" t="s">
        <v>79</v>
      </c>
      <c r="AI432" s="33" t="s">
        <v>79</v>
      </c>
      <c r="AJ432" s="33" t="s">
        <v>79</v>
      </c>
      <c r="AK432" s="33" t="s">
        <v>78</v>
      </c>
      <c r="AL432" s="33" t="s">
        <v>78</v>
      </c>
      <c r="AM432" s="33" t="s">
        <v>79</v>
      </c>
      <c r="AN432" s="21" t="s">
        <v>72</v>
      </c>
      <c r="AO432" s="33" t="s">
        <v>79</v>
      </c>
      <c r="AP432" s="33" t="s">
        <v>72</v>
      </c>
      <c r="AQ432" s="33" t="s">
        <v>1663</v>
      </c>
      <c r="AR432" s="33">
        <v>15826470946</v>
      </c>
      <c r="AS432" s="154" t="s">
        <v>3115</v>
      </c>
      <c r="AT432" s="154" t="str">
        <f>IFERROR(VLOOKUP(C432,'[8]项目库 (2)'!$C:$AT,44,),"")</f>
        <v>农户</v>
      </c>
      <c r="AU432" s="154" t="str">
        <f>IFERROR(VLOOKUP(C432,'[8]项目库 (2)'!$C:$AU,45,),"")</f>
        <v/>
      </c>
      <c r="AV432" s="154" t="str">
        <f>IFERROR(VLOOKUP(C432,'[8]项目库 (2)'!$C:$AV,46,),"")</f>
        <v/>
      </c>
    </row>
    <row r="433" s="103" customFormat="1" ht="116" customHeight="1" spans="1:48">
      <c r="A433" s="127">
        <v>440</v>
      </c>
      <c r="B433" s="47" t="s">
        <v>2929</v>
      </c>
      <c r="C433" s="33" t="s">
        <v>3116</v>
      </c>
      <c r="D433" s="33" t="s">
        <v>673</v>
      </c>
      <c r="E433" s="33" t="s">
        <v>2507</v>
      </c>
      <c r="F433" s="33" t="s">
        <v>2550</v>
      </c>
      <c r="G433" s="33" t="s">
        <v>2947</v>
      </c>
      <c r="H433" s="33" t="s">
        <v>93</v>
      </c>
      <c r="I433" s="57" t="s">
        <v>3117</v>
      </c>
      <c r="J433" s="44" t="s">
        <v>3112</v>
      </c>
      <c r="K433" s="33" t="s">
        <v>3113</v>
      </c>
      <c r="L433" s="44" t="s">
        <v>3112</v>
      </c>
      <c r="M433" s="33" t="s">
        <v>2947</v>
      </c>
      <c r="N433" s="33" t="s">
        <v>69</v>
      </c>
      <c r="O433" s="33" t="s">
        <v>70</v>
      </c>
      <c r="P433" s="33" t="s">
        <v>2935</v>
      </c>
      <c r="Q433" s="33" t="s">
        <v>3102</v>
      </c>
      <c r="R433" s="33" t="s">
        <v>2945</v>
      </c>
      <c r="S433" s="33" t="s">
        <v>595</v>
      </c>
      <c r="T433" s="33" t="s">
        <v>340</v>
      </c>
      <c r="U433" s="33" t="s">
        <v>1101</v>
      </c>
      <c r="V433" s="33" t="s">
        <v>220</v>
      </c>
      <c r="W433" s="33">
        <v>2023</v>
      </c>
      <c r="X433" s="33" t="s">
        <v>78</v>
      </c>
      <c r="Y433" s="21">
        <v>202301</v>
      </c>
      <c r="Z433" s="21">
        <v>202312</v>
      </c>
      <c r="AA433" s="44">
        <v>14.4</v>
      </c>
      <c r="AB433" s="33">
        <v>14.4</v>
      </c>
      <c r="AC433" s="33"/>
      <c r="AD433" s="33"/>
      <c r="AE433" s="21"/>
      <c r="AF433" s="33">
        <v>12</v>
      </c>
      <c r="AG433" s="33">
        <v>8</v>
      </c>
      <c r="AH433" s="33" t="s">
        <v>79</v>
      </c>
      <c r="AI433" s="33" t="s">
        <v>79</v>
      </c>
      <c r="AJ433" s="33" t="s">
        <v>79</v>
      </c>
      <c r="AK433" s="33" t="s">
        <v>78</v>
      </c>
      <c r="AL433" s="33" t="s">
        <v>79</v>
      </c>
      <c r="AM433" s="33" t="s">
        <v>79</v>
      </c>
      <c r="AN433" s="21" t="s">
        <v>72</v>
      </c>
      <c r="AO433" s="33" t="s">
        <v>79</v>
      </c>
      <c r="AP433" s="33" t="s">
        <v>72</v>
      </c>
      <c r="AQ433" s="33" t="s">
        <v>3118</v>
      </c>
      <c r="AR433" s="33">
        <v>13635346051</v>
      </c>
      <c r="AS433" s="154" t="s">
        <v>3119</v>
      </c>
      <c r="AT433" s="154" t="str">
        <f>IFERROR(VLOOKUP(C433,'[8]项目库 (2)'!$C:$AT,44,),"")</f>
        <v>农户</v>
      </c>
      <c r="AU433" s="154" t="str">
        <f>IFERROR(VLOOKUP(C433,'[8]项目库 (2)'!$C:$AU,45,),"")</f>
        <v>务工就业</v>
      </c>
      <c r="AV433" s="154" t="str">
        <f>IFERROR(VLOOKUP(C433,'[8]项目库 (2)'!$C:$AV,46,),"")</f>
        <v>项目补助</v>
      </c>
    </row>
    <row r="434" s="103" customFormat="1" ht="116" customHeight="1" spans="1:48">
      <c r="A434" s="127">
        <v>441</v>
      </c>
      <c r="B434" s="47" t="s">
        <v>2929</v>
      </c>
      <c r="C434" s="33" t="s">
        <v>3120</v>
      </c>
      <c r="D434" s="33" t="s">
        <v>673</v>
      </c>
      <c r="E434" s="33" t="s">
        <v>2507</v>
      </c>
      <c r="F434" s="33" t="s">
        <v>2550</v>
      </c>
      <c r="G434" s="33" t="s">
        <v>2977</v>
      </c>
      <c r="H434" s="33" t="s">
        <v>93</v>
      </c>
      <c r="I434" s="57" t="s">
        <v>3121</v>
      </c>
      <c r="J434" s="44" t="s">
        <v>3122</v>
      </c>
      <c r="K434" s="33" t="s">
        <v>3123</v>
      </c>
      <c r="L434" s="44" t="s">
        <v>3122</v>
      </c>
      <c r="M434" s="33" t="s">
        <v>2977</v>
      </c>
      <c r="N434" s="33" t="s">
        <v>69</v>
      </c>
      <c r="O434" s="33" t="s">
        <v>70</v>
      </c>
      <c r="P434" s="33" t="s">
        <v>2935</v>
      </c>
      <c r="Q434" s="33" t="s">
        <v>3102</v>
      </c>
      <c r="R434" s="33" t="s">
        <v>264</v>
      </c>
      <c r="S434" s="33" t="s">
        <v>595</v>
      </c>
      <c r="T434" s="33" t="s">
        <v>340</v>
      </c>
      <c r="U434" s="33" t="s">
        <v>1101</v>
      </c>
      <c r="V434" s="33" t="s">
        <v>220</v>
      </c>
      <c r="W434" s="33">
        <v>2023</v>
      </c>
      <c r="X434" s="33" t="s">
        <v>78</v>
      </c>
      <c r="Y434" s="21">
        <v>202301</v>
      </c>
      <c r="Z434" s="21">
        <v>202312</v>
      </c>
      <c r="AA434" s="44">
        <v>43.2</v>
      </c>
      <c r="AB434" s="33">
        <v>43.2</v>
      </c>
      <c r="AC434" s="33"/>
      <c r="AD434" s="33"/>
      <c r="AE434" s="21"/>
      <c r="AF434" s="33">
        <v>20</v>
      </c>
      <c r="AG434" s="33">
        <v>20</v>
      </c>
      <c r="AH434" s="33" t="s">
        <v>79</v>
      </c>
      <c r="AI434" s="33" t="s">
        <v>79</v>
      </c>
      <c r="AJ434" s="33" t="s">
        <v>79</v>
      </c>
      <c r="AK434" s="33" t="s">
        <v>78</v>
      </c>
      <c r="AL434" s="33" t="s">
        <v>78</v>
      </c>
      <c r="AM434" s="33" t="s">
        <v>79</v>
      </c>
      <c r="AN434" s="21" t="s">
        <v>72</v>
      </c>
      <c r="AO434" s="33" t="s">
        <v>79</v>
      </c>
      <c r="AP434" s="33" t="s">
        <v>72</v>
      </c>
      <c r="AQ434" s="33" t="s">
        <v>3118</v>
      </c>
      <c r="AR434" s="33">
        <v>13635346051</v>
      </c>
      <c r="AS434" s="154" t="s">
        <v>3119</v>
      </c>
      <c r="AT434" s="154" t="str">
        <f>IFERROR(VLOOKUP(C434,'[8]项目库 (2)'!$C:$AT,44,),"")</f>
        <v>农户</v>
      </c>
      <c r="AU434" s="154" t="str">
        <f>IFERROR(VLOOKUP(C434,'[8]项目库 (2)'!$C:$AU,45,),"")</f>
        <v>务工就业</v>
      </c>
      <c r="AV434" s="154" t="str">
        <f>IFERROR(VLOOKUP(C434,'[8]项目库 (2)'!$C:$AV,46,),"")</f>
        <v>项目补助</v>
      </c>
    </row>
    <row r="435" s="103" customFormat="1" ht="116" customHeight="1" spans="1:48">
      <c r="A435" s="127">
        <v>442</v>
      </c>
      <c r="B435" s="47" t="s">
        <v>2929</v>
      </c>
      <c r="C435" s="33" t="s">
        <v>3124</v>
      </c>
      <c r="D435" s="33" t="s">
        <v>673</v>
      </c>
      <c r="E435" s="33" t="s">
        <v>2507</v>
      </c>
      <c r="F435" s="33" t="s">
        <v>2550</v>
      </c>
      <c r="G435" s="33" t="s">
        <v>2947</v>
      </c>
      <c r="H435" s="33" t="s">
        <v>93</v>
      </c>
      <c r="I435" s="57" t="s">
        <v>3125</v>
      </c>
      <c r="J435" s="44" t="s">
        <v>3112</v>
      </c>
      <c r="K435" s="33" t="s">
        <v>3113</v>
      </c>
      <c r="L435" s="44" t="s">
        <v>3112</v>
      </c>
      <c r="M435" s="33" t="s">
        <v>2947</v>
      </c>
      <c r="N435" s="33" t="s">
        <v>69</v>
      </c>
      <c r="O435" s="33" t="s">
        <v>70</v>
      </c>
      <c r="P435" s="33" t="s">
        <v>2935</v>
      </c>
      <c r="Q435" s="33" t="s">
        <v>3102</v>
      </c>
      <c r="R435" s="33" t="s">
        <v>2945</v>
      </c>
      <c r="S435" s="33" t="s">
        <v>595</v>
      </c>
      <c r="T435" s="33" t="s">
        <v>340</v>
      </c>
      <c r="U435" s="33" t="s">
        <v>1101</v>
      </c>
      <c r="V435" s="33" t="s">
        <v>220</v>
      </c>
      <c r="W435" s="33">
        <v>2023</v>
      </c>
      <c r="X435" s="33" t="s">
        <v>78</v>
      </c>
      <c r="Y435" s="21">
        <v>202301</v>
      </c>
      <c r="Z435" s="21">
        <v>202312</v>
      </c>
      <c r="AA435" s="44">
        <v>14.4</v>
      </c>
      <c r="AB435" s="33">
        <v>14.4</v>
      </c>
      <c r="AC435" s="33"/>
      <c r="AD435" s="33"/>
      <c r="AE435" s="21"/>
      <c r="AF435" s="33">
        <v>8</v>
      </c>
      <c r="AG435" s="33">
        <v>8</v>
      </c>
      <c r="AH435" s="33" t="s">
        <v>79</v>
      </c>
      <c r="AI435" s="33" t="s">
        <v>79</v>
      </c>
      <c r="AJ435" s="33" t="s">
        <v>79</v>
      </c>
      <c r="AK435" s="33" t="s">
        <v>78</v>
      </c>
      <c r="AL435" s="33" t="s">
        <v>79</v>
      </c>
      <c r="AM435" s="33" t="s">
        <v>79</v>
      </c>
      <c r="AN435" s="21" t="s">
        <v>72</v>
      </c>
      <c r="AO435" s="33" t="s">
        <v>79</v>
      </c>
      <c r="AP435" s="33" t="s">
        <v>72</v>
      </c>
      <c r="AQ435" s="33" t="s">
        <v>3118</v>
      </c>
      <c r="AR435" s="33">
        <v>13635346051</v>
      </c>
      <c r="AS435" s="154" t="s">
        <v>3119</v>
      </c>
      <c r="AT435" s="154" t="str">
        <f>IFERROR(VLOOKUP(C435,'[8]项目库 (2)'!$C:$AT,44,),"")</f>
        <v>农户</v>
      </c>
      <c r="AU435" s="154" t="str">
        <f>IFERROR(VLOOKUP(C435,'[8]项目库 (2)'!$C:$AU,45,),"")</f>
        <v>务工就业</v>
      </c>
      <c r="AV435" s="154" t="str">
        <f>IFERROR(VLOOKUP(C435,'[8]项目库 (2)'!$C:$AV,46,),"")</f>
        <v>项目补助</v>
      </c>
    </row>
    <row r="436" s="103" customFormat="1" ht="116" customHeight="1" spans="1:48">
      <c r="A436" s="127">
        <v>443</v>
      </c>
      <c r="B436" s="47" t="s">
        <v>2929</v>
      </c>
      <c r="C436" s="33" t="s">
        <v>3126</v>
      </c>
      <c r="D436" s="33" t="s">
        <v>673</v>
      </c>
      <c r="E436" s="33" t="s">
        <v>2507</v>
      </c>
      <c r="F436" s="33" t="s">
        <v>2550</v>
      </c>
      <c r="G436" s="33" t="s">
        <v>3013</v>
      </c>
      <c r="H436" s="33" t="s">
        <v>93</v>
      </c>
      <c r="I436" s="57" t="s">
        <v>3127</v>
      </c>
      <c r="J436" s="44" t="s">
        <v>3128</v>
      </c>
      <c r="K436" s="33" t="s">
        <v>3129</v>
      </c>
      <c r="L436" s="44" t="s">
        <v>3128</v>
      </c>
      <c r="M436" s="33" t="s">
        <v>3013</v>
      </c>
      <c r="N436" s="33" t="s">
        <v>69</v>
      </c>
      <c r="O436" s="33" t="s">
        <v>70</v>
      </c>
      <c r="P436" s="33" t="s">
        <v>2935</v>
      </c>
      <c r="Q436" s="33" t="s">
        <v>3102</v>
      </c>
      <c r="R436" s="33" t="s">
        <v>660</v>
      </c>
      <c r="S436" s="33" t="s">
        <v>595</v>
      </c>
      <c r="T436" s="33" t="s">
        <v>340</v>
      </c>
      <c r="U436" s="33" t="s">
        <v>1101</v>
      </c>
      <c r="V436" s="33" t="s">
        <v>220</v>
      </c>
      <c r="W436" s="33">
        <v>2023</v>
      </c>
      <c r="X436" s="33" t="s">
        <v>78</v>
      </c>
      <c r="Y436" s="21">
        <v>202301</v>
      </c>
      <c r="Z436" s="21">
        <v>202312</v>
      </c>
      <c r="AA436" s="44">
        <v>28.8</v>
      </c>
      <c r="AB436" s="33">
        <v>28.8</v>
      </c>
      <c r="AC436" s="33"/>
      <c r="AD436" s="33"/>
      <c r="AE436" s="21"/>
      <c r="AF436" s="33">
        <v>20</v>
      </c>
      <c r="AG436" s="33">
        <v>16</v>
      </c>
      <c r="AH436" s="33" t="s">
        <v>79</v>
      </c>
      <c r="AI436" s="33" t="s">
        <v>79</v>
      </c>
      <c r="AJ436" s="33" t="s">
        <v>79</v>
      </c>
      <c r="AK436" s="33" t="s">
        <v>78</v>
      </c>
      <c r="AL436" s="33" t="s">
        <v>79</v>
      </c>
      <c r="AM436" s="33" t="s">
        <v>79</v>
      </c>
      <c r="AN436" s="21" t="s">
        <v>72</v>
      </c>
      <c r="AO436" s="33" t="s">
        <v>79</v>
      </c>
      <c r="AP436" s="33" t="s">
        <v>72</v>
      </c>
      <c r="AQ436" s="33" t="s">
        <v>3118</v>
      </c>
      <c r="AR436" s="33">
        <v>13635346051</v>
      </c>
      <c r="AS436" s="154" t="s">
        <v>3119</v>
      </c>
      <c r="AT436" s="154" t="str">
        <f>IFERROR(VLOOKUP(C436,'[8]项目库 (2)'!$C:$AT,44,),"")</f>
        <v>农户</v>
      </c>
      <c r="AU436" s="154" t="str">
        <f>IFERROR(VLOOKUP(C436,'[8]项目库 (2)'!$C:$AU,45,),"")</f>
        <v>务工就业</v>
      </c>
      <c r="AV436" s="154" t="str">
        <f>IFERROR(VLOOKUP(C436,'[8]项目库 (2)'!$C:$AV,46,),"")</f>
        <v>项目补助</v>
      </c>
    </row>
    <row r="437" s="103" customFormat="1" ht="116" customHeight="1" spans="1:48">
      <c r="A437" s="127">
        <v>444</v>
      </c>
      <c r="B437" s="47" t="s">
        <v>2929</v>
      </c>
      <c r="C437" s="33" t="s">
        <v>3130</v>
      </c>
      <c r="D437" s="33" t="s">
        <v>673</v>
      </c>
      <c r="E437" s="33" t="s">
        <v>2507</v>
      </c>
      <c r="F437" s="33" t="s">
        <v>2550</v>
      </c>
      <c r="G437" s="33" t="s">
        <v>2931</v>
      </c>
      <c r="H437" s="33" t="s">
        <v>93</v>
      </c>
      <c r="I437" s="57" t="s">
        <v>3131</v>
      </c>
      <c r="J437" s="44" t="s">
        <v>3132</v>
      </c>
      <c r="K437" s="33" t="s">
        <v>3133</v>
      </c>
      <c r="L437" s="44" t="s">
        <v>3132</v>
      </c>
      <c r="M437" s="33" t="s">
        <v>2931</v>
      </c>
      <c r="N437" s="33" t="s">
        <v>69</v>
      </c>
      <c r="O437" s="33" t="s">
        <v>70</v>
      </c>
      <c r="P437" s="33" t="s">
        <v>2935</v>
      </c>
      <c r="Q437" s="33" t="s">
        <v>3102</v>
      </c>
      <c r="R437" s="33" t="s">
        <v>264</v>
      </c>
      <c r="S437" s="33" t="s">
        <v>595</v>
      </c>
      <c r="T437" s="33" t="s">
        <v>340</v>
      </c>
      <c r="U437" s="33" t="s">
        <v>1101</v>
      </c>
      <c r="V437" s="33" t="s">
        <v>328</v>
      </c>
      <c r="W437" s="33">
        <v>2023</v>
      </c>
      <c r="X437" s="33" t="s">
        <v>78</v>
      </c>
      <c r="Y437" s="21">
        <v>202301</v>
      </c>
      <c r="Z437" s="21">
        <v>202312</v>
      </c>
      <c r="AA437" s="44">
        <v>36</v>
      </c>
      <c r="AB437" s="33">
        <v>36</v>
      </c>
      <c r="AC437" s="33"/>
      <c r="AD437" s="33"/>
      <c r="AE437" s="21"/>
      <c r="AF437" s="33">
        <v>20</v>
      </c>
      <c r="AG437" s="33">
        <v>20</v>
      </c>
      <c r="AH437" s="33" t="s">
        <v>79</v>
      </c>
      <c r="AI437" s="33" t="s">
        <v>79</v>
      </c>
      <c r="AJ437" s="33" t="s">
        <v>79</v>
      </c>
      <c r="AK437" s="33" t="s">
        <v>78</v>
      </c>
      <c r="AL437" s="33" t="s">
        <v>78</v>
      </c>
      <c r="AM437" s="33" t="s">
        <v>79</v>
      </c>
      <c r="AN437" s="21" t="s">
        <v>72</v>
      </c>
      <c r="AO437" s="33" t="s">
        <v>79</v>
      </c>
      <c r="AP437" s="33" t="s">
        <v>72</v>
      </c>
      <c r="AQ437" s="33" t="s">
        <v>3134</v>
      </c>
      <c r="AR437" s="33">
        <v>18203015861</v>
      </c>
      <c r="AS437" s="154" t="s">
        <v>3135</v>
      </c>
      <c r="AT437" s="154" t="str">
        <f>IFERROR(VLOOKUP(C437,'[8]项目库 (2)'!$C:$AT,44,),"")</f>
        <v>农户</v>
      </c>
      <c r="AU437" s="154" t="str">
        <f>IFERROR(VLOOKUP(C437,'[8]项目库 (2)'!$C:$AU,45,),"")</f>
        <v>务工就业</v>
      </c>
      <c r="AV437" s="154" t="str">
        <f>IFERROR(VLOOKUP(C437,'[8]项目库 (2)'!$C:$AV,46,),"")</f>
        <v>项目补助</v>
      </c>
    </row>
    <row r="438" s="103" customFormat="1" ht="116" customHeight="1" spans="1:48">
      <c r="A438" s="127">
        <v>445</v>
      </c>
      <c r="B438" s="47" t="s">
        <v>2929</v>
      </c>
      <c r="C438" s="33" t="s">
        <v>3136</v>
      </c>
      <c r="D438" s="33" t="s">
        <v>673</v>
      </c>
      <c r="E438" s="33" t="s">
        <v>2507</v>
      </c>
      <c r="F438" s="33" t="s">
        <v>2550</v>
      </c>
      <c r="G438" s="33" t="s">
        <v>3137</v>
      </c>
      <c r="H438" s="33" t="s">
        <v>93</v>
      </c>
      <c r="I438" s="57" t="s">
        <v>3138</v>
      </c>
      <c r="J438" s="44" t="s">
        <v>3139</v>
      </c>
      <c r="K438" s="33" t="s">
        <v>3140</v>
      </c>
      <c r="L438" s="44" t="s">
        <v>3139</v>
      </c>
      <c r="M438" s="33" t="s">
        <v>3137</v>
      </c>
      <c r="N438" s="33" t="s">
        <v>69</v>
      </c>
      <c r="O438" s="33" t="s">
        <v>70</v>
      </c>
      <c r="P438" s="33" t="s">
        <v>3101</v>
      </c>
      <c r="Q438" s="33" t="s">
        <v>3102</v>
      </c>
      <c r="R438" s="33" t="s">
        <v>1410</v>
      </c>
      <c r="S438" s="33" t="s">
        <v>595</v>
      </c>
      <c r="T438" s="33" t="s">
        <v>340</v>
      </c>
      <c r="U438" s="33" t="s">
        <v>1101</v>
      </c>
      <c r="V438" s="33" t="s">
        <v>328</v>
      </c>
      <c r="W438" s="33">
        <v>2023</v>
      </c>
      <c r="X438" s="33" t="s">
        <v>78</v>
      </c>
      <c r="Y438" s="21">
        <v>202301</v>
      </c>
      <c r="Z438" s="21">
        <v>202312</v>
      </c>
      <c r="AA438" s="44">
        <v>39.84</v>
      </c>
      <c r="AB438" s="33">
        <v>39.84</v>
      </c>
      <c r="AC438" s="33"/>
      <c r="AD438" s="33"/>
      <c r="AE438" s="21"/>
      <c r="AF438" s="33">
        <v>24</v>
      </c>
      <c r="AG438" s="33">
        <v>24</v>
      </c>
      <c r="AH438" s="33" t="s">
        <v>79</v>
      </c>
      <c r="AI438" s="33" t="s">
        <v>79</v>
      </c>
      <c r="AJ438" s="33" t="s">
        <v>79</v>
      </c>
      <c r="AK438" s="33" t="s">
        <v>78</v>
      </c>
      <c r="AL438" s="33" t="s">
        <v>79</v>
      </c>
      <c r="AM438" s="33" t="s">
        <v>79</v>
      </c>
      <c r="AN438" s="21" t="s">
        <v>72</v>
      </c>
      <c r="AO438" s="33" t="s">
        <v>79</v>
      </c>
      <c r="AP438" s="33" t="s">
        <v>72</v>
      </c>
      <c r="AQ438" s="33" t="s">
        <v>3134</v>
      </c>
      <c r="AR438" s="33">
        <v>18203015861</v>
      </c>
      <c r="AS438" s="154" t="s">
        <v>3135</v>
      </c>
      <c r="AT438" s="154" t="str">
        <f>IFERROR(VLOOKUP(C438,'[8]项目库 (2)'!$C:$AT,44,),"")</f>
        <v>农户</v>
      </c>
      <c r="AU438" s="154" t="str">
        <f>IFERROR(VLOOKUP(C438,'[8]项目库 (2)'!$C:$AU,45,),"")</f>
        <v>务工就业</v>
      </c>
      <c r="AV438" s="154" t="str">
        <f>IFERROR(VLOOKUP(C438,'[8]项目库 (2)'!$C:$AV,46,),"")</f>
        <v>项目补助</v>
      </c>
    </row>
    <row r="439" s="103" customFormat="1" ht="116" customHeight="1" spans="1:48">
      <c r="A439" s="127">
        <v>446</v>
      </c>
      <c r="B439" s="47" t="s">
        <v>2929</v>
      </c>
      <c r="C439" s="33" t="s">
        <v>3141</v>
      </c>
      <c r="D439" s="33" t="s">
        <v>673</v>
      </c>
      <c r="E439" s="33" t="s">
        <v>2507</v>
      </c>
      <c r="F439" s="33" t="s">
        <v>2550</v>
      </c>
      <c r="G439" s="33" t="s">
        <v>3142</v>
      </c>
      <c r="H439" s="33" t="s">
        <v>93</v>
      </c>
      <c r="I439" s="57" t="s">
        <v>3143</v>
      </c>
      <c r="J439" s="44" t="s">
        <v>3144</v>
      </c>
      <c r="K439" s="33" t="s">
        <v>3145</v>
      </c>
      <c r="L439" s="44" t="s">
        <v>3144</v>
      </c>
      <c r="M439" s="33" t="s">
        <v>3142</v>
      </c>
      <c r="N439" s="33" t="s">
        <v>69</v>
      </c>
      <c r="O439" s="33" t="s">
        <v>70</v>
      </c>
      <c r="P439" s="33" t="s">
        <v>3066</v>
      </c>
      <c r="Q439" s="33" t="s">
        <v>3102</v>
      </c>
      <c r="R439" s="33" t="s">
        <v>2937</v>
      </c>
      <c r="S439" s="33" t="s">
        <v>595</v>
      </c>
      <c r="T439" s="33" t="s">
        <v>340</v>
      </c>
      <c r="U439" s="33" t="s">
        <v>1101</v>
      </c>
      <c r="V439" s="33" t="s">
        <v>328</v>
      </c>
      <c r="W439" s="33">
        <v>2023</v>
      </c>
      <c r="X439" s="33" t="s">
        <v>78</v>
      </c>
      <c r="Y439" s="21">
        <v>202301</v>
      </c>
      <c r="Z439" s="21">
        <v>202312</v>
      </c>
      <c r="AA439" s="44">
        <v>5.76</v>
      </c>
      <c r="AB439" s="33">
        <v>5.76</v>
      </c>
      <c r="AC439" s="33"/>
      <c r="AD439" s="33"/>
      <c r="AE439" s="21"/>
      <c r="AF439" s="33">
        <v>6</v>
      </c>
      <c r="AG439" s="33">
        <v>6</v>
      </c>
      <c r="AH439" s="33" t="s">
        <v>79</v>
      </c>
      <c r="AI439" s="33" t="s">
        <v>79</v>
      </c>
      <c r="AJ439" s="33" t="s">
        <v>79</v>
      </c>
      <c r="AK439" s="33" t="s">
        <v>78</v>
      </c>
      <c r="AL439" s="33" t="s">
        <v>78</v>
      </c>
      <c r="AM439" s="33" t="s">
        <v>79</v>
      </c>
      <c r="AN439" s="21" t="s">
        <v>72</v>
      </c>
      <c r="AO439" s="33" t="s">
        <v>79</v>
      </c>
      <c r="AP439" s="33" t="s">
        <v>72</v>
      </c>
      <c r="AQ439" s="33" t="s">
        <v>3134</v>
      </c>
      <c r="AR439" s="33">
        <v>18203015861</v>
      </c>
      <c r="AS439" s="154" t="s">
        <v>3135</v>
      </c>
      <c r="AT439" s="154" t="str">
        <f>IFERROR(VLOOKUP(C439,'[8]项目库 (2)'!$C:$AT,44,),"")</f>
        <v>农户</v>
      </c>
      <c r="AU439" s="154" t="str">
        <f>IFERROR(VLOOKUP(C439,'[8]项目库 (2)'!$C:$AU,45,),"")</f>
        <v>务工就业</v>
      </c>
      <c r="AV439" s="154" t="str">
        <f>IFERROR(VLOOKUP(C439,'[8]项目库 (2)'!$C:$AV,46,),"")</f>
        <v>项目补助</v>
      </c>
    </row>
    <row r="440" s="103" customFormat="1" ht="116" customHeight="1" spans="1:48">
      <c r="A440" s="127">
        <v>447</v>
      </c>
      <c r="B440" s="47" t="s">
        <v>2929</v>
      </c>
      <c r="C440" s="33" t="s">
        <v>3146</v>
      </c>
      <c r="D440" s="33" t="s">
        <v>673</v>
      </c>
      <c r="E440" s="33" t="s">
        <v>2507</v>
      </c>
      <c r="F440" s="33" t="s">
        <v>2550</v>
      </c>
      <c r="G440" s="33" t="s">
        <v>2955</v>
      </c>
      <c r="H440" s="33" t="s">
        <v>93</v>
      </c>
      <c r="I440" s="57" t="s">
        <v>3147</v>
      </c>
      <c r="J440" s="44" t="s">
        <v>3148</v>
      </c>
      <c r="K440" s="33" t="s">
        <v>3149</v>
      </c>
      <c r="L440" s="44" t="s">
        <v>3148</v>
      </c>
      <c r="M440" s="33" t="s">
        <v>2955</v>
      </c>
      <c r="N440" s="33" t="s">
        <v>69</v>
      </c>
      <c r="O440" s="33" t="s">
        <v>70</v>
      </c>
      <c r="P440" s="33" t="s">
        <v>2935</v>
      </c>
      <c r="Q440" s="33" t="s">
        <v>3102</v>
      </c>
      <c r="R440" s="33" t="s">
        <v>227</v>
      </c>
      <c r="S440" s="33" t="s">
        <v>595</v>
      </c>
      <c r="T440" s="33" t="s">
        <v>340</v>
      </c>
      <c r="U440" s="33" t="s">
        <v>1101</v>
      </c>
      <c r="V440" s="33" t="s">
        <v>257</v>
      </c>
      <c r="W440" s="33">
        <v>2023</v>
      </c>
      <c r="X440" s="33" t="s">
        <v>78</v>
      </c>
      <c r="Y440" s="21">
        <v>202301</v>
      </c>
      <c r="Z440" s="21">
        <v>202312</v>
      </c>
      <c r="AA440" s="44">
        <v>21.6</v>
      </c>
      <c r="AB440" s="33">
        <v>21.6</v>
      </c>
      <c r="AC440" s="33"/>
      <c r="AD440" s="33"/>
      <c r="AE440" s="21"/>
      <c r="AF440" s="33">
        <v>12</v>
      </c>
      <c r="AG440" s="33">
        <v>12</v>
      </c>
      <c r="AH440" s="33" t="s">
        <v>79</v>
      </c>
      <c r="AI440" s="33" t="s">
        <v>79</v>
      </c>
      <c r="AJ440" s="33" t="s">
        <v>79</v>
      </c>
      <c r="AK440" s="33" t="s">
        <v>78</v>
      </c>
      <c r="AL440" s="33" t="s">
        <v>78</v>
      </c>
      <c r="AM440" s="33" t="s">
        <v>79</v>
      </c>
      <c r="AN440" s="21" t="s">
        <v>72</v>
      </c>
      <c r="AO440" s="33" t="s">
        <v>79</v>
      </c>
      <c r="AP440" s="33" t="s">
        <v>72</v>
      </c>
      <c r="AQ440" s="33" t="s">
        <v>3150</v>
      </c>
      <c r="AR440" s="33">
        <v>13452777817</v>
      </c>
      <c r="AS440" s="154" t="s">
        <v>3151</v>
      </c>
      <c r="AT440" s="154" t="str">
        <f>IFERROR(VLOOKUP(C440,'[8]项目库 (2)'!$C:$AT,44,),"")</f>
        <v>农户</v>
      </c>
      <c r="AU440" s="154" t="str">
        <f>IFERROR(VLOOKUP(C440,'[8]项目库 (2)'!$C:$AU,45,),"")</f>
        <v>务工就业</v>
      </c>
      <c r="AV440" s="154" t="str">
        <f>IFERROR(VLOOKUP(C440,'[8]项目库 (2)'!$C:$AV,46,),"")</f>
        <v>项目补助</v>
      </c>
    </row>
    <row r="441" s="103" customFormat="1" ht="116" customHeight="1" spans="1:48">
      <c r="A441" s="127">
        <v>448</v>
      </c>
      <c r="B441" s="47" t="s">
        <v>2929</v>
      </c>
      <c r="C441" s="33" t="s">
        <v>3152</v>
      </c>
      <c r="D441" s="33" t="s">
        <v>673</v>
      </c>
      <c r="E441" s="33" t="s">
        <v>2507</v>
      </c>
      <c r="F441" s="33" t="s">
        <v>2550</v>
      </c>
      <c r="G441" s="33" t="s">
        <v>3013</v>
      </c>
      <c r="H441" s="33" t="s">
        <v>93</v>
      </c>
      <c r="I441" s="57" t="s">
        <v>3153</v>
      </c>
      <c r="J441" s="44" t="s">
        <v>3128</v>
      </c>
      <c r="K441" s="33" t="s">
        <v>3129</v>
      </c>
      <c r="L441" s="44" t="s">
        <v>3128</v>
      </c>
      <c r="M441" s="33" t="s">
        <v>3013</v>
      </c>
      <c r="N441" s="33" t="s">
        <v>69</v>
      </c>
      <c r="O441" s="33" t="s">
        <v>70</v>
      </c>
      <c r="P441" s="33" t="s">
        <v>2935</v>
      </c>
      <c r="Q441" s="33" t="s">
        <v>3102</v>
      </c>
      <c r="R441" s="33" t="s">
        <v>660</v>
      </c>
      <c r="S441" s="33" t="s">
        <v>595</v>
      </c>
      <c r="T441" s="33" t="s">
        <v>340</v>
      </c>
      <c r="U441" s="33" t="s">
        <v>1101</v>
      </c>
      <c r="V441" s="33" t="s">
        <v>257</v>
      </c>
      <c r="W441" s="33">
        <v>2023</v>
      </c>
      <c r="X441" s="33" t="s">
        <v>78</v>
      </c>
      <c r="Y441" s="21">
        <v>202301</v>
      </c>
      <c r="Z441" s="21">
        <v>202312</v>
      </c>
      <c r="AA441" s="44">
        <v>28.8</v>
      </c>
      <c r="AB441" s="33">
        <v>28.8</v>
      </c>
      <c r="AC441" s="33"/>
      <c r="AD441" s="33"/>
      <c r="AE441" s="21"/>
      <c r="AF441" s="33">
        <v>16</v>
      </c>
      <c r="AG441" s="33">
        <v>16</v>
      </c>
      <c r="AH441" s="33" t="s">
        <v>79</v>
      </c>
      <c r="AI441" s="33" t="s">
        <v>79</v>
      </c>
      <c r="AJ441" s="33" t="s">
        <v>79</v>
      </c>
      <c r="AK441" s="33" t="s">
        <v>78</v>
      </c>
      <c r="AL441" s="33" t="s">
        <v>78</v>
      </c>
      <c r="AM441" s="33" t="s">
        <v>79</v>
      </c>
      <c r="AN441" s="21" t="s">
        <v>72</v>
      </c>
      <c r="AO441" s="33" t="s">
        <v>79</v>
      </c>
      <c r="AP441" s="33" t="s">
        <v>72</v>
      </c>
      <c r="AQ441" s="33" t="s">
        <v>3150</v>
      </c>
      <c r="AR441" s="33">
        <v>13452777817</v>
      </c>
      <c r="AS441" s="154" t="s">
        <v>3151</v>
      </c>
      <c r="AT441" s="154" t="str">
        <f>IFERROR(VLOOKUP(C441,'[8]项目库 (2)'!$C:$AT,44,),"")</f>
        <v>农户</v>
      </c>
      <c r="AU441" s="154" t="str">
        <f>IFERROR(VLOOKUP(C441,'[8]项目库 (2)'!$C:$AU,45,),"")</f>
        <v>务工就业</v>
      </c>
      <c r="AV441" s="154" t="str">
        <f>IFERROR(VLOOKUP(C441,'[8]项目库 (2)'!$C:$AV,46,),"")</f>
        <v>项目补助</v>
      </c>
    </row>
    <row r="442" s="103" customFormat="1" ht="116" customHeight="1" spans="1:48">
      <c r="A442" s="127">
        <v>449</v>
      </c>
      <c r="B442" s="47" t="s">
        <v>2929</v>
      </c>
      <c r="C442" s="33" t="s">
        <v>3154</v>
      </c>
      <c r="D442" s="33" t="s">
        <v>673</v>
      </c>
      <c r="E442" s="33" t="s">
        <v>2507</v>
      </c>
      <c r="F442" s="33" t="s">
        <v>2550</v>
      </c>
      <c r="G442" s="33" t="s">
        <v>2977</v>
      </c>
      <c r="H442" s="33" t="s">
        <v>93</v>
      </c>
      <c r="I442" s="57" t="s">
        <v>3155</v>
      </c>
      <c r="J442" s="44" t="s">
        <v>3156</v>
      </c>
      <c r="K442" s="33" t="s">
        <v>3157</v>
      </c>
      <c r="L442" s="44" t="s">
        <v>3156</v>
      </c>
      <c r="M442" s="33" t="s">
        <v>2977</v>
      </c>
      <c r="N442" s="33" t="s">
        <v>69</v>
      </c>
      <c r="O442" s="33" t="s">
        <v>70</v>
      </c>
      <c r="P442" s="33" t="s">
        <v>2935</v>
      </c>
      <c r="Q442" s="33" t="s">
        <v>3102</v>
      </c>
      <c r="R442" s="33" t="s">
        <v>1410</v>
      </c>
      <c r="S442" s="33" t="s">
        <v>595</v>
      </c>
      <c r="T442" s="33" t="s">
        <v>340</v>
      </c>
      <c r="U442" s="33" t="s">
        <v>1101</v>
      </c>
      <c r="V442" s="33" t="s">
        <v>238</v>
      </c>
      <c r="W442" s="33">
        <v>2023</v>
      </c>
      <c r="X442" s="33" t="s">
        <v>78</v>
      </c>
      <c r="Y442" s="21">
        <v>202301</v>
      </c>
      <c r="Z442" s="21">
        <v>202312</v>
      </c>
      <c r="AA442" s="33">
        <v>43.2</v>
      </c>
      <c r="AB442" s="33">
        <v>43.2</v>
      </c>
      <c r="AC442" s="33"/>
      <c r="AD442" s="33"/>
      <c r="AE442" s="21"/>
      <c r="AF442" s="33">
        <v>24</v>
      </c>
      <c r="AG442" s="33">
        <v>24</v>
      </c>
      <c r="AH442" s="33" t="s">
        <v>79</v>
      </c>
      <c r="AI442" s="33" t="s">
        <v>79</v>
      </c>
      <c r="AJ442" s="33" t="s">
        <v>79</v>
      </c>
      <c r="AK442" s="33" t="s">
        <v>78</v>
      </c>
      <c r="AL442" s="33" t="s">
        <v>78</v>
      </c>
      <c r="AM442" s="33" t="s">
        <v>79</v>
      </c>
      <c r="AN442" s="21" t="s">
        <v>72</v>
      </c>
      <c r="AO442" s="33" t="s">
        <v>79</v>
      </c>
      <c r="AP442" s="33" t="s">
        <v>72</v>
      </c>
      <c r="AQ442" s="33" t="s">
        <v>3158</v>
      </c>
      <c r="AR442" s="33">
        <v>13594701988</v>
      </c>
      <c r="AS442" s="154" t="s">
        <v>3159</v>
      </c>
      <c r="AT442" s="154" t="str">
        <f>IFERROR(VLOOKUP(C442,'[8]项目库 (2)'!$C:$AT,44,),"")</f>
        <v>农户</v>
      </c>
      <c r="AU442" s="154" t="str">
        <f>IFERROR(VLOOKUP(C442,'[8]项目库 (2)'!$C:$AU,45,),"")</f>
        <v>务工就业</v>
      </c>
      <c r="AV442" s="154" t="str">
        <f>IFERROR(VLOOKUP(C442,'[8]项目库 (2)'!$C:$AV,46,),"")</f>
        <v>项目补助</v>
      </c>
    </row>
    <row r="443" s="103" customFormat="1" ht="116" customHeight="1" spans="1:48">
      <c r="A443" s="127">
        <v>450</v>
      </c>
      <c r="B443" s="47" t="s">
        <v>2929</v>
      </c>
      <c r="C443" s="33" t="s">
        <v>3160</v>
      </c>
      <c r="D443" s="33" t="s">
        <v>673</v>
      </c>
      <c r="E443" s="33" t="s">
        <v>2507</v>
      </c>
      <c r="F443" s="33" t="s">
        <v>2550</v>
      </c>
      <c r="G443" s="33" t="s">
        <v>2955</v>
      </c>
      <c r="H443" s="33" t="s">
        <v>93</v>
      </c>
      <c r="I443" s="57" t="s">
        <v>3161</v>
      </c>
      <c r="J443" s="44" t="s">
        <v>3148</v>
      </c>
      <c r="K443" s="33" t="s">
        <v>3149</v>
      </c>
      <c r="L443" s="44" t="s">
        <v>3148</v>
      </c>
      <c r="M443" s="33" t="s">
        <v>2955</v>
      </c>
      <c r="N443" s="33" t="s">
        <v>69</v>
      </c>
      <c r="O443" s="33" t="s">
        <v>70</v>
      </c>
      <c r="P443" s="33" t="s">
        <v>2935</v>
      </c>
      <c r="Q443" s="33" t="s">
        <v>3102</v>
      </c>
      <c r="R443" s="33" t="s">
        <v>227</v>
      </c>
      <c r="S443" s="33" t="s">
        <v>595</v>
      </c>
      <c r="T443" s="33" t="s">
        <v>340</v>
      </c>
      <c r="U443" s="33" t="s">
        <v>1101</v>
      </c>
      <c r="V443" s="33" t="s">
        <v>238</v>
      </c>
      <c r="W443" s="33">
        <v>2023</v>
      </c>
      <c r="X443" s="33" t="s">
        <v>78</v>
      </c>
      <c r="Y443" s="21">
        <v>202301</v>
      </c>
      <c r="Z443" s="21">
        <v>202312</v>
      </c>
      <c r="AA443" s="44">
        <v>21.6</v>
      </c>
      <c r="AB443" s="33">
        <v>21.6</v>
      </c>
      <c r="AC443" s="33"/>
      <c r="AD443" s="33"/>
      <c r="AE443" s="21"/>
      <c r="AF443" s="33">
        <v>12</v>
      </c>
      <c r="AG443" s="33">
        <v>12</v>
      </c>
      <c r="AH443" s="33" t="s">
        <v>79</v>
      </c>
      <c r="AI443" s="33" t="s">
        <v>79</v>
      </c>
      <c r="AJ443" s="33" t="s">
        <v>79</v>
      </c>
      <c r="AK443" s="33" t="s">
        <v>78</v>
      </c>
      <c r="AL443" s="33" t="s">
        <v>78</v>
      </c>
      <c r="AM443" s="33" t="s">
        <v>79</v>
      </c>
      <c r="AN443" s="21" t="s">
        <v>72</v>
      </c>
      <c r="AO443" s="33" t="s">
        <v>79</v>
      </c>
      <c r="AP443" s="33" t="s">
        <v>72</v>
      </c>
      <c r="AQ443" s="33" t="s">
        <v>3158</v>
      </c>
      <c r="AR443" s="33">
        <v>13594701988</v>
      </c>
      <c r="AS443" s="154" t="s">
        <v>3159</v>
      </c>
      <c r="AT443" s="154" t="str">
        <f>IFERROR(VLOOKUP(C443,'[8]项目库 (2)'!$C:$AT,44,),"")</f>
        <v>农户</v>
      </c>
      <c r="AU443" s="154" t="str">
        <f>IFERROR(VLOOKUP(C443,'[8]项目库 (2)'!$C:$AU,45,),"")</f>
        <v>务工就业</v>
      </c>
      <c r="AV443" s="154" t="str">
        <f>IFERROR(VLOOKUP(C443,'[8]项目库 (2)'!$C:$AV,46,),"")</f>
        <v>项目补助</v>
      </c>
    </row>
    <row r="444" s="103" customFormat="1" ht="116" customHeight="1" spans="1:48">
      <c r="A444" s="127">
        <v>451</v>
      </c>
      <c r="B444" s="47" t="s">
        <v>2929</v>
      </c>
      <c r="C444" s="33" t="s">
        <v>3162</v>
      </c>
      <c r="D444" s="33" t="s">
        <v>673</v>
      </c>
      <c r="E444" s="33" t="s">
        <v>2507</v>
      </c>
      <c r="F444" s="33" t="s">
        <v>2550</v>
      </c>
      <c r="G444" s="33" t="s">
        <v>2955</v>
      </c>
      <c r="H444" s="33" t="s">
        <v>93</v>
      </c>
      <c r="I444" s="57" t="s">
        <v>3163</v>
      </c>
      <c r="J444" s="44" t="s">
        <v>3148</v>
      </c>
      <c r="K444" s="33" t="s">
        <v>3149</v>
      </c>
      <c r="L444" s="44" t="s">
        <v>3148</v>
      </c>
      <c r="M444" s="33" t="s">
        <v>2955</v>
      </c>
      <c r="N444" s="33" t="s">
        <v>69</v>
      </c>
      <c r="O444" s="33" t="s">
        <v>70</v>
      </c>
      <c r="P444" s="33" t="s">
        <v>2935</v>
      </c>
      <c r="Q444" s="33" t="s">
        <v>3102</v>
      </c>
      <c r="R444" s="33" t="s">
        <v>227</v>
      </c>
      <c r="S444" s="33" t="s">
        <v>595</v>
      </c>
      <c r="T444" s="33" t="s">
        <v>340</v>
      </c>
      <c r="U444" s="33" t="s">
        <v>1101</v>
      </c>
      <c r="V444" s="33" t="s">
        <v>159</v>
      </c>
      <c r="W444" s="33">
        <v>2023</v>
      </c>
      <c r="X444" s="33" t="s">
        <v>78</v>
      </c>
      <c r="Y444" s="21">
        <v>202301</v>
      </c>
      <c r="Z444" s="21">
        <v>202312</v>
      </c>
      <c r="AA444" s="44">
        <v>21.6</v>
      </c>
      <c r="AB444" s="33">
        <v>21.6</v>
      </c>
      <c r="AC444" s="33"/>
      <c r="AD444" s="33"/>
      <c r="AE444" s="21"/>
      <c r="AF444" s="33">
        <v>12</v>
      </c>
      <c r="AG444" s="33">
        <v>12</v>
      </c>
      <c r="AH444" s="33" t="s">
        <v>79</v>
      </c>
      <c r="AI444" s="33" t="s">
        <v>79</v>
      </c>
      <c r="AJ444" s="33" t="s">
        <v>79</v>
      </c>
      <c r="AK444" s="33" t="s">
        <v>78</v>
      </c>
      <c r="AL444" s="33" t="s">
        <v>78</v>
      </c>
      <c r="AM444" s="33" t="s">
        <v>79</v>
      </c>
      <c r="AN444" s="21" t="s">
        <v>72</v>
      </c>
      <c r="AO444" s="33" t="s">
        <v>79</v>
      </c>
      <c r="AP444" s="33" t="s">
        <v>72</v>
      </c>
      <c r="AQ444" s="33" t="s">
        <v>3164</v>
      </c>
      <c r="AR444" s="33">
        <v>13452638998</v>
      </c>
      <c r="AS444" s="154" t="s">
        <v>3165</v>
      </c>
      <c r="AT444" s="154" t="str">
        <f>IFERROR(VLOOKUP(C444,'[8]项目库 (2)'!$C:$AT,44,),"")</f>
        <v>农户</v>
      </c>
      <c r="AU444" s="154" t="str">
        <f>IFERROR(VLOOKUP(C444,'[8]项目库 (2)'!$C:$AU,45,),"")</f>
        <v>务工就业</v>
      </c>
      <c r="AV444" s="154" t="str">
        <f>IFERROR(VLOOKUP(C444,'[8]项目库 (2)'!$C:$AV,46,),"")</f>
        <v>项目补助</v>
      </c>
    </row>
    <row r="445" s="103" customFormat="1" ht="116" customHeight="1" spans="1:48">
      <c r="A445" s="127">
        <v>452</v>
      </c>
      <c r="B445" s="47" t="s">
        <v>2929</v>
      </c>
      <c r="C445" s="33" t="s">
        <v>3166</v>
      </c>
      <c r="D445" s="33" t="s">
        <v>673</v>
      </c>
      <c r="E445" s="33" t="s">
        <v>2507</v>
      </c>
      <c r="F445" s="33" t="s">
        <v>2550</v>
      </c>
      <c r="G445" s="33" t="s">
        <v>2931</v>
      </c>
      <c r="H445" s="33" t="s">
        <v>93</v>
      </c>
      <c r="I445" s="57" t="s">
        <v>3167</v>
      </c>
      <c r="J445" s="44" t="s">
        <v>3168</v>
      </c>
      <c r="K445" s="33" t="s">
        <v>3169</v>
      </c>
      <c r="L445" s="44" t="s">
        <v>3168</v>
      </c>
      <c r="M445" s="33" t="s">
        <v>2931</v>
      </c>
      <c r="N445" s="33" t="s">
        <v>69</v>
      </c>
      <c r="O445" s="33" t="s">
        <v>70</v>
      </c>
      <c r="P445" s="33" t="s">
        <v>2935</v>
      </c>
      <c r="Q445" s="33" t="s">
        <v>3102</v>
      </c>
      <c r="R445" s="33" t="s">
        <v>264</v>
      </c>
      <c r="S445" s="33" t="s">
        <v>595</v>
      </c>
      <c r="T445" s="33" t="s">
        <v>340</v>
      </c>
      <c r="U445" s="33" t="s">
        <v>1101</v>
      </c>
      <c r="V445" s="33" t="s">
        <v>159</v>
      </c>
      <c r="W445" s="33">
        <v>2023</v>
      </c>
      <c r="X445" s="33" t="s">
        <v>78</v>
      </c>
      <c r="Y445" s="21">
        <v>202301</v>
      </c>
      <c r="Z445" s="21">
        <v>202312</v>
      </c>
      <c r="AA445" s="44">
        <v>36</v>
      </c>
      <c r="AB445" s="33">
        <v>36</v>
      </c>
      <c r="AC445" s="33"/>
      <c r="AD445" s="33"/>
      <c r="AE445" s="21"/>
      <c r="AF445" s="33">
        <v>20</v>
      </c>
      <c r="AG445" s="33">
        <v>20</v>
      </c>
      <c r="AH445" s="33" t="s">
        <v>79</v>
      </c>
      <c r="AI445" s="33" t="s">
        <v>79</v>
      </c>
      <c r="AJ445" s="33" t="s">
        <v>79</v>
      </c>
      <c r="AK445" s="33" t="s">
        <v>78</v>
      </c>
      <c r="AL445" s="33" t="s">
        <v>78</v>
      </c>
      <c r="AM445" s="33" t="s">
        <v>79</v>
      </c>
      <c r="AN445" s="21" t="s">
        <v>72</v>
      </c>
      <c r="AO445" s="33" t="s">
        <v>79</v>
      </c>
      <c r="AP445" s="33" t="s">
        <v>72</v>
      </c>
      <c r="AQ445" s="33" t="s">
        <v>3164</v>
      </c>
      <c r="AR445" s="33">
        <v>13452638998</v>
      </c>
      <c r="AS445" s="154" t="s">
        <v>3165</v>
      </c>
      <c r="AT445" s="154" t="str">
        <f>IFERROR(VLOOKUP(C445,'[8]项目库 (2)'!$C:$AT,44,),"")</f>
        <v>农户</v>
      </c>
      <c r="AU445" s="154" t="str">
        <f>IFERROR(VLOOKUP(C445,'[8]项目库 (2)'!$C:$AU,45,),"")</f>
        <v>务工就业</v>
      </c>
      <c r="AV445" s="154" t="str">
        <f>IFERROR(VLOOKUP(C445,'[8]项目库 (2)'!$C:$AV,46,),"")</f>
        <v>项目补助</v>
      </c>
    </row>
    <row r="446" s="103" customFormat="1" ht="116" customHeight="1" spans="1:48">
      <c r="A446" s="127">
        <v>453</v>
      </c>
      <c r="B446" s="47" t="s">
        <v>2929</v>
      </c>
      <c r="C446" s="33" t="s">
        <v>3170</v>
      </c>
      <c r="D446" s="33" t="s">
        <v>673</v>
      </c>
      <c r="E446" s="33" t="s">
        <v>2507</v>
      </c>
      <c r="F446" s="33" t="s">
        <v>2550</v>
      </c>
      <c r="G446" s="33" t="s">
        <v>2931</v>
      </c>
      <c r="H446" s="33" t="s">
        <v>93</v>
      </c>
      <c r="I446" s="57" t="s">
        <v>3171</v>
      </c>
      <c r="J446" s="44" t="s">
        <v>3132</v>
      </c>
      <c r="K446" s="33" t="s">
        <v>3133</v>
      </c>
      <c r="L446" s="44" t="s">
        <v>3132</v>
      </c>
      <c r="M446" s="33" t="s">
        <v>2931</v>
      </c>
      <c r="N446" s="33" t="s">
        <v>69</v>
      </c>
      <c r="O446" s="33" t="s">
        <v>70</v>
      </c>
      <c r="P446" s="33" t="s">
        <v>2935</v>
      </c>
      <c r="Q446" s="33" t="s">
        <v>3102</v>
      </c>
      <c r="R446" s="33" t="s">
        <v>264</v>
      </c>
      <c r="S446" s="33" t="s">
        <v>595</v>
      </c>
      <c r="T446" s="33" t="s">
        <v>340</v>
      </c>
      <c r="U446" s="33" t="s">
        <v>1101</v>
      </c>
      <c r="V446" s="33" t="s">
        <v>159</v>
      </c>
      <c r="W446" s="33">
        <v>2023</v>
      </c>
      <c r="X446" s="33" t="s">
        <v>78</v>
      </c>
      <c r="Y446" s="21">
        <v>202301</v>
      </c>
      <c r="Z446" s="21">
        <v>202312</v>
      </c>
      <c r="AA446" s="44">
        <v>36</v>
      </c>
      <c r="AB446" s="33">
        <v>36</v>
      </c>
      <c r="AC446" s="33"/>
      <c r="AD446" s="33"/>
      <c r="AE446" s="21"/>
      <c r="AF446" s="33">
        <v>20</v>
      </c>
      <c r="AG446" s="33">
        <v>20</v>
      </c>
      <c r="AH446" s="33" t="s">
        <v>79</v>
      </c>
      <c r="AI446" s="33" t="s">
        <v>79</v>
      </c>
      <c r="AJ446" s="33" t="s">
        <v>79</v>
      </c>
      <c r="AK446" s="33" t="s">
        <v>78</v>
      </c>
      <c r="AL446" s="33" t="s">
        <v>78</v>
      </c>
      <c r="AM446" s="33" t="s">
        <v>79</v>
      </c>
      <c r="AN446" s="21" t="s">
        <v>72</v>
      </c>
      <c r="AO446" s="33" t="s">
        <v>79</v>
      </c>
      <c r="AP446" s="33" t="s">
        <v>72</v>
      </c>
      <c r="AQ446" s="33" t="s">
        <v>3164</v>
      </c>
      <c r="AR446" s="33">
        <v>13452638998</v>
      </c>
      <c r="AS446" s="154" t="s">
        <v>3165</v>
      </c>
      <c r="AT446" s="154" t="str">
        <f>IFERROR(VLOOKUP(C446,'[8]项目库 (2)'!$C:$AT,44,),"")</f>
        <v>农户</v>
      </c>
      <c r="AU446" s="154" t="str">
        <f>IFERROR(VLOOKUP(C446,'[8]项目库 (2)'!$C:$AU,45,),"")</f>
        <v>务工就业</v>
      </c>
      <c r="AV446" s="154" t="str">
        <f>IFERROR(VLOOKUP(C446,'[8]项目库 (2)'!$C:$AV,46,),"")</f>
        <v>项目补助</v>
      </c>
    </row>
    <row r="447" s="103" customFormat="1" ht="116" customHeight="1" spans="1:48">
      <c r="A447" s="127">
        <v>454</v>
      </c>
      <c r="B447" s="47" t="s">
        <v>2929</v>
      </c>
      <c r="C447" s="33" t="s">
        <v>3172</v>
      </c>
      <c r="D447" s="33" t="s">
        <v>673</v>
      </c>
      <c r="E447" s="33" t="s">
        <v>2507</v>
      </c>
      <c r="F447" s="33" t="s">
        <v>2550</v>
      </c>
      <c r="G447" s="33" t="s">
        <v>2955</v>
      </c>
      <c r="H447" s="33" t="s">
        <v>93</v>
      </c>
      <c r="I447" s="57" t="s">
        <v>3173</v>
      </c>
      <c r="J447" s="44" t="s">
        <v>3174</v>
      </c>
      <c r="K447" s="33" t="s">
        <v>3175</v>
      </c>
      <c r="L447" s="44" t="s">
        <v>3174</v>
      </c>
      <c r="M447" s="33" t="s">
        <v>2955</v>
      </c>
      <c r="N447" s="33" t="s">
        <v>69</v>
      </c>
      <c r="O447" s="33" t="s">
        <v>70</v>
      </c>
      <c r="P447" s="33" t="s">
        <v>2935</v>
      </c>
      <c r="Q447" s="33" t="s">
        <v>3102</v>
      </c>
      <c r="R447" s="33" t="s">
        <v>227</v>
      </c>
      <c r="S447" s="33" t="s">
        <v>595</v>
      </c>
      <c r="T447" s="33" t="s">
        <v>340</v>
      </c>
      <c r="U447" s="33" t="s">
        <v>1101</v>
      </c>
      <c r="V447" s="33" t="s">
        <v>77</v>
      </c>
      <c r="W447" s="33">
        <v>2023</v>
      </c>
      <c r="X447" s="33" t="s">
        <v>78</v>
      </c>
      <c r="Y447" s="21">
        <v>202301</v>
      </c>
      <c r="Z447" s="21">
        <v>202312</v>
      </c>
      <c r="AA447" s="44">
        <v>21.6</v>
      </c>
      <c r="AB447" s="33">
        <v>21.6</v>
      </c>
      <c r="AC447" s="33"/>
      <c r="AD447" s="33"/>
      <c r="AE447" s="21"/>
      <c r="AF447" s="33">
        <v>12</v>
      </c>
      <c r="AG447" s="33">
        <v>12</v>
      </c>
      <c r="AH447" s="33" t="s">
        <v>79</v>
      </c>
      <c r="AI447" s="33" t="s">
        <v>79</v>
      </c>
      <c r="AJ447" s="33" t="s">
        <v>79</v>
      </c>
      <c r="AK447" s="33" t="s">
        <v>78</v>
      </c>
      <c r="AL447" s="33" t="s">
        <v>79</v>
      </c>
      <c r="AM447" s="33" t="s">
        <v>79</v>
      </c>
      <c r="AN447" s="21" t="s">
        <v>72</v>
      </c>
      <c r="AO447" s="33" t="s">
        <v>79</v>
      </c>
      <c r="AP447" s="33" t="s">
        <v>72</v>
      </c>
      <c r="AQ447" s="33" t="s">
        <v>3176</v>
      </c>
      <c r="AR447" s="33">
        <v>13638261699</v>
      </c>
      <c r="AS447" s="154" t="s">
        <v>3177</v>
      </c>
      <c r="AT447" s="154" t="str">
        <f>IFERROR(VLOOKUP(C447,'[8]项目库 (2)'!$C:$AT,44,),"")</f>
        <v>农户</v>
      </c>
      <c r="AU447" s="154" t="str">
        <f>IFERROR(VLOOKUP(C447,'[8]项目库 (2)'!$C:$AU,45,),"")</f>
        <v>务工就业</v>
      </c>
      <c r="AV447" s="154" t="str">
        <f>IFERROR(VLOOKUP(C447,'[8]项目库 (2)'!$C:$AV,46,),"")</f>
        <v>项目补助</v>
      </c>
    </row>
    <row r="448" s="103" customFormat="1" ht="116" customHeight="1" spans="1:48">
      <c r="A448" s="127">
        <v>455</v>
      </c>
      <c r="B448" s="47" t="s">
        <v>2929</v>
      </c>
      <c r="C448" s="33" t="s">
        <v>3178</v>
      </c>
      <c r="D448" s="33" t="s">
        <v>673</v>
      </c>
      <c r="E448" s="33" t="s">
        <v>2507</v>
      </c>
      <c r="F448" s="33" t="s">
        <v>2550</v>
      </c>
      <c r="G448" s="33" t="s">
        <v>2955</v>
      </c>
      <c r="H448" s="33" t="s">
        <v>93</v>
      </c>
      <c r="I448" s="57" t="s">
        <v>3179</v>
      </c>
      <c r="J448" s="44" t="s">
        <v>3180</v>
      </c>
      <c r="K448" s="33" t="s">
        <v>3181</v>
      </c>
      <c r="L448" s="44" t="s">
        <v>3180</v>
      </c>
      <c r="M448" s="33" t="s">
        <v>2955</v>
      </c>
      <c r="N448" s="33" t="s">
        <v>69</v>
      </c>
      <c r="O448" s="33" t="s">
        <v>70</v>
      </c>
      <c r="P448" s="33" t="s">
        <v>2935</v>
      </c>
      <c r="Q448" s="33" t="s">
        <v>3102</v>
      </c>
      <c r="R448" s="33" t="s">
        <v>227</v>
      </c>
      <c r="S448" s="33" t="s">
        <v>595</v>
      </c>
      <c r="T448" s="33" t="s">
        <v>340</v>
      </c>
      <c r="U448" s="33" t="s">
        <v>1101</v>
      </c>
      <c r="V448" s="33" t="s">
        <v>77</v>
      </c>
      <c r="W448" s="33">
        <v>2023</v>
      </c>
      <c r="X448" s="33" t="s">
        <v>78</v>
      </c>
      <c r="Y448" s="21">
        <v>202301</v>
      </c>
      <c r="Z448" s="21">
        <v>202312</v>
      </c>
      <c r="AA448" s="44">
        <v>21.6</v>
      </c>
      <c r="AB448" s="33">
        <v>21.6</v>
      </c>
      <c r="AC448" s="33"/>
      <c r="AD448" s="33"/>
      <c r="AE448" s="21"/>
      <c r="AF448" s="33">
        <v>12</v>
      </c>
      <c r="AG448" s="33">
        <v>12</v>
      </c>
      <c r="AH448" s="33" t="s">
        <v>79</v>
      </c>
      <c r="AI448" s="33" t="s">
        <v>79</v>
      </c>
      <c r="AJ448" s="33" t="s">
        <v>79</v>
      </c>
      <c r="AK448" s="33" t="s">
        <v>78</v>
      </c>
      <c r="AL448" s="33" t="s">
        <v>79</v>
      </c>
      <c r="AM448" s="33" t="s">
        <v>79</v>
      </c>
      <c r="AN448" s="21" t="s">
        <v>72</v>
      </c>
      <c r="AO448" s="33" t="s">
        <v>79</v>
      </c>
      <c r="AP448" s="33" t="s">
        <v>72</v>
      </c>
      <c r="AQ448" s="33" t="s">
        <v>3176</v>
      </c>
      <c r="AR448" s="33">
        <v>13638261699</v>
      </c>
      <c r="AS448" s="154" t="s">
        <v>3177</v>
      </c>
      <c r="AT448" s="154" t="str">
        <f>IFERROR(VLOOKUP(C448,'[8]项目库 (2)'!$C:$AT,44,),"")</f>
        <v>农户</v>
      </c>
      <c r="AU448" s="154" t="str">
        <f>IFERROR(VLOOKUP(C448,'[8]项目库 (2)'!$C:$AU,45,),"")</f>
        <v>务工就业</v>
      </c>
      <c r="AV448" s="154" t="str">
        <f>IFERROR(VLOOKUP(C448,'[8]项目库 (2)'!$C:$AV,46,),"")</f>
        <v>项目补助</v>
      </c>
    </row>
    <row r="449" s="103" customFormat="1" ht="116" customHeight="1" spans="1:48">
      <c r="A449" s="127">
        <v>456</v>
      </c>
      <c r="B449" s="47" t="s">
        <v>2929</v>
      </c>
      <c r="C449" s="33" t="s">
        <v>3182</v>
      </c>
      <c r="D449" s="33" t="s">
        <v>673</v>
      </c>
      <c r="E449" s="33" t="s">
        <v>2507</v>
      </c>
      <c r="F449" s="33" t="s">
        <v>2550</v>
      </c>
      <c r="G449" s="33" t="s">
        <v>3013</v>
      </c>
      <c r="H449" s="33" t="s">
        <v>93</v>
      </c>
      <c r="I449" s="57" t="s">
        <v>3183</v>
      </c>
      <c r="J449" s="44" t="s">
        <v>3184</v>
      </c>
      <c r="K449" s="33" t="s">
        <v>3185</v>
      </c>
      <c r="L449" s="44" t="s">
        <v>3184</v>
      </c>
      <c r="M449" s="33" t="s">
        <v>3013</v>
      </c>
      <c r="N449" s="33" t="s">
        <v>69</v>
      </c>
      <c r="O449" s="33" t="s">
        <v>70</v>
      </c>
      <c r="P449" s="33" t="s">
        <v>2935</v>
      </c>
      <c r="Q449" s="33" t="s">
        <v>3102</v>
      </c>
      <c r="R449" s="33" t="s">
        <v>219</v>
      </c>
      <c r="S449" s="33" t="s">
        <v>595</v>
      </c>
      <c r="T449" s="33" t="s">
        <v>340</v>
      </c>
      <c r="U449" s="33" t="s">
        <v>1101</v>
      </c>
      <c r="V449" s="33" t="s">
        <v>282</v>
      </c>
      <c r="W449" s="33">
        <v>2023</v>
      </c>
      <c r="X449" s="33" t="s">
        <v>78</v>
      </c>
      <c r="Y449" s="21">
        <v>202301</v>
      </c>
      <c r="Z449" s="21">
        <v>202312</v>
      </c>
      <c r="AA449" s="44">
        <v>28.8</v>
      </c>
      <c r="AB449" s="33">
        <v>28.8</v>
      </c>
      <c r="AC449" s="33"/>
      <c r="AD449" s="33"/>
      <c r="AE449" s="21"/>
      <c r="AF449" s="33">
        <v>10</v>
      </c>
      <c r="AG449" s="33">
        <v>10</v>
      </c>
      <c r="AH449" s="33" t="s">
        <v>79</v>
      </c>
      <c r="AI449" s="33" t="s">
        <v>79</v>
      </c>
      <c r="AJ449" s="33" t="s">
        <v>79</v>
      </c>
      <c r="AK449" s="33" t="s">
        <v>78</v>
      </c>
      <c r="AL449" s="33" t="s">
        <v>78</v>
      </c>
      <c r="AM449" s="33" t="s">
        <v>79</v>
      </c>
      <c r="AN449" s="21" t="s">
        <v>72</v>
      </c>
      <c r="AO449" s="33" t="s">
        <v>79</v>
      </c>
      <c r="AP449" s="33" t="s">
        <v>72</v>
      </c>
      <c r="AQ449" s="33" t="s">
        <v>3186</v>
      </c>
      <c r="AR449" s="33">
        <v>17338689688</v>
      </c>
      <c r="AS449" s="154" t="s">
        <v>3187</v>
      </c>
      <c r="AT449" s="154" t="str">
        <f>IFERROR(VLOOKUP(C449,'[8]项目库 (2)'!$C:$AT,44,),"")</f>
        <v>农户</v>
      </c>
      <c r="AU449" s="154" t="str">
        <f>IFERROR(VLOOKUP(C449,'[8]项目库 (2)'!$C:$AU,45,),"")</f>
        <v>务工就业</v>
      </c>
      <c r="AV449" s="154" t="str">
        <f>IFERROR(VLOOKUP(C449,'[8]项目库 (2)'!$C:$AV,46,),"")</f>
        <v>项目补助</v>
      </c>
    </row>
    <row r="450" s="103" customFormat="1" ht="116" customHeight="1" spans="1:48">
      <c r="A450" s="127">
        <v>457</v>
      </c>
      <c r="B450" s="47" t="s">
        <v>2929</v>
      </c>
      <c r="C450" s="33" t="s">
        <v>3188</v>
      </c>
      <c r="D450" s="33" t="s">
        <v>673</v>
      </c>
      <c r="E450" s="33" t="s">
        <v>2507</v>
      </c>
      <c r="F450" s="33" t="s">
        <v>2550</v>
      </c>
      <c r="G450" s="33" t="s">
        <v>2955</v>
      </c>
      <c r="H450" s="33" t="s">
        <v>93</v>
      </c>
      <c r="I450" s="57" t="s">
        <v>3189</v>
      </c>
      <c r="J450" s="44" t="s">
        <v>3180</v>
      </c>
      <c r="K450" s="33" t="s">
        <v>3181</v>
      </c>
      <c r="L450" s="44" t="s">
        <v>3180</v>
      </c>
      <c r="M450" s="33" t="s">
        <v>2955</v>
      </c>
      <c r="N450" s="33" t="s">
        <v>69</v>
      </c>
      <c r="O450" s="33" t="s">
        <v>70</v>
      </c>
      <c r="P450" s="33" t="s">
        <v>2935</v>
      </c>
      <c r="Q450" s="33" t="s">
        <v>3102</v>
      </c>
      <c r="R450" s="33" t="s">
        <v>227</v>
      </c>
      <c r="S450" s="33" t="s">
        <v>595</v>
      </c>
      <c r="T450" s="33" t="s">
        <v>340</v>
      </c>
      <c r="U450" s="33" t="s">
        <v>1101</v>
      </c>
      <c r="V450" s="33" t="s">
        <v>282</v>
      </c>
      <c r="W450" s="33">
        <v>2023</v>
      </c>
      <c r="X450" s="33" t="s">
        <v>78</v>
      </c>
      <c r="Y450" s="21">
        <v>202301</v>
      </c>
      <c r="Z450" s="21">
        <v>202312</v>
      </c>
      <c r="AA450" s="44">
        <v>21.6</v>
      </c>
      <c r="AB450" s="33">
        <v>21.6</v>
      </c>
      <c r="AC450" s="33"/>
      <c r="AD450" s="33"/>
      <c r="AE450" s="21"/>
      <c r="AF450" s="33">
        <v>12</v>
      </c>
      <c r="AG450" s="33">
        <v>12</v>
      </c>
      <c r="AH450" s="33" t="s">
        <v>79</v>
      </c>
      <c r="AI450" s="33" t="s">
        <v>79</v>
      </c>
      <c r="AJ450" s="33" t="s">
        <v>79</v>
      </c>
      <c r="AK450" s="33" t="s">
        <v>78</v>
      </c>
      <c r="AL450" s="33" t="s">
        <v>79</v>
      </c>
      <c r="AM450" s="33" t="s">
        <v>79</v>
      </c>
      <c r="AN450" s="21" t="s">
        <v>72</v>
      </c>
      <c r="AO450" s="33" t="s">
        <v>79</v>
      </c>
      <c r="AP450" s="33" t="s">
        <v>72</v>
      </c>
      <c r="AQ450" s="33" t="s">
        <v>3186</v>
      </c>
      <c r="AR450" s="33">
        <v>17338689688</v>
      </c>
      <c r="AS450" s="154" t="s">
        <v>3187</v>
      </c>
      <c r="AT450" s="154" t="str">
        <f>IFERROR(VLOOKUP(C450,'[8]项目库 (2)'!$C:$AT,44,),"")</f>
        <v>农户</v>
      </c>
      <c r="AU450" s="154" t="str">
        <f>IFERROR(VLOOKUP(C450,'[8]项目库 (2)'!$C:$AU,45,),"")</f>
        <v>务工就业</v>
      </c>
      <c r="AV450" s="154" t="str">
        <f>IFERROR(VLOOKUP(C450,'[8]项目库 (2)'!$C:$AV,46,),"")</f>
        <v>项目补助</v>
      </c>
    </row>
    <row r="451" s="103" customFormat="1" ht="116" customHeight="1" spans="1:48">
      <c r="A451" s="127">
        <v>458</v>
      </c>
      <c r="B451" s="47" t="s">
        <v>2929</v>
      </c>
      <c r="C451" s="33" t="s">
        <v>3190</v>
      </c>
      <c r="D451" s="33" t="s">
        <v>673</v>
      </c>
      <c r="E451" s="33" t="s">
        <v>2507</v>
      </c>
      <c r="F451" s="33" t="s">
        <v>2550</v>
      </c>
      <c r="G451" s="33" t="s">
        <v>3191</v>
      </c>
      <c r="H451" s="33" t="s">
        <v>93</v>
      </c>
      <c r="I451" s="57" t="s">
        <v>3192</v>
      </c>
      <c r="J451" s="44" t="s">
        <v>3193</v>
      </c>
      <c r="K451" s="33" t="s">
        <v>3194</v>
      </c>
      <c r="L451" s="44" t="s">
        <v>3193</v>
      </c>
      <c r="M451" s="33" t="s">
        <v>3191</v>
      </c>
      <c r="N451" s="33" t="s">
        <v>69</v>
      </c>
      <c r="O451" s="33" t="s">
        <v>70</v>
      </c>
      <c r="P451" s="33" t="s">
        <v>2935</v>
      </c>
      <c r="Q451" s="33" t="s">
        <v>3102</v>
      </c>
      <c r="R451" s="33" t="s">
        <v>227</v>
      </c>
      <c r="S451" s="33" t="s">
        <v>595</v>
      </c>
      <c r="T451" s="33" t="s">
        <v>340</v>
      </c>
      <c r="U451" s="33" t="s">
        <v>1101</v>
      </c>
      <c r="V451" s="33" t="s">
        <v>169</v>
      </c>
      <c r="W451" s="33">
        <v>2023</v>
      </c>
      <c r="X451" s="33" t="s">
        <v>78</v>
      </c>
      <c r="Y451" s="21">
        <v>202301</v>
      </c>
      <c r="Z451" s="21">
        <v>202312</v>
      </c>
      <c r="AA451" s="44">
        <v>9.6</v>
      </c>
      <c r="AB451" s="33">
        <v>9.6</v>
      </c>
      <c r="AC451" s="33"/>
      <c r="AD451" s="33"/>
      <c r="AE451" s="21"/>
      <c r="AF451" s="33">
        <v>12</v>
      </c>
      <c r="AG451" s="33">
        <v>12</v>
      </c>
      <c r="AH451" s="33" t="s">
        <v>79</v>
      </c>
      <c r="AI451" s="33" t="s">
        <v>79</v>
      </c>
      <c r="AJ451" s="33" t="s">
        <v>79</v>
      </c>
      <c r="AK451" s="33" t="s">
        <v>78</v>
      </c>
      <c r="AL451" s="33" t="s">
        <v>78</v>
      </c>
      <c r="AM451" s="33" t="s">
        <v>79</v>
      </c>
      <c r="AN451" s="21" t="s">
        <v>72</v>
      </c>
      <c r="AO451" s="33" t="s">
        <v>79</v>
      </c>
      <c r="AP451" s="33" t="s">
        <v>72</v>
      </c>
      <c r="AQ451" s="33" t="s">
        <v>3195</v>
      </c>
      <c r="AR451" s="33">
        <v>13896935667</v>
      </c>
      <c r="AS451" s="154" t="s">
        <v>3196</v>
      </c>
      <c r="AT451" s="154" t="str">
        <f>IFERROR(VLOOKUP(C451,'[8]项目库 (2)'!$C:$AT,44,),"")</f>
        <v>农户</v>
      </c>
      <c r="AU451" s="154" t="str">
        <f>IFERROR(VLOOKUP(C451,'[8]项目库 (2)'!$C:$AU,45,),"")</f>
        <v>务工就业</v>
      </c>
      <c r="AV451" s="154" t="str">
        <f>IFERROR(VLOOKUP(C451,'[8]项目库 (2)'!$C:$AV,46,),"")</f>
        <v>项目补助</v>
      </c>
    </row>
    <row r="452" s="103" customFormat="1" ht="116" customHeight="1" spans="1:48">
      <c r="A452" s="127">
        <v>459</v>
      </c>
      <c r="B452" s="47" t="s">
        <v>2929</v>
      </c>
      <c r="C452" s="33" t="s">
        <v>3197</v>
      </c>
      <c r="D452" s="33" t="s">
        <v>673</v>
      </c>
      <c r="E452" s="33" t="s">
        <v>2507</v>
      </c>
      <c r="F452" s="33" t="s">
        <v>2550</v>
      </c>
      <c r="G452" s="33" t="s">
        <v>2955</v>
      </c>
      <c r="H452" s="33" t="s">
        <v>93</v>
      </c>
      <c r="I452" s="57" t="s">
        <v>3198</v>
      </c>
      <c r="J452" s="44" t="s">
        <v>3199</v>
      </c>
      <c r="K452" s="33" t="s">
        <v>3200</v>
      </c>
      <c r="L452" s="44" t="s">
        <v>3199</v>
      </c>
      <c r="M452" s="33" t="s">
        <v>2955</v>
      </c>
      <c r="N452" s="33" t="s">
        <v>69</v>
      </c>
      <c r="O452" s="33" t="s">
        <v>70</v>
      </c>
      <c r="P452" s="33" t="s">
        <v>2935</v>
      </c>
      <c r="Q452" s="33" t="s">
        <v>3102</v>
      </c>
      <c r="R452" s="33" t="s">
        <v>227</v>
      </c>
      <c r="S452" s="33" t="s">
        <v>595</v>
      </c>
      <c r="T452" s="33" t="s">
        <v>340</v>
      </c>
      <c r="U452" s="33" t="s">
        <v>1101</v>
      </c>
      <c r="V452" s="33" t="s">
        <v>310</v>
      </c>
      <c r="W452" s="33">
        <v>2023</v>
      </c>
      <c r="X452" s="33" t="s">
        <v>78</v>
      </c>
      <c r="Y452" s="21">
        <v>202301</v>
      </c>
      <c r="Z452" s="21">
        <v>202312</v>
      </c>
      <c r="AA452" s="44">
        <v>21.6</v>
      </c>
      <c r="AB452" s="33">
        <v>21.6</v>
      </c>
      <c r="AC452" s="33"/>
      <c r="AD452" s="33"/>
      <c r="AE452" s="21"/>
      <c r="AF452" s="33">
        <v>12</v>
      </c>
      <c r="AG452" s="33">
        <v>12</v>
      </c>
      <c r="AH452" s="33" t="s">
        <v>79</v>
      </c>
      <c r="AI452" s="33" t="s">
        <v>79</v>
      </c>
      <c r="AJ452" s="33" t="s">
        <v>79</v>
      </c>
      <c r="AK452" s="33" t="s">
        <v>78</v>
      </c>
      <c r="AL452" s="33" t="s">
        <v>78</v>
      </c>
      <c r="AM452" s="33" t="s">
        <v>79</v>
      </c>
      <c r="AN452" s="21" t="s">
        <v>72</v>
      </c>
      <c r="AO452" s="33" t="s">
        <v>79</v>
      </c>
      <c r="AP452" s="33" t="s">
        <v>72</v>
      </c>
      <c r="AQ452" s="33" t="s">
        <v>3201</v>
      </c>
      <c r="AR452" s="33">
        <v>13668472668</v>
      </c>
      <c r="AS452" s="154" t="s">
        <v>3202</v>
      </c>
      <c r="AT452" s="154" t="str">
        <f>IFERROR(VLOOKUP(C452,'[8]项目库 (2)'!$C:$AT,44,),"")</f>
        <v>农户</v>
      </c>
      <c r="AU452" s="154" t="str">
        <f>IFERROR(VLOOKUP(C452,'[8]项目库 (2)'!$C:$AU,45,),"")</f>
        <v>务工就业</v>
      </c>
      <c r="AV452" s="154" t="str">
        <f>IFERROR(VLOOKUP(C452,'[8]项目库 (2)'!$C:$AV,46,),"")</f>
        <v>项目补助</v>
      </c>
    </row>
    <row r="453" s="103" customFormat="1" ht="122" customHeight="1" spans="1:48">
      <c r="A453" s="127">
        <v>460</v>
      </c>
      <c r="B453" s="47" t="s">
        <v>2929</v>
      </c>
      <c r="C453" s="33" t="s">
        <v>3203</v>
      </c>
      <c r="D453" s="33" t="s">
        <v>673</v>
      </c>
      <c r="E453" s="33" t="s">
        <v>2507</v>
      </c>
      <c r="F453" s="33" t="s">
        <v>2550</v>
      </c>
      <c r="G453" s="33" t="s">
        <v>2955</v>
      </c>
      <c r="H453" s="33" t="s">
        <v>93</v>
      </c>
      <c r="I453" s="57" t="s">
        <v>3204</v>
      </c>
      <c r="J453" s="44" t="s">
        <v>3205</v>
      </c>
      <c r="K453" s="33" t="s">
        <v>3206</v>
      </c>
      <c r="L453" s="44" t="s">
        <v>3205</v>
      </c>
      <c r="M453" s="33" t="s">
        <v>2955</v>
      </c>
      <c r="N453" s="33" t="s">
        <v>69</v>
      </c>
      <c r="O453" s="33" t="s">
        <v>70</v>
      </c>
      <c r="P453" s="33" t="s">
        <v>2935</v>
      </c>
      <c r="Q453" s="33" t="s">
        <v>3102</v>
      </c>
      <c r="R453" s="33" t="s">
        <v>227</v>
      </c>
      <c r="S453" s="33" t="s">
        <v>595</v>
      </c>
      <c r="T453" s="33" t="s">
        <v>340</v>
      </c>
      <c r="U453" s="33" t="s">
        <v>1101</v>
      </c>
      <c r="V453" s="33" t="s">
        <v>310</v>
      </c>
      <c r="W453" s="33">
        <v>2023</v>
      </c>
      <c r="X453" s="33" t="s">
        <v>78</v>
      </c>
      <c r="Y453" s="21">
        <v>202301</v>
      </c>
      <c r="Z453" s="21">
        <v>202312</v>
      </c>
      <c r="AA453" s="44">
        <v>21.6</v>
      </c>
      <c r="AB453" s="33">
        <v>21.6</v>
      </c>
      <c r="AC453" s="33"/>
      <c r="AD453" s="33"/>
      <c r="AE453" s="21"/>
      <c r="AF453" s="33">
        <v>12</v>
      </c>
      <c r="AG453" s="33">
        <v>12</v>
      </c>
      <c r="AH453" s="33" t="s">
        <v>79</v>
      </c>
      <c r="AI453" s="33" t="s">
        <v>79</v>
      </c>
      <c r="AJ453" s="33" t="s">
        <v>79</v>
      </c>
      <c r="AK453" s="33" t="s">
        <v>78</v>
      </c>
      <c r="AL453" s="33" t="s">
        <v>78</v>
      </c>
      <c r="AM453" s="33" t="s">
        <v>79</v>
      </c>
      <c r="AN453" s="21" t="s">
        <v>72</v>
      </c>
      <c r="AO453" s="33" t="s">
        <v>79</v>
      </c>
      <c r="AP453" s="33" t="s">
        <v>72</v>
      </c>
      <c r="AQ453" s="33" t="s">
        <v>3201</v>
      </c>
      <c r="AR453" s="33">
        <v>13668472668</v>
      </c>
      <c r="AS453" s="154" t="s">
        <v>3202</v>
      </c>
      <c r="AT453" s="154" t="str">
        <f>IFERROR(VLOOKUP(C453,'[8]项目库 (2)'!$C:$AT,44,),"")</f>
        <v>农户</v>
      </c>
      <c r="AU453" s="154" t="str">
        <f>IFERROR(VLOOKUP(C453,'[8]项目库 (2)'!$C:$AU,45,),"")</f>
        <v>务工就业</v>
      </c>
      <c r="AV453" s="154" t="str">
        <f>IFERROR(VLOOKUP(C453,'[8]项目库 (2)'!$C:$AV,46,),"")</f>
        <v>项目补助</v>
      </c>
    </row>
    <row r="454" s="103" customFormat="1" ht="104" customHeight="1" spans="1:52">
      <c r="A454" s="33">
        <v>2</v>
      </c>
      <c r="B454" s="33" t="s">
        <v>3207</v>
      </c>
      <c r="C454" s="33" t="s">
        <v>3208</v>
      </c>
      <c r="D454" s="33" t="s">
        <v>2684</v>
      </c>
      <c r="E454" s="33"/>
      <c r="F454" s="33"/>
      <c r="G454" s="33" t="s">
        <v>3209</v>
      </c>
      <c r="H454" s="33" t="s">
        <v>93</v>
      </c>
      <c r="I454" s="33" t="s">
        <v>573</v>
      </c>
      <c r="J454" s="33" t="s">
        <v>3210</v>
      </c>
      <c r="K454" s="33" t="s">
        <v>3211</v>
      </c>
      <c r="L454" s="33" t="s">
        <v>3212</v>
      </c>
      <c r="M454" s="33" t="s">
        <v>3212</v>
      </c>
      <c r="N454" s="33" t="s">
        <v>69</v>
      </c>
      <c r="O454" s="33" t="s">
        <v>70</v>
      </c>
      <c r="P454" s="33">
        <v>361</v>
      </c>
      <c r="Q454" s="33" t="s">
        <v>3213</v>
      </c>
      <c r="R454" s="33" t="s">
        <v>3214</v>
      </c>
      <c r="S454" s="33" t="s">
        <v>3215</v>
      </c>
      <c r="T454" s="33" t="s">
        <v>3216</v>
      </c>
      <c r="U454" s="33" t="s">
        <v>1101</v>
      </c>
      <c r="V454" s="33" t="s">
        <v>3119</v>
      </c>
      <c r="W454" s="33">
        <v>2023</v>
      </c>
      <c r="X454" s="33" t="s">
        <v>1913</v>
      </c>
      <c r="Y454" s="33">
        <v>2023.1</v>
      </c>
      <c r="Z454" s="33">
        <v>2023.12</v>
      </c>
      <c r="AA454" s="33">
        <v>361</v>
      </c>
      <c r="AB454" s="33">
        <v>361</v>
      </c>
      <c r="AC454" s="33"/>
      <c r="AD454" s="33"/>
      <c r="AE454" s="33"/>
      <c r="AF454" s="33">
        <v>100</v>
      </c>
      <c r="AG454" s="33">
        <v>10</v>
      </c>
      <c r="AH454" s="33" t="s">
        <v>79</v>
      </c>
      <c r="AI454" s="33" t="s">
        <v>79</v>
      </c>
      <c r="AJ454" s="33" t="s">
        <v>79</v>
      </c>
      <c r="AK454" s="33" t="s">
        <v>78</v>
      </c>
      <c r="AL454" s="33" t="s">
        <v>79</v>
      </c>
      <c r="AM454" s="33" t="s">
        <v>79</v>
      </c>
      <c r="AN454" s="33" t="s">
        <v>79</v>
      </c>
      <c r="AO454" s="33" t="s">
        <v>79</v>
      </c>
      <c r="AP454" s="33" t="s">
        <v>79</v>
      </c>
      <c r="AQ454" s="33" t="s">
        <v>671</v>
      </c>
      <c r="AR454" s="33">
        <v>18883235345</v>
      </c>
      <c r="AS454" s="183" t="s">
        <v>3217</v>
      </c>
      <c r="AT454" s="183" t="s">
        <v>3218</v>
      </c>
      <c r="AU454" s="183" t="s">
        <v>3219</v>
      </c>
      <c r="AV454" s="143"/>
      <c r="AX454" s="138"/>
      <c r="AY454" s="138"/>
      <c r="AZ454" s="138"/>
    </row>
    <row r="455" s="103" customFormat="1" ht="165" customHeight="1" spans="1:52">
      <c r="A455" s="33">
        <v>3</v>
      </c>
      <c r="B455" s="33" t="s">
        <v>3207</v>
      </c>
      <c r="C455" s="33" t="s">
        <v>3220</v>
      </c>
      <c r="D455" s="33" t="s">
        <v>2684</v>
      </c>
      <c r="E455" s="33" t="s">
        <v>2684</v>
      </c>
      <c r="F455" s="33"/>
      <c r="G455" s="33" t="s">
        <v>3221</v>
      </c>
      <c r="H455" s="33" t="s">
        <v>93</v>
      </c>
      <c r="I455" s="33" t="s">
        <v>3222</v>
      </c>
      <c r="J455" s="33" t="s">
        <v>3223</v>
      </c>
      <c r="K455" s="33" t="s">
        <v>3224</v>
      </c>
      <c r="L455" s="33" t="s">
        <v>3225</v>
      </c>
      <c r="M455" s="33" t="s">
        <v>3226</v>
      </c>
      <c r="N455" s="33" t="s">
        <v>69</v>
      </c>
      <c r="O455" s="33" t="s">
        <v>70</v>
      </c>
      <c r="P455" s="33">
        <v>313</v>
      </c>
      <c r="Q455" s="33" t="s">
        <v>3213</v>
      </c>
      <c r="R455" s="33" t="s">
        <v>2647</v>
      </c>
      <c r="S455" s="33" t="s">
        <v>3215</v>
      </c>
      <c r="T455" s="33" t="s">
        <v>3216</v>
      </c>
      <c r="U455" s="33" t="s">
        <v>1101</v>
      </c>
      <c r="V455" s="33" t="s">
        <v>3119</v>
      </c>
      <c r="W455" s="33">
        <v>2023</v>
      </c>
      <c r="X455" s="33" t="s">
        <v>1913</v>
      </c>
      <c r="Y455" s="33">
        <v>2023.1</v>
      </c>
      <c r="Z455" s="33">
        <v>2023.12</v>
      </c>
      <c r="AA455" s="33">
        <v>313</v>
      </c>
      <c r="AB455" s="33">
        <v>313</v>
      </c>
      <c r="AC455" s="33"/>
      <c r="AD455" s="33"/>
      <c r="AE455" s="33"/>
      <c r="AF455" s="33">
        <v>150</v>
      </c>
      <c r="AG455" s="33">
        <v>20</v>
      </c>
      <c r="AH455" s="33" t="s">
        <v>79</v>
      </c>
      <c r="AI455" s="33" t="s">
        <v>79</v>
      </c>
      <c r="AJ455" s="33" t="s">
        <v>79</v>
      </c>
      <c r="AK455" s="33" t="s">
        <v>78</v>
      </c>
      <c r="AL455" s="33" t="s">
        <v>79</v>
      </c>
      <c r="AM455" s="33" t="s">
        <v>79</v>
      </c>
      <c r="AN455" s="33" t="s">
        <v>79</v>
      </c>
      <c r="AO455" s="33" t="s">
        <v>79</v>
      </c>
      <c r="AP455" s="33" t="s">
        <v>79</v>
      </c>
      <c r="AQ455" s="33" t="s">
        <v>671</v>
      </c>
      <c r="AR455" s="33">
        <v>18883235345</v>
      </c>
      <c r="AS455" s="183" t="s">
        <v>3227</v>
      </c>
      <c r="AT455" s="183" t="s">
        <v>3228</v>
      </c>
      <c r="AU455" s="183" t="s">
        <v>3229</v>
      </c>
      <c r="AV455" s="143"/>
      <c r="AX455" s="138"/>
      <c r="AY455" s="138"/>
      <c r="AZ455" s="138"/>
    </row>
    <row r="456" s="103" customFormat="1" ht="80" customHeight="1" spans="1:52">
      <c r="A456" s="33">
        <v>4</v>
      </c>
      <c r="B456" s="33" t="s">
        <v>3207</v>
      </c>
      <c r="C456" s="33" t="s">
        <v>3230</v>
      </c>
      <c r="D456" s="33" t="s">
        <v>2684</v>
      </c>
      <c r="E456" s="33"/>
      <c r="F456" s="33"/>
      <c r="G456" s="33" t="s">
        <v>3231</v>
      </c>
      <c r="H456" s="33" t="s">
        <v>93</v>
      </c>
      <c r="I456" s="33" t="s">
        <v>3232</v>
      </c>
      <c r="J456" s="33" t="s">
        <v>3233</v>
      </c>
      <c r="K456" s="33" t="s">
        <v>3234</v>
      </c>
      <c r="L456" s="33" t="s">
        <v>3235</v>
      </c>
      <c r="M456" s="33" t="s">
        <v>3236</v>
      </c>
      <c r="N456" s="33" t="s">
        <v>69</v>
      </c>
      <c r="O456" s="33" t="s">
        <v>70</v>
      </c>
      <c r="P456" s="33">
        <v>10</v>
      </c>
      <c r="Q456" s="33" t="s">
        <v>3237</v>
      </c>
      <c r="R456" s="33" t="s">
        <v>2647</v>
      </c>
      <c r="S456" s="33" t="s">
        <v>3215</v>
      </c>
      <c r="T456" s="33" t="s">
        <v>3216</v>
      </c>
      <c r="U456" s="33" t="s">
        <v>1101</v>
      </c>
      <c r="V456" s="33" t="s">
        <v>3119</v>
      </c>
      <c r="W456" s="33">
        <v>2023</v>
      </c>
      <c r="X456" s="33" t="s">
        <v>1913</v>
      </c>
      <c r="Y456" s="33">
        <v>2023.1</v>
      </c>
      <c r="Z456" s="33">
        <v>2023.12</v>
      </c>
      <c r="AA456" s="33">
        <v>10</v>
      </c>
      <c r="AB456" s="33">
        <v>10</v>
      </c>
      <c r="AC456" s="33"/>
      <c r="AD456" s="33"/>
      <c r="AE456" s="33"/>
      <c r="AF456" s="33">
        <v>100</v>
      </c>
      <c r="AG456" s="33">
        <v>20</v>
      </c>
      <c r="AH456" s="33" t="s">
        <v>79</v>
      </c>
      <c r="AI456" s="33" t="s">
        <v>79</v>
      </c>
      <c r="AJ456" s="33" t="s">
        <v>79</v>
      </c>
      <c r="AK456" s="33" t="s">
        <v>78</v>
      </c>
      <c r="AL456" s="33" t="s">
        <v>79</v>
      </c>
      <c r="AM456" s="33" t="s">
        <v>79</v>
      </c>
      <c r="AN456" s="33" t="s">
        <v>79</v>
      </c>
      <c r="AO456" s="33" t="s">
        <v>79</v>
      </c>
      <c r="AP456" s="33" t="s">
        <v>79</v>
      </c>
      <c r="AQ456" s="33" t="s">
        <v>671</v>
      </c>
      <c r="AR456" s="33">
        <v>18883235345</v>
      </c>
      <c r="AS456" s="183" t="s">
        <v>3238</v>
      </c>
      <c r="AT456" s="183" t="s">
        <v>3239</v>
      </c>
      <c r="AU456" s="183" t="s">
        <v>3240</v>
      </c>
      <c r="AV456" s="143"/>
      <c r="AX456" s="138"/>
      <c r="AY456" s="138"/>
      <c r="AZ456" s="138"/>
    </row>
    <row r="457" s="103" customFormat="1" ht="79" customHeight="1" spans="1:52">
      <c r="A457" s="33">
        <v>5</v>
      </c>
      <c r="B457" s="33" t="s">
        <v>3207</v>
      </c>
      <c r="C457" s="33" t="s">
        <v>3241</v>
      </c>
      <c r="D457" s="33" t="s">
        <v>2684</v>
      </c>
      <c r="E457" s="33" t="s">
        <v>2684</v>
      </c>
      <c r="F457" s="33"/>
      <c r="G457" s="33" t="s">
        <v>3242</v>
      </c>
      <c r="H457" s="33" t="s">
        <v>93</v>
      </c>
      <c r="I457" s="33" t="s">
        <v>3243</v>
      </c>
      <c r="J457" s="33" t="s">
        <v>3244</v>
      </c>
      <c r="K457" s="33" t="s">
        <v>3245</v>
      </c>
      <c r="L457" s="33" t="s">
        <v>3246</v>
      </c>
      <c r="M457" s="33" t="s">
        <v>3247</v>
      </c>
      <c r="N457" s="33" t="s">
        <v>69</v>
      </c>
      <c r="O457" s="33" t="s">
        <v>70</v>
      </c>
      <c r="P457" s="33">
        <v>200</v>
      </c>
      <c r="Q457" s="33" t="s">
        <v>3237</v>
      </c>
      <c r="R457" s="33" t="s">
        <v>3248</v>
      </c>
      <c r="S457" s="33" t="s">
        <v>3215</v>
      </c>
      <c r="T457" s="33" t="s">
        <v>3216</v>
      </c>
      <c r="U457" s="33" t="s">
        <v>1101</v>
      </c>
      <c r="V457" s="33" t="s">
        <v>3119</v>
      </c>
      <c r="W457" s="33">
        <v>2023</v>
      </c>
      <c r="X457" s="33" t="s">
        <v>1913</v>
      </c>
      <c r="Y457" s="33">
        <v>2023.1</v>
      </c>
      <c r="Z457" s="33">
        <v>2023.12</v>
      </c>
      <c r="AA457" s="33">
        <v>200</v>
      </c>
      <c r="AB457" s="33">
        <v>200</v>
      </c>
      <c r="AC457" s="33"/>
      <c r="AD457" s="33"/>
      <c r="AE457" s="33"/>
      <c r="AF457" s="33">
        <v>200</v>
      </c>
      <c r="AG457" s="33">
        <v>22</v>
      </c>
      <c r="AH457" s="33" t="s">
        <v>79</v>
      </c>
      <c r="AI457" s="33" t="s">
        <v>79</v>
      </c>
      <c r="AJ457" s="33" t="s">
        <v>79</v>
      </c>
      <c r="AK457" s="33" t="s">
        <v>78</v>
      </c>
      <c r="AL457" s="33" t="s">
        <v>79</v>
      </c>
      <c r="AM457" s="33" t="s">
        <v>79</v>
      </c>
      <c r="AN457" s="33" t="s">
        <v>79</v>
      </c>
      <c r="AO457" s="33" t="s">
        <v>79</v>
      </c>
      <c r="AP457" s="33" t="s">
        <v>79</v>
      </c>
      <c r="AQ457" s="33" t="s">
        <v>671</v>
      </c>
      <c r="AR457" s="33">
        <v>18883235345</v>
      </c>
      <c r="AS457" s="183" t="s">
        <v>3249</v>
      </c>
      <c r="AT457" s="183" t="s">
        <v>3239</v>
      </c>
      <c r="AU457" s="183" t="s">
        <v>3240</v>
      </c>
      <c r="AV457" s="143"/>
      <c r="AX457" s="138"/>
      <c r="AY457" s="138"/>
      <c r="AZ457" s="138"/>
    </row>
    <row r="458" s="103" customFormat="1" ht="129" customHeight="1" spans="1:52">
      <c r="A458" s="33">
        <v>6</v>
      </c>
      <c r="B458" s="33" t="s">
        <v>3207</v>
      </c>
      <c r="C458" s="33" t="s">
        <v>3250</v>
      </c>
      <c r="D458" s="33" t="s">
        <v>2684</v>
      </c>
      <c r="E458" s="33" t="s">
        <v>2684</v>
      </c>
      <c r="F458" s="33"/>
      <c r="G458" s="33" t="s">
        <v>3251</v>
      </c>
      <c r="H458" s="33" t="s">
        <v>93</v>
      </c>
      <c r="I458" s="33" t="s">
        <v>3252</v>
      </c>
      <c r="J458" s="33" t="s">
        <v>3253</v>
      </c>
      <c r="K458" s="33" t="s">
        <v>3254</v>
      </c>
      <c r="L458" s="33" t="s">
        <v>3255</v>
      </c>
      <c r="M458" s="33" t="s">
        <v>3251</v>
      </c>
      <c r="N458" s="33" t="s">
        <v>69</v>
      </c>
      <c r="O458" s="33" t="s">
        <v>70</v>
      </c>
      <c r="P458" s="33">
        <v>319</v>
      </c>
      <c r="Q458" s="33" t="s">
        <v>3256</v>
      </c>
      <c r="R458" s="33" t="s">
        <v>669</v>
      </c>
      <c r="S458" s="33" t="s">
        <v>3257</v>
      </c>
      <c r="T458" s="33" t="s">
        <v>3216</v>
      </c>
      <c r="U458" s="33" t="s">
        <v>1101</v>
      </c>
      <c r="V458" s="33" t="s">
        <v>3119</v>
      </c>
      <c r="W458" s="33">
        <v>2023</v>
      </c>
      <c r="X458" s="33" t="s">
        <v>1913</v>
      </c>
      <c r="Y458" s="33">
        <v>2023.1</v>
      </c>
      <c r="Z458" s="33">
        <v>2023.12</v>
      </c>
      <c r="AA458" s="33">
        <f>364-45</f>
        <v>319</v>
      </c>
      <c r="AB458" s="33">
        <v>319</v>
      </c>
      <c r="AC458" s="33"/>
      <c r="AD458" s="33"/>
      <c r="AE458" s="33"/>
      <c r="AF458" s="33">
        <v>300</v>
      </c>
      <c r="AG458" s="33">
        <v>30</v>
      </c>
      <c r="AH458" s="33" t="s">
        <v>79</v>
      </c>
      <c r="AI458" s="33" t="s">
        <v>79</v>
      </c>
      <c r="AJ458" s="33" t="s">
        <v>79</v>
      </c>
      <c r="AK458" s="33" t="s">
        <v>78</v>
      </c>
      <c r="AL458" s="33" t="s">
        <v>79</v>
      </c>
      <c r="AM458" s="33" t="s">
        <v>79</v>
      </c>
      <c r="AN458" s="33" t="s">
        <v>79</v>
      </c>
      <c r="AO458" s="33" t="s">
        <v>79</v>
      </c>
      <c r="AP458" s="33" t="s">
        <v>79</v>
      </c>
      <c r="AQ458" s="33" t="s">
        <v>671</v>
      </c>
      <c r="AR458" s="33">
        <v>18883235345</v>
      </c>
      <c r="AS458" s="183" t="s">
        <v>3258</v>
      </c>
      <c r="AT458" s="143"/>
      <c r="AU458" s="183" t="s">
        <v>3259</v>
      </c>
      <c r="AV458" s="143"/>
      <c r="AX458" s="138"/>
      <c r="AY458" s="138"/>
      <c r="AZ458" s="138"/>
    </row>
    <row r="459" s="103" customFormat="1" ht="129" customHeight="1" spans="1:52">
      <c r="A459" s="33">
        <v>7</v>
      </c>
      <c r="B459" s="33" t="s">
        <v>3207</v>
      </c>
      <c r="C459" s="33" t="s">
        <v>3260</v>
      </c>
      <c r="D459" s="33" t="s">
        <v>2684</v>
      </c>
      <c r="E459" s="33"/>
      <c r="F459" s="33"/>
      <c r="G459" s="33" t="s">
        <v>3261</v>
      </c>
      <c r="H459" s="33" t="s">
        <v>93</v>
      </c>
      <c r="I459" s="33" t="s">
        <v>568</v>
      </c>
      <c r="J459" s="33" t="s">
        <v>3262</v>
      </c>
      <c r="K459" s="33" t="s">
        <v>3263</v>
      </c>
      <c r="L459" s="33" t="s">
        <v>3264</v>
      </c>
      <c r="M459" s="33" t="s">
        <v>3261</v>
      </c>
      <c r="N459" s="33" t="s">
        <v>69</v>
      </c>
      <c r="O459" s="33" t="s">
        <v>70</v>
      </c>
      <c r="P459" s="33">
        <v>900</v>
      </c>
      <c r="Q459" s="33" t="s">
        <v>3256</v>
      </c>
      <c r="R459" s="33" t="s">
        <v>683</v>
      </c>
      <c r="S459" s="33" t="s">
        <v>3257</v>
      </c>
      <c r="T459" s="33" t="s">
        <v>3216</v>
      </c>
      <c r="U459" s="33" t="s">
        <v>1101</v>
      </c>
      <c r="V459" s="33" t="s">
        <v>3119</v>
      </c>
      <c r="W459" s="33">
        <v>2023</v>
      </c>
      <c r="X459" s="33" t="s">
        <v>1913</v>
      </c>
      <c r="Y459" s="33">
        <v>2023.1</v>
      </c>
      <c r="Z459" s="33">
        <v>2023.12</v>
      </c>
      <c r="AA459" s="33">
        <v>900</v>
      </c>
      <c r="AB459" s="33">
        <v>900</v>
      </c>
      <c r="AC459" s="33"/>
      <c r="AD459" s="33"/>
      <c r="AE459" s="33"/>
      <c r="AF459" s="33">
        <v>240</v>
      </c>
      <c r="AG459" s="33">
        <v>80</v>
      </c>
      <c r="AH459" s="33" t="s">
        <v>79</v>
      </c>
      <c r="AI459" s="33" t="s">
        <v>79</v>
      </c>
      <c r="AJ459" s="33" t="s">
        <v>79</v>
      </c>
      <c r="AK459" s="33" t="s">
        <v>78</v>
      </c>
      <c r="AL459" s="33" t="s">
        <v>79</v>
      </c>
      <c r="AM459" s="33" t="s">
        <v>79</v>
      </c>
      <c r="AN459" s="33" t="s">
        <v>79</v>
      </c>
      <c r="AO459" s="33" t="s">
        <v>79</v>
      </c>
      <c r="AP459" s="33" t="s">
        <v>79</v>
      </c>
      <c r="AQ459" s="33" t="s">
        <v>671</v>
      </c>
      <c r="AR459" s="33">
        <v>18883235345</v>
      </c>
      <c r="AS459" s="143"/>
      <c r="AT459" s="143"/>
      <c r="AU459" s="143"/>
      <c r="AV459" s="143"/>
      <c r="AX459" s="138"/>
      <c r="AY459" s="138"/>
      <c r="AZ459" s="138"/>
    </row>
    <row r="460" s="103" customFormat="1" ht="98" customHeight="1" spans="1:52">
      <c r="A460" s="33">
        <v>8</v>
      </c>
      <c r="B460" s="33" t="s">
        <v>3207</v>
      </c>
      <c r="C460" s="33" t="s">
        <v>3265</v>
      </c>
      <c r="D460" s="33" t="s">
        <v>2684</v>
      </c>
      <c r="E460" s="33" t="s">
        <v>2684</v>
      </c>
      <c r="F460" s="33"/>
      <c r="G460" s="33" t="s">
        <v>3266</v>
      </c>
      <c r="H460" s="33" t="s">
        <v>93</v>
      </c>
      <c r="I460" s="33" t="s">
        <v>3267</v>
      </c>
      <c r="J460" s="33" t="s">
        <v>3268</v>
      </c>
      <c r="K460" s="33" t="s">
        <v>3269</v>
      </c>
      <c r="L460" s="33" t="s">
        <v>3270</v>
      </c>
      <c r="M460" s="33" t="s">
        <v>3266</v>
      </c>
      <c r="N460" s="33" t="s">
        <v>69</v>
      </c>
      <c r="O460" s="33" t="s">
        <v>70</v>
      </c>
      <c r="P460" s="33">
        <v>250</v>
      </c>
      <c r="Q460" s="33" t="s">
        <v>3271</v>
      </c>
      <c r="R460" s="33" t="s">
        <v>3272</v>
      </c>
      <c r="S460" s="33" t="s">
        <v>3257</v>
      </c>
      <c r="T460" s="33" t="s">
        <v>3216</v>
      </c>
      <c r="U460" s="33" t="s">
        <v>1101</v>
      </c>
      <c r="V460" s="33" t="s">
        <v>3119</v>
      </c>
      <c r="W460" s="33">
        <v>2023</v>
      </c>
      <c r="X460" s="33" t="s">
        <v>1913</v>
      </c>
      <c r="Y460" s="33">
        <v>2023.1</v>
      </c>
      <c r="Z460" s="33">
        <v>2023.12</v>
      </c>
      <c r="AA460" s="33">
        <v>250</v>
      </c>
      <c r="AB460" s="33">
        <v>250</v>
      </c>
      <c r="AC460" s="33"/>
      <c r="AD460" s="33"/>
      <c r="AE460" s="33"/>
      <c r="AF460" s="33">
        <v>200</v>
      </c>
      <c r="AG460" s="33">
        <v>70</v>
      </c>
      <c r="AH460" s="33" t="s">
        <v>79</v>
      </c>
      <c r="AI460" s="33" t="s">
        <v>79</v>
      </c>
      <c r="AJ460" s="33" t="s">
        <v>79</v>
      </c>
      <c r="AK460" s="33" t="s">
        <v>78</v>
      </c>
      <c r="AL460" s="33" t="s">
        <v>79</v>
      </c>
      <c r="AM460" s="33" t="s">
        <v>79</v>
      </c>
      <c r="AN460" s="33" t="s">
        <v>79</v>
      </c>
      <c r="AO460" s="33" t="s">
        <v>79</v>
      </c>
      <c r="AP460" s="33" t="s">
        <v>79</v>
      </c>
      <c r="AQ460" s="33" t="s">
        <v>671</v>
      </c>
      <c r="AR460" s="33">
        <v>18883235345</v>
      </c>
      <c r="AS460" s="143" t="s">
        <v>3273</v>
      </c>
      <c r="AT460" s="183" t="s">
        <v>3239</v>
      </c>
      <c r="AU460" s="183" t="s">
        <v>3274</v>
      </c>
      <c r="AV460" s="143"/>
      <c r="AX460" s="138"/>
      <c r="AY460" s="138"/>
      <c r="AZ460" s="138"/>
    </row>
    <row r="461" s="103" customFormat="1" ht="62" customHeight="1" spans="1:52">
      <c r="A461" s="33">
        <v>9</v>
      </c>
      <c r="B461" s="33" t="s">
        <v>3207</v>
      </c>
      <c r="C461" s="33" t="s">
        <v>3275</v>
      </c>
      <c r="D461" s="33" t="s">
        <v>2684</v>
      </c>
      <c r="E461" s="33" t="s">
        <v>2684</v>
      </c>
      <c r="F461" s="33"/>
      <c r="G461" s="33" t="s">
        <v>3276</v>
      </c>
      <c r="H461" s="33" t="s">
        <v>93</v>
      </c>
      <c r="I461" s="33" t="s">
        <v>3277</v>
      </c>
      <c r="J461" s="33" t="s">
        <v>3278</v>
      </c>
      <c r="K461" s="33" t="s">
        <v>3279</v>
      </c>
      <c r="L461" s="33" t="s">
        <v>3280</v>
      </c>
      <c r="M461" s="33" t="s">
        <v>3281</v>
      </c>
      <c r="N461" s="33" t="s">
        <v>69</v>
      </c>
      <c r="O461" s="33" t="s">
        <v>70</v>
      </c>
      <c r="P461" s="33">
        <v>200</v>
      </c>
      <c r="Q461" s="33" t="s">
        <v>3237</v>
      </c>
      <c r="R461" s="33" t="s">
        <v>3282</v>
      </c>
      <c r="S461" s="33" t="s">
        <v>3257</v>
      </c>
      <c r="T461" s="33" t="s">
        <v>3216</v>
      </c>
      <c r="U461" s="33" t="s">
        <v>1101</v>
      </c>
      <c r="V461" s="33" t="s">
        <v>3119</v>
      </c>
      <c r="W461" s="33">
        <v>2023</v>
      </c>
      <c r="X461" s="33" t="s">
        <v>1913</v>
      </c>
      <c r="Y461" s="33">
        <v>2023.1</v>
      </c>
      <c r="Z461" s="33">
        <v>2023.12</v>
      </c>
      <c r="AA461" s="33">
        <v>200</v>
      </c>
      <c r="AB461" s="33">
        <v>200</v>
      </c>
      <c r="AC461" s="33"/>
      <c r="AD461" s="33"/>
      <c r="AE461" s="33"/>
      <c r="AF461" s="33">
        <v>500</v>
      </c>
      <c r="AG461" s="33">
        <v>100</v>
      </c>
      <c r="AH461" s="33" t="s">
        <v>79</v>
      </c>
      <c r="AI461" s="33" t="s">
        <v>79</v>
      </c>
      <c r="AJ461" s="33" t="s">
        <v>79</v>
      </c>
      <c r="AK461" s="33" t="s">
        <v>78</v>
      </c>
      <c r="AL461" s="33" t="s">
        <v>79</v>
      </c>
      <c r="AM461" s="33" t="s">
        <v>79</v>
      </c>
      <c r="AN461" s="33" t="s">
        <v>79</v>
      </c>
      <c r="AO461" s="33" t="s">
        <v>79</v>
      </c>
      <c r="AP461" s="33" t="s">
        <v>79</v>
      </c>
      <c r="AQ461" s="33" t="s">
        <v>671</v>
      </c>
      <c r="AR461" s="33">
        <v>18883235345</v>
      </c>
      <c r="AS461" s="143"/>
      <c r="AT461" s="143"/>
      <c r="AU461" s="143"/>
      <c r="AV461" s="143"/>
      <c r="AX461" s="138"/>
      <c r="AY461" s="138"/>
      <c r="AZ461" s="138"/>
    </row>
    <row r="462" s="103" customFormat="1" ht="72" customHeight="1" spans="1:52">
      <c r="A462" s="33">
        <v>10</v>
      </c>
      <c r="B462" s="33" t="s">
        <v>3207</v>
      </c>
      <c r="C462" s="33" t="s">
        <v>3283</v>
      </c>
      <c r="D462" s="33" t="s">
        <v>2684</v>
      </c>
      <c r="E462" s="33" t="s">
        <v>2684</v>
      </c>
      <c r="F462" s="33"/>
      <c r="G462" s="33" t="s">
        <v>3284</v>
      </c>
      <c r="H462" s="33" t="s">
        <v>93</v>
      </c>
      <c r="I462" s="33" t="s">
        <v>563</v>
      </c>
      <c r="J462" s="33" t="s">
        <v>3285</v>
      </c>
      <c r="K462" s="33" t="s">
        <v>3286</v>
      </c>
      <c r="L462" s="33" t="s">
        <v>3287</v>
      </c>
      <c r="M462" s="33" t="s">
        <v>3288</v>
      </c>
      <c r="N462" s="33" t="s">
        <v>69</v>
      </c>
      <c r="O462" s="33" t="s">
        <v>70</v>
      </c>
      <c r="P462" s="33">
        <v>204</v>
      </c>
      <c r="Q462" s="33" t="s">
        <v>3285</v>
      </c>
      <c r="R462" s="33" t="s">
        <v>3289</v>
      </c>
      <c r="S462" s="33" t="s">
        <v>3257</v>
      </c>
      <c r="T462" s="33" t="s">
        <v>3216</v>
      </c>
      <c r="U462" s="33" t="s">
        <v>1101</v>
      </c>
      <c r="V462" s="33" t="s">
        <v>3119</v>
      </c>
      <c r="W462" s="33">
        <v>2023</v>
      </c>
      <c r="X462" s="33" t="s">
        <v>1913</v>
      </c>
      <c r="Y462" s="33">
        <v>2023.1</v>
      </c>
      <c r="Z462" s="33">
        <v>2023.12</v>
      </c>
      <c r="AA462" s="33">
        <v>204</v>
      </c>
      <c r="AB462" s="33">
        <v>204</v>
      </c>
      <c r="AC462" s="33"/>
      <c r="AD462" s="33"/>
      <c r="AE462" s="33"/>
      <c r="AF462" s="33">
        <v>120</v>
      </c>
      <c r="AG462" s="33">
        <v>45</v>
      </c>
      <c r="AH462" s="33" t="s">
        <v>79</v>
      </c>
      <c r="AI462" s="33" t="s">
        <v>79</v>
      </c>
      <c r="AJ462" s="33" t="s">
        <v>79</v>
      </c>
      <c r="AK462" s="33" t="s">
        <v>78</v>
      </c>
      <c r="AL462" s="33" t="s">
        <v>79</v>
      </c>
      <c r="AM462" s="33" t="s">
        <v>79</v>
      </c>
      <c r="AN462" s="33" t="s">
        <v>79</v>
      </c>
      <c r="AO462" s="33" t="s">
        <v>1913</v>
      </c>
      <c r="AP462" s="33" t="s">
        <v>79</v>
      </c>
      <c r="AQ462" s="33" t="s">
        <v>671</v>
      </c>
      <c r="AR462" s="33">
        <v>18883235345</v>
      </c>
      <c r="AS462" s="143"/>
      <c r="AT462" s="143"/>
      <c r="AU462" s="143"/>
      <c r="AV462" s="143"/>
      <c r="AX462" s="138"/>
      <c r="AY462" s="138"/>
      <c r="AZ462" s="138"/>
    </row>
    <row r="463" s="103" customFormat="1" ht="77" customHeight="1" spans="1:52">
      <c r="A463" s="33">
        <v>11</v>
      </c>
      <c r="B463" s="33" t="s">
        <v>3207</v>
      </c>
      <c r="C463" s="33" t="s">
        <v>3290</v>
      </c>
      <c r="D463" s="33" t="s">
        <v>2684</v>
      </c>
      <c r="E463" s="33" t="s">
        <v>2684</v>
      </c>
      <c r="F463" s="33"/>
      <c r="G463" s="33" t="s">
        <v>3291</v>
      </c>
      <c r="H463" s="33" t="s">
        <v>93</v>
      </c>
      <c r="I463" s="33" t="s">
        <v>568</v>
      </c>
      <c r="J463" s="33" t="s">
        <v>3292</v>
      </c>
      <c r="K463" s="33" t="s">
        <v>3293</v>
      </c>
      <c r="L463" s="33" t="s">
        <v>3294</v>
      </c>
      <c r="M463" s="33" t="s">
        <v>3295</v>
      </c>
      <c r="N463" s="33" t="s">
        <v>69</v>
      </c>
      <c r="O463" s="33" t="s">
        <v>70</v>
      </c>
      <c r="P463" s="33">
        <v>450</v>
      </c>
      <c r="Q463" s="33" t="s">
        <v>3296</v>
      </c>
      <c r="R463" s="33" t="s">
        <v>3282</v>
      </c>
      <c r="S463" s="33" t="s">
        <v>3257</v>
      </c>
      <c r="T463" s="33" t="s">
        <v>3216</v>
      </c>
      <c r="U463" s="33" t="s">
        <v>3297</v>
      </c>
      <c r="V463" s="33" t="s">
        <v>3119</v>
      </c>
      <c r="W463" s="33">
        <v>2023</v>
      </c>
      <c r="X463" s="33" t="s">
        <v>1913</v>
      </c>
      <c r="Y463" s="33">
        <v>2023.1</v>
      </c>
      <c r="Z463" s="33">
        <v>2023.12</v>
      </c>
      <c r="AA463" s="33">
        <v>450</v>
      </c>
      <c r="AB463" s="33">
        <v>450</v>
      </c>
      <c r="AC463" s="33"/>
      <c r="AD463" s="33"/>
      <c r="AE463" s="33"/>
      <c r="AF463" s="33">
        <v>600</v>
      </c>
      <c r="AG463" s="33">
        <v>100</v>
      </c>
      <c r="AH463" s="33" t="s">
        <v>79</v>
      </c>
      <c r="AI463" s="33" t="s">
        <v>79</v>
      </c>
      <c r="AJ463" s="33" t="s">
        <v>79</v>
      </c>
      <c r="AK463" s="33" t="s">
        <v>78</v>
      </c>
      <c r="AL463" s="33" t="s">
        <v>79</v>
      </c>
      <c r="AM463" s="33" t="s">
        <v>79</v>
      </c>
      <c r="AN463" s="33" t="s">
        <v>79</v>
      </c>
      <c r="AO463" s="33" t="s">
        <v>79</v>
      </c>
      <c r="AP463" s="33" t="s">
        <v>79</v>
      </c>
      <c r="AQ463" s="33" t="s">
        <v>671</v>
      </c>
      <c r="AR463" s="33">
        <v>18883235345</v>
      </c>
      <c r="AS463" s="143"/>
      <c r="AT463" s="143"/>
      <c r="AU463" s="143"/>
      <c r="AV463" s="143"/>
      <c r="AX463" s="138"/>
      <c r="AY463" s="138"/>
      <c r="AZ463" s="138"/>
    </row>
    <row r="464" s="103" customFormat="1" ht="111" customHeight="1" spans="1:52">
      <c r="A464" s="33">
        <v>13</v>
      </c>
      <c r="B464" s="33" t="s">
        <v>3207</v>
      </c>
      <c r="C464" s="33" t="s">
        <v>3298</v>
      </c>
      <c r="D464" s="33" t="s">
        <v>2684</v>
      </c>
      <c r="E464" s="33" t="s">
        <v>2684</v>
      </c>
      <c r="F464" s="33"/>
      <c r="G464" s="33" t="s">
        <v>3299</v>
      </c>
      <c r="H464" s="33" t="s">
        <v>93</v>
      </c>
      <c r="I464" s="33" t="s">
        <v>548</v>
      </c>
      <c r="J464" s="33" t="s">
        <v>3300</v>
      </c>
      <c r="K464" s="33" t="s">
        <v>3301</v>
      </c>
      <c r="L464" s="33" t="s">
        <v>3302</v>
      </c>
      <c r="M464" s="33" t="s">
        <v>3299</v>
      </c>
      <c r="N464" s="33" t="s">
        <v>69</v>
      </c>
      <c r="O464" s="33" t="s">
        <v>70</v>
      </c>
      <c r="P464" s="33">
        <v>400</v>
      </c>
      <c r="Q464" s="33" t="s">
        <v>3303</v>
      </c>
      <c r="R464" s="33" t="s">
        <v>669</v>
      </c>
      <c r="S464" s="33" t="s">
        <v>3257</v>
      </c>
      <c r="T464" s="33" t="s">
        <v>3216</v>
      </c>
      <c r="U464" s="33" t="s">
        <v>3297</v>
      </c>
      <c r="V464" s="33" t="s">
        <v>3119</v>
      </c>
      <c r="W464" s="33">
        <v>2023</v>
      </c>
      <c r="X464" s="33" t="s">
        <v>1913</v>
      </c>
      <c r="Y464" s="33">
        <v>2023.1</v>
      </c>
      <c r="Z464" s="33">
        <v>2023.12</v>
      </c>
      <c r="AA464" s="33">
        <v>400</v>
      </c>
      <c r="AB464" s="33">
        <v>400</v>
      </c>
      <c r="AC464" s="33"/>
      <c r="AD464" s="33"/>
      <c r="AE464" s="33"/>
      <c r="AF464" s="33">
        <v>250</v>
      </c>
      <c r="AG464" s="33">
        <v>30</v>
      </c>
      <c r="AH464" s="33" t="s">
        <v>79</v>
      </c>
      <c r="AI464" s="33" t="s">
        <v>79</v>
      </c>
      <c r="AJ464" s="33" t="s">
        <v>79</v>
      </c>
      <c r="AK464" s="33" t="s">
        <v>78</v>
      </c>
      <c r="AL464" s="33" t="s">
        <v>79</v>
      </c>
      <c r="AM464" s="33" t="s">
        <v>79</v>
      </c>
      <c r="AN464" s="33" t="s">
        <v>79</v>
      </c>
      <c r="AO464" s="33" t="s">
        <v>79</v>
      </c>
      <c r="AP464" s="33" t="s">
        <v>79</v>
      </c>
      <c r="AQ464" s="33" t="s">
        <v>671</v>
      </c>
      <c r="AR464" s="33">
        <v>18883235345</v>
      </c>
      <c r="AS464" s="143"/>
      <c r="AT464" s="143"/>
      <c r="AU464" s="143"/>
      <c r="AV464" s="143"/>
      <c r="AX464" s="138"/>
      <c r="AY464" s="138"/>
      <c r="AZ464" s="138"/>
    </row>
    <row r="465" s="103" customFormat="1" ht="80" customHeight="1" spans="1:52">
      <c r="A465" s="33">
        <v>14</v>
      </c>
      <c r="B465" s="33" t="s">
        <v>3207</v>
      </c>
      <c r="C465" s="33" t="s">
        <v>3304</v>
      </c>
      <c r="D465" s="33" t="s">
        <v>3305</v>
      </c>
      <c r="E465" s="33" t="s">
        <v>3305</v>
      </c>
      <c r="F465" s="33"/>
      <c r="G465" s="33" t="s">
        <v>3306</v>
      </c>
      <c r="H465" s="33" t="s">
        <v>65</v>
      </c>
      <c r="I465" s="33" t="s">
        <v>553</v>
      </c>
      <c r="J465" s="33" t="s">
        <v>3307</v>
      </c>
      <c r="K465" s="33" t="s">
        <v>3308</v>
      </c>
      <c r="L465" s="33" t="s">
        <v>3309</v>
      </c>
      <c r="M465" s="33" t="s">
        <v>3310</v>
      </c>
      <c r="N465" s="33" t="s">
        <v>69</v>
      </c>
      <c r="O465" s="33" t="s">
        <v>70</v>
      </c>
      <c r="P465" s="33" t="s">
        <v>2134</v>
      </c>
      <c r="Q465" s="33" t="s">
        <v>3311</v>
      </c>
      <c r="R465" s="33" t="s">
        <v>669</v>
      </c>
      <c r="S465" s="33" t="s">
        <v>3312</v>
      </c>
      <c r="T465" s="33" t="s">
        <v>3216</v>
      </c>
      <c r="U465" s="33" t="s">
        <v>3313</v>
      </c>
      <c r="V465" s="33" t="s">
        <v>3119</v>
      </c>
      <c r="W465" s="33">
        <v>2023</v>
      </c>
      <c r="X465" s="33" t="s">
        <v>1913</v>
      </c>
      <c r="Y465" s="33">
        <v>2023.1</v>
      </c>
      <c r="Z465" s="33">
        <v>2023.12</v>
      </c>
      <c r="AA465" s="33">
        <v>200</v>
      </c>
      <c r="AB465" s="33">
        <v>200</v>
      </c>
      <c r="AC465" s="33"/>
      <c r="AD465" s="33"/>
      <c r="AE465" s="33"/>
      <c r="AF465" s="33">
        <v>120</v>
      </c>
      <c r="AG465" s="33">
        <v>30</v>
      </c>
      <c r="AH465" s="33" t="s">
        <v>79</v>
      </c>
      <c r="AI465" s="33" t="s">
        <v>79</v>
      </c>
      <c r="AJ465" s="33" t="s">
        <v>79</v>
      </c>
      <c r="AK465" s="33" t="s">
        <v>78</v>
      </c>
      <c r="AL465" s="33" t="s">
        <v>79</v>
      </c>
      <c r="AM465" s="33" t="s">
        <v>79</v>
      </c>
      <c r="AN465" s="33" t="s">
        <v>79</v>
      </c>
      <c r="AO465" s="33" t="s">
        <v>79</v>
      </c>
      <c r="AP465" s="33" t="s">
        <v>79</v>
      </c>
      <c r="AQ465" s="33" t="s">
        <v>671</v>
      </c>
      <c r="AR465" s="33">
        <v>18883235345</v>
      </c>
      <c r="AS465" s="143"/>
      <c r="AT465" s="143"/>
      <c r="AU465" s="143"/>
      <c r="AV465" s="143"/>
      <c r="AX465" s="138"/>
      <c r="AY465" s="138"/>
      <c r="AZ465" s="138"/>
    </row>
    <row r="466" s="103" customFormat="1" ht="150" customHeight="1" spans="1:52">
      <c r="A466" s="33">
        <v>15</v>
      </c>
      <c r="B466" s="33" t="s">
        <v>3207</v>
      </c>
      <c r="C466" s="33" t="s">
        <v>3314</v>
      </c>
      <c r="D466" s="33" t="s">
        <v>3305</v>
      </c>
      <c r="E466" s="33" t="s">
        <v>3305</v>
      </c>
      <c r="F466" s="33"/>
      <c r="G466" s="33" t="s">
        <v>3315</v>
      </c>
      <c r="H466" s="33" t="s">
        <v>65</v>
      </c>
      <c r="I466" s="33" t="s">
        <v>523</v>
      </c>
      <c r="J466" s="33" t="s">
        <v>3316</v>
      </c>
      <c r="K466" s="33" t="s">
        <v>3317</v>
      </c>
      <c r="L466" s="33" t="s">
        <v>3318</v>
      </c>
      <c r="M466" s="33" t="s">
        <v>3319</v>
      </c>
      <c r="N466" s="33" t="s">
        <v>69</v>
      </c>
      <c r="O466" s="33" t="s">
        <v>70</v>
      </c>
      <c r="P466" s="33" t="s">
        <v>3320</v>
      </c>
      <c r="Q466" s="33" t="s">
        <v>3321</v>
      </c>
      <c r="R466" s="33" t="s">
        <v>683</v>
      </c>
      <c r="S466" s="33" t="s">
        <v>3312</v>
      </c>
      <c r="T466" s="33" t="s">
        <v>3216</v>
      </c>
      <c r="U466" s="33" t="s">
        <v>3313</v>
      </c>
      <c r="V466" s="33" t="s">
        <v>3119</v>
      </c>
      <c r="W466" s="33">
        <v>2023</v>
      </c>
      <c r="X466" s="33" t="s">
        <v>1913</v>
      </c>
      <c r="Y466" s="33">
        <v>2023.1</v>
      </c>
      <c r="Z466" s="33">
        <v>2023.12</v>
      </c>
      <c r="AA466" s="33">
        <v>1000</v>
      </c>
      <c r="AB466" s="33">
        <v>1000</v>
      </c>
      <c r="AC466" s="33"/>
      <c r="AD466" s="33"/>
      <c r="AE466" s="33"/>
      <c r="AF466" s="33">
        <v>500</v>
      </c>
      <c r="AG466" s="33">
        <v>80</v>
      </c>
      <c r="AH466" s="33" t="s">
        <v>79</v>
      </c>
      <c r="AI466" s="33" t="s">
        <v>79</v>
      </c>
      <c r="AJ466" s="33" t="s">
        <v>79</v>
      </c>
      <c r="AK466" s="33" t="s">
        <v>78</v>
      </c>
      <c r="AL466" s="33" t="s">
        <v>79</v>
      </c>
      <c r="AM466" s="33" t="s">
        <v>79</v>
      </c>
      <c r="AN466" s="33" t="s">
        <v>79</v>
      </c>
      <c r="AO466" s="33" t="s">
        <v>79</v>
      </c>
      <c r="AP466" s="33" t="s">
        <v>79</v>
      </c>
      <c r="AQ466" s="33" t="s">
        <v>671</v>
      </c>
      <c r="AR466" s="33">
        <v>18883235345</v>
      </c>
      <c r="AS466" s="143"/>
      <c r="AT466" s="143"/>
      <c r="AU466" s="143"/>
      <c r="AV466" s="143"/>
      <c r="AX466" s="138"/>
      <c r="AY466" s="138"/>
      <c r="AZ466" s="138"/>
    </row>
    <row r="467" s="101" customFormat="1" ht="93" customHeight="1" spans="1:52">
      <c r="A467" s="21">
        <v>1</v>
      </c>
      <c r="B467" s="21" t="s">
        <v>3322</v>
      </c>
      <c r="C467" s="21" t="s">
        <v>3323</v>
      </c>
      <c r="D467" s="22" t="s">
        <v>673</v>
      </c>
      <c r="E467" s="22" t="s">
        <v>2507</v>
      </c>
      <c r="F467" s="22" t="s">
        <v>3324</v>
      </c>
      <c r="G467" s="22" t="s">
        <v>3325</v>
      </c>
      <c r="H467" s="21" t="s">
        <v>65</v>
      </c>
      <c r="I467" s="21" t="s">
        <v>3326</v>
      </c>
      <c r="J467" s="53" t="s">
        <v>3327</v>
      </c>
      <c r="K467" s="53" t="s">
        <v>3328</v>
      </c>
      <c r="L467" s="53" t="s">
        <v>3329</v>
      </c>
      <c r="M467" s="53" t="s">
        <v>3330</v>
      </c>
      <c r="N467" s="53" t="s">
        <v>69</v>
      </c>
      <c r="O467" s="53" t="s">
        <v>668</v>
      </c>
      <c r="P467" s="53"/>
      <c r="Q467" s="53" t="s">
        <v>3331</v>
      </c>
      <c r="R467" s="191" t="s">
        <v>3332</v>
      </c>
      <c r="S467" s="53" t="s">
        <v>3333</v>
      </c>
      <c r="T467" s="53" t="s">
        <v>1100</v>
      </c>
      <c r="U467" s="53" t="s">
        <v>3334</v>
      </c>
      <c r="V467" s="53" t="s">
        <v>3335</v>
      </c>
      <c r="W467" s="53">
        <v>2023</v>
      </c>
      <c r="X467" s="53" t="s">
        <v>78</v>
      </c>
      <c r="Y467" s="53">
        <v>2023</v>
      </c>
      <c r="Z467" s="53"/>
      <c r="AA467" s="21">
        <v>400</v>
      </c>
      <c r="AB467" s="21">
        <v>200</v>
      </c>
      <c r="AC467" s="21"/>
      <c r="AD467" s="21"/>
      <c r="AE467" s="21">
        <v>200</v>
      </c>
      <c r="AF467" s="21">
        <v>900</v>
      </c>
      <c r="AG467" s="64">
        <v>235</v>
      </c>
      <c r="AH467" s="21" t="s">
        <v>79</v>
      </c>
      <c r="AI467" s="21" t="s">
        <v>79</v>
      </c>
      <c r="AJ467" s="21" t="s">
        <v>79</v>
      </c>
      <c r="AK467" s="21" t="s">
        <v>79</v>
      </c>
      <c r="AL467" s="21" t="s">
        <v>79</v>
      </c>
      <c r="AM467" s="21" t="s">
        <v>79</v>
      </c>
      <c r="AN467" s="21" t="s">
        <v>72</v>
      </c>
      <c r="AO467" s="21" t="s">
        <v>79</v>
      </c>
      <c r="AP467" s="21" t="s">
        <v>72</v>
      </c>
      <c r="AQ467" s="21" t="s">
        <v>2825</v>
      </c>
      <c r="AR467" s="21">
        <v>13635360366</v>
      </c>
      <c r="AS467" s="134"/>
      <c r="AT467" s="134"/>
      <c r="AU467" s="134"/>
      <c r="AV467" s="134"/>
      <c r="AX467" s="138"/>
      <c r="AY467" s="138"/>
      <c r="AZ467" s="138"/>
    </row>
    <row r="468" s="117" customFormat="1" ht="85" customHeight="1" spans="1:52">
      <c r="A468" s="49">
        <v>22</v>
      </c>
      <c r="B468" s="169" t="s">
        <v>3336</v>
      </c>
      <c r="C468" s="169" t="s">
        <v>3337</v>
      </c>
      <c r="D468" s="169" t="s">
        <v>673</v>
      </c>
      <c r="E468" s="169" t="s">
        <v>674</v>
      </c>
      <c r="F468" s="169" t="s">
        <v>2571</v>
      </c>
      <c r="G468" s="169" t="s">
        <v>3338</v>
      </c>
      <c r="H468" s="169" t="s">
        <v>3339</v>
      </c>
      <c r="I468" s="169" t="s">
        <v>3340</v>
      </c>
      <c r="J468" s="169" t="s">
        <v>3341</v>
      </c>
      <c r="K468" s="169" t="s">
        <v>3342</v>
      </c>
      <c r="L468" s="169" t="s">
        <v>3343</v>
      </c>
      <c r="M468" s="169" t="s">
        <v>3344</v>
      </c>
      <c r="N468" s="169" t="s">
        <v>3345</v>
      </c>
      <c r="O468" s="169" t="s">
        <v>1109</v>
      </c>
      <c r="P468" s="169" t="s">
        <v>3346</v>
      </c>
      <c r="Q468" s="169" t="s">
        <v>3347</v>
      </c>
      <c r="R468" s="169" t="s">
        <v>3348</v>
      </c>
      <c r="S468" s="169" t="s">
        <v>3257</v>
      </c>
      <c r="T468" s="169" t="s">
        <v>3349</v>
      </c>
      <c r="U468" s="169" t="s">
        <v>1101</v>
      </c>
      <c r="V468" s="169" t="s">
        <v>3115</v>
      </c>
      <c r="W468" s="169" t="s">
        <v>3350</v>
      </c>
      <c r="X468" s="169" t="s">
        <v>78</v>
      </c>
      <c r="Y468" s="169">
        <v>2023.4</v>
      </c>
      <c r="Z468" s="169">
        <v>2023.9</v>
      </c>
      <c r="AA468" s="169">
        <v>85.6</v>
      </c>
      <c r="AB468" s="169">
        <v>85.6</v>
      </c>
      <c r="AC468" s="169">
        <v>0</v>
      </c>
      <c r="AD468" s="169">
        <v>0</v>
      </c>
      <c r="AE468" s="169">
        <v>0</v>
      </c>
      <c r="AF468" s="169">
        <v>255</v>
      </c>
      <c r="AG468" s="169">
        <v>123</v>
      </c>
      <c r="AH468" s="169" t="s">
        <v>79</v>
      </c>
      <c r="AI468" s="169" t="s">
        <v>79</v>
      </c>
      <c r="AJ468" s="169" t="s">
        <v>79</v>
      </c>
      <c r="AK468" s="169" t="s">
        <v>79</v>
      </c>
      <c r="AL468" s="169" t="s">
        <v>79</v>
      </c>
      <c r="AM468" s="169" t="s">
        <v>78</v>
      </c>
      <c r="AN468" s="169" t="s">
        <v>79</v>
      </c>
      <c r="AO468" s="169" t="s">
        <v>78</v>
      </c>
      <c r="AP468" s="211"/>
      <c r="AQ468" s="212" t="s">
        <v>1663</v>
      </c>
      <c r="AR468" s="212">
        <v>15826470946</v>
      </c>
      <c r="AS468" s="213"/>
      <c r="AT468" s="213"/>
      <c r="AU468" s="213"/>
      <c r="AV468" s="213"/>
      <c r="AX468" s="138"/>
      <c r="AY468" s="138"/>
      <c r="AZ468" s="138"/>
    </row>
    <row r="469" s="118" customFormat="1" ht="105" customHeight="1" spans="1:52">
      <c r="A469" s="170">
        <v>25</v>
      </c>
      <c r="B469" s="171" t="s">
        <v>3336</v>
      </c>
      <c r="C469" s="171" t="s">
        <v>3351</v>
      </c>
      <c r="D469" s="171" t="s">
        <v>673</v>
      </c>
      <c r="E469" s="171" t="s">
        <v>674</v>
      </c>
      <c r="F469" s="171" t="s">
        <v>2571</v>
      </c>
      <c r="G469" s="171" t="s">
        <v>3352</v>
      </c>
      <c r="H469" s="171" t="s">
        <v>3353</v>
      </c>
      <c r="I469" s="171" t="s">
        <v>3354</v>
      </c>
      <c r="J469" s="171" t="s">
        <v>3355</v>
      </c>
      <c r="K469" s="171" t="s">
        <v>3356</v>
      </c>
      <c r="L469" s="171" t="s">
        <v>3355</v>
      </c>
      <c r="M469" s="171" t="s">
        <v>3357</v>
      </c>
      <c r="N469" s="171" t="s">
        <v>3345</v>
      </c>
      <c r="O469" s="171" t="s">
        <v>1109</v>
      </c>
      <c r="P469" s="171" t="s">
        <v>3358</v>
      </c>
      <c r="Q469" s="171" t="s">
        <v>3359</v>
      </c>
      <c r="R469" s="171" t="s">
        <v>3360</v>
      </c>
      <c r="S469" s="171" t="s">
        <v>3257</v>
      </c>
      <c r="T469" s="171" t="s">
        <v>3349</v>
      </c>
      <c r="U469" s="192" t="s">
        <v>1101</v>
      </c>
      <c r="V469" s="171" t="s">
        <v>3361</v>
      </c>
      <c r="W469" s="171" t="s">
        <v>3350</v>
      </c>
      <c r="X469" s="171" t="s">
        <v>78</v>
      </c>
      <c r="Y469" s="171">
        <v>2023.04</v>
      </c>
      <c r="Z469" s="171">
        <v>2023.12</v>
      </c>
      <c r="AA469" s="171">
        <v>8</v>
      </c>
      <c r="AB469" s="171">
        <v>0</v>
      </c>
      <c r="AC469" s="171">
        <v>8</v>
      </c>
      <c r="AD469" s="171">
        <v>0</v>
      </c>
      <c r="AE469" s="198">
        <v>0</v>
      </c>
      <c r="AF469" s="171">
        <v>395</v>
      </c>
      <c r="AG469" s="171" t="s">
        <v>79</v>
      </c>
      <c r="AH469" s="171" t="s">
        <v>79</v>
      </c>
      <c r="AI469" s="171" t="s">
        <v>79</v>
      </c>
      <c r="AJ469" s="209" t="s">
        <v>79</v>
      </c>
      <c r="AK469" s="171" t="s">
        <v>79</v>
      </c>
      <c r="AL469" s="171" t="s">
        <v>79</v>
      </c>
      <c r="AM469" s="171" t="s">
        <v>79</v>
      </c>
      <c r="AN469" s="209" t="s">
        <v>79</v>
      </c>
      <c r="AO469" s="171" t="s">
        <v>79</v>
      </c>
      <c r="AP469" s="214"/>
      <c r="AQ469" s="215" t="s">
        <v>1663</v>
      </c>
      <c r="AR469" s="215">
        <v>15826470946</v>
      </c>
      <c r="AS469" s="216"/>
      <c r="AT469" s="216"/>
      <c r="AU469" s="216"/>
      <c r="AV469" s="216"/>
      <c r="AX469" s="223"/>
      <c r="AY469" s="223"/>
      <c r="AZ469" s="223"/>
    </row>
    <row r="470" s="119" customFormat="1" ht="102" customHeight="1" spans="1:52">
      <c r="A470" s="49">
        <v>28</v>
      </c>
      <c r="B470" s="169" t="s">
        <v>3336</v>
      </c>
      <c r="C470" s="172" t="s">
        <v>3362</v>
      </c>
      <c r="D470" s="169" t="s">
        <v>673</v>
      </c>
      <c r="E470" s="169" t="s">
        <v>674</v>
      </c>
      <c r="F470" s="172" t="s">
        <v>3363</v>
      </c>
      <c r="G470" s="172" t="s">
        <v>3364</v>
      </c>
      <c r="H470" s="172" t="s">
        <v>93</v>
      </c>
      <c r="I470" s="172" t="s">
        <v>3365</v>
      </c>
      <c r="J470" s="172" t="s">
        <v>3366</v>
      </c>
      <c r="K470" s="169" t="s">
        <v>3367</v>
      </c>
      <c r="L470" s="169" t="s">
        <v>3368</v>
      </c>
      <c r="M470" s="172" t="s">
        <v>3369</v>
      </c>
      <c r="N470" s="172" t="s">
        <v>3345</v>
      </c>
      <c r="O470" s="172" t="s">
        <v>668</v>
      </c>
      <c r="P470" s="172" t="s">
        <v>2437</v>
      </c>
      <c r="Q470" s="169" t="s">
        <v>3370</v>
      </c>
      <c r="R470" s="172" t="s">
        <v>3371</v>
      </c>
      <c r="S470" s="172" t="s">
        <v>3215</v>
      </c>
      <c r="T470" s="172" t="s">
        <v>3372</v>
      </c>
      <c r="U470" s="172" t="s">
        <v>1101</v>
      </c>
      <c r="V470" s="172" t="s">
        <v>3361</v>
      </c>
      <c r="W470" s="172">
        <v>2023</v>
      </c>
      <c r="X470" s="172" t="s">
        <v>78</v>
      </c>
      <c r="Y470" s="172">
        <v>2023.1</v>
      </c>
      <c r="Z470" s="172">
        <v>2023.12</v>
      </c>
      <c r="AA470" s="199">
        <v>50</v>
      </c>
      <c r="AB470" s="199">
        <v>0</v>
      </c>
      <c r="AC470" s="199">
        <v>50</v>
      </c>
      <c r="AD470" s="199">
        <v>0</v>
      </c>
      <c r="AE470" s="199">
        <v>0</v>
      </c>
      <c r="AF470" s="169">
        <v>255</v>
      </c>
      <c r="AG470" s="169">
        <v>123</v>
      </c>
      <c r="AH470" s="169" t="s">
        <v>79</v>
      </c>
      <c r="AI470" s="169" t="s">
        <v>79</v>
      </c>
      <c r="AJ470" s="169" t="s">
        <v>79</v>
      </c>
      <c r="AK470" s="169" t="s">
        <v>79</v>
      </c>
      <c r="AL470" s="169" t="s">
        <v>79</v>
      </c>
      <c r="AM470" s="169" t="s">
        <v>79</v>
      </c>
      <c r="AN470" s="169" t="s">
        <v>79</v>
      </c>
      <c r="AO470" s="169" t="s">
        <v>79</v>
      </c>
      <c r="AP470" s="211"/>
      <c r="AQ470" s="217" t="s">
        <v>1663</v>
      </c>
      <c r="AR470" s="217">
        <v>15826470946</v>
      </c>
      <c r="AS470" s="218"/>
      <c r="AT470" s="218"/>
      <c r="AU470" s="218"/>
      <c r="AV470" s="218"/>
      <c r="AX470" s="138"/>
      <c r="AY470" s="138"/>
      <c r="AZ470" s="138"/>
    </row>
    <row r="471" s="26" customFormat="1" ht="72" customHeight="1" spans="1:44">
      <c r="A471" s="63">
        <v>2</v>
      </c>
      <c r="B471" s="169" t="s">
        <v>3373</v>
      </c>
      <c r="C471" s="53" t="s">
        <v>3374</v>
      </c>
      <c r="D471" s="53" t="s">
        <v>61</v>
      </c>
      <c r="E471" s="53" t="s">
        <v>1368</v>
      </c>
      <c r="F471" s="173" t="s">
        <v>3375</v>
      </c>
      <c r="G471" s="53" t="s">
        <v>3376</v>
      </c>
      <c r="H471" s="53" t="s">
        <v>93</v>
      </c>
      <c r="I471" s="53" t="s">
        <v>3377</v>
      </c>
      <c r="J471" s="53" t="s">
        <v>3378</v>
      </c>
      <c r="K471" s="53" t="s">
        <v>3379</v>
      </c>
      <c r="L471" s="53" t="s">
        <v>3380</v>
      </c>
      <c r="M471" s="53" t="s">
        <v>3381</v>
      </c>
      <c r="N471" s="53" t="s">
        <v>3382</v>
      </c>
      <c r="O471" s="53">
        <v>2023</v>
      </c>
      <c r="P471" s="53" t="s">
        <v>3383</v>
      </c>
      <c r="Q471" s="53" t="s">
        <v>3384</v>
      </c>
      <c r="R471" s="53" t="s">
        <v>3385</v>
      </c>
      <c r="S471" s="53" t="s">
        <v>3386</v>
      </c>
      <c r="T471" s="53" t="s">
        <v>340</v>
      </c>
      <c r="U471" s="53" t="s">
        <v>531</v>
      </c>
      <c r="V471" s="53" t="s">
        <v>3361</v>
      </c>
      <c r="W471" s="53">
        <v>2023</v>
      </c>
      <c r="X471" s="53" t="s">
        <v>78</v>
      </c>
      <c r="Y471" s="53">
        <v>2023.03</v>
      </c>
      <c r="Z471" s="53">
        <v>2023.12</v>
      </c>
      <c r="AA471" s="53">
        <v>30</v>
      </c>
      <c r="AB471" s="53">
        <v>30</v>
      </c>
      <c r="AC471" s="200"/>
      <c r="AD471" s="200"/>
      <c r="AE471" s="200"/>
      <c r="AF471" s="53">
        <v>76</v>
      </c>
      <c r="AG471" s="53">
        <v>16</v>
      </c>
      <c r="AH471" s="53" t="s">
        <v>79</v>
      </c>
      <c r="AI471" s="53" t="s">
        <v>3387</v>
      </c>
      <c r="AJ471" s="53" t="s">
        <v>79</v>
      </c>
      <c r="AK471" s="53" t="s">
        <v>78</v>
      </c>
      <c r="AL471" s="53" t="s">
        <v>79</v>
      </c>
      <c r="AM471" s="53" t="s">
        <v>79</v>
      </c>
      <c r="AN471" s="53" t="s">
        <v>79</v>
      </c>
      <c r="AO471" s="53" t="s">
        <v>79</v>
      </c>
      <c r="AP471" s="53" t="s">
        <v>79</v>
      </c>
      <c r="AQ471" s="219" t="s">
        <v>1663</v>
      </c>
      <c r="AR471" s="219">
        <v>15826470946</v>
      </c>
    </row>
    <row r="472" s="31" customFormat="1" ht="96" customHeight="1" spans="1:44">
      <c r="A472" s="63">
        <v>7</v>
      </c>
      <c r="B472" s="169" t="s">
        <v>3373</v>
      </c>
      <c r="C472" s="53" t="s">
        <v>3388</v>
      </c>
      <c r="D472" s="53" t="s">
        <v>61</v>
      </c>
      <c r="E472" s="53" t="s">
        <v>1368</v>
      </c>
      <c r="F472" s="173" t="s">
        <v>1369</v>
      </c>
      <c r="G472" s="53" t="s">
        <v>3389</v>
      </c>
      <c r="H472" s="49" t="s">
        <v>93</v>
      </c>
      <c r="I472" s="53" t="s">
        <v>3377</v>
      </c>
      <c r="J472" s="53" t="s">
        <v>3390</v>
      </c>
      <c r="K472" s="189" t="s">
        <v>3391</v>
      </c>
      <c r="L472" s="53" t="s">
        <v>3392</v>
      </c>
      <c r="M472" s="53" t="s">
        <v>3393</v>
      </c>
      <c r="N472" s="53" t="s">
        <v>3345</v>
      </c>
      <c r="O472" s="53">
        <v>2023</v>
      </c>
      <c r="P472" s="53" t="s">
        <v>3394</v>
      </c>
      <c r="Q472" s="53" t="s">
        <v>3384</v>
      </c>
      <c r="R472" s="53" t="s">
        <v>3395</v>
      </c>
      <c r="S472" s="53" t="s">
        <v>3396</v>
      </c>
      <c r="T472" s="193" t="s">
        <v>340</v>
      </c>
      <c r="U472" s="53" t="s">
        <v>531</v>
      </c>
      <c r="V472" s="53" t="s">
        <v>3361</v>
      </c>
      <c r="W472" s="53">
        <v>2023</v>
      </c>
      <c r="X472" s="53" t="s">
        <v>78</v>
      </c>
      <c r="Y472" s="53">
        <v>2023.03</v>
      </c>
      <c r="Z472" s="53">
        <v>2023.12</v>
      </c>
      <c r="AA472" s="53">
        <v>30</v>
      </c>
      <c r="AB472" s="53">
        <v>30</v>
      </c>
      <c r="AC472" s="53"/>
      <c r="AD472" s="53"/>
      <c r="AE472" s="201"/>
      <c r="AF472" s="202">
        <v>68</v>
      </c>
      <c r="AG472" s="202">
        <v>24</v>
      </c>
      <c r="AH472" s="53" t="s">
        <v>79</v>
      </c>
      <c r="AI472" s="53" t="s">
        <v>79</v>
      </c>
      <c r="AJ472" s="53" t="s">
        <v>79</v>
      </c>
      <c r="AK472" s="53" t="s">
        <v>78</v>
      </c>
      <c r="AL472" s="53" t="s">
        <v>79</v>
      </c>
      <c r="AM472" s="53" t="s">
        <v>79</v>
      </c>
      <c r="AN472" s="53" t="s">
        <v>79</v>
      </c>
      <c r="AO472" s="53" t="s">
        <v>79</v>
      </c>
      <c r="AP472" s="53" t="s">
        <v>79</v>
      </c>
      <c r="AQ472" s="219" t="s">
        <v>1663</v>
      </c>
      <c r="AR472" s="219">
        <v>15826470946</v>
      </c>
    </row>
    <row r="473" s="26" customFormat="1" ht="65" customHeight="1" spans="1:44">
      <c r="A473" s="63">
        <v>5</v>
      </c>
      <c r="B473" s="169" t="s">
        <v>3373</v>
      </c>
      <c r="C473" s="53" t="s">
        <v>3397</v>
      </c>
      <c r="D473" s="53" t="s">
        <v>61</v>
      </c>
      <c r="E473" s="53" t="s">
        <v>1368</v>
      </c>
      <c r="F473" s="173" t="s">
        <v>1369</v>
      </c>
      <c r="G473" s="53" t="s">
        <v>3398</v>
      </c>
      <c r="H473" s="53" t="s">
        <v>93</v>
      </c>
      <c r="I473" s="53" t="s">
        <v>3377</v>
      </c>
      <c r="J473" s="53" t="s">
        <v>3399</v>
      </c>
      <c r="K473" s="189" t="s">
        <v>3391</v>
      </c>
      <c r="L473" s="53" t="s">
        <v>3400</v>
      </c>
      <c r="M473" s="53" t="s">
        <v>3401</v>
      </c>
      <c r="N473" s="53" t="s">
        <v>3382</v>
      </c>
      <c r="O473" s="53">
        <v>2023</v>
      </c>
      <c r="P473" s="53" t="s">
        <v>3402</v>
      </c>
      <c r="Q473" s="53" t="s">
        <v>3347</v>
      </c>
      <c r="R473" s="53" t="s">
        <v>3395</v>
      </c>
      <c r="S473" s="53" t="s">
        <v>3386</v>
      </c>
      <c r="T473" s="53" t="s">
        <v>340</v>
      </c>
      <c r="U473" s="53" t="s">
        <v>531</v>
      </c>
      <c r="V473" s="53" t="s">
        <v>3361</v>
      </c>
      <c r="W473" s="53">
        <v>2023</v>
      </c>
      <c r="X473" s="53" t="s">
        <v>78</v>
      </c>
      <c r="Y473" s="53">
        <v>2023.03</v>
      </c>
      <c r="Z473" s="53">
        <v>2023.12</v>
      </c>
      <c r="AA473" s="53">
        <v>15</v>
      </c>
      <c r="AB473" s="53">
        <v>15</v>
      </c>
      <c r="AC473" s="200"/>
      <c r="AD473" s="200"/>
      <c r="AE473" s="200"/>
      <c r="AF473" s="53">
        <v>76</v>
      </c>
      <c r="AG473" s="53">
        <v>24</v>
      </c>
      <c r="AH473" s="53" t="s">
        <v>79</v>
      </c>
      <c r="AI473" s="53" t="s">
        <v>3387</v>
      </c>
      <c r="AJ473" s="53" t="s">
        <v>79</v>
      </c>
      <c r="AK473" s="53" t="s">
        <v>78</v>
      </c>
      <c r="AL473" s="53" t="s">
        <v>79</v>
      </c>
      <c r="AM473" s="53" t="s">
        <v>79</v>
      </c>
      <c r="AN473" s="53" t="s">
        <v>79</v>
      </c>
      <c r="AO473" s="53" t="s">
        <v>79</v>
      </c>
      <c r="AP473" s="53" t="s">
        <v>79</v>
      </c>
      <c r="AQ473" s="219" t="s">
        <v>1663</v>
      </c>
      <c r="AR473" s="219">
        <v>15826470946</v>
      </c>
    </row>
    <row r="474" s="105" customFormat="1" ht="112" customHeight="1" spans="1:52">
      <c r="A474" s="21">
        <v>2</v>
      </c>
      <c r="B474" s="22" t="s">
        <v>3403</v>
      </c>
      <c r="C474" s="21" t="s">
        <v>3404</v>
      </c>
      <c r="D474" s="21" t="s">
        <v>2684</v>
      </c>
      <c r="E474" s="21" t="s">
        <v>2684</v>
      </c>
      <c r="F474" s="21"/>
      <c r="G474" s="21" t="s">
        <v>3405</v>
      </c>
      <c r="H474" s="21" t="s">
        <v>93</v>
      </c>
      <c r="I474" s="21" t="s">
        <v>3406</v>
      </c>
      <c r="J474" s="172" t="s">
        <v>3407</v>
      </c>
      <c r="K474" s="172" t="s">
        <v>3408</v>
      </c>
      <c r="L474" s="172" t="s">
        <v>3409</v>
      </c>
      <c r="M474" s="172">
        <v>600</v>
      </c>
      <c r="N474" s="172" t="s">
        <v>69</v>
      </c>
      <c r="O474" s="172" t="s">
        <v>668</v>
      </c>
      <c r="P474" s="172"/>
      <c r="Q474" s="172" t="s">
        <v>3410</v>
      </c>
      <c r="R474" s="172" t="s">
        <v>3411</v>
      </c>
      <c r="S474" s="172" t="s">
        <v>3215</v>
      </c>
      <c r="T474" s="172" t="s">
        <v>530</v>
      </c>
      <c r="U474" s="172"/>
      <c r="V474" s="172" t="s">
        <v>310</v>
      </c>
      <c r="W474" s="172">
        <v>2023</v>
      </c>
      <c r="X474" s="172" t="s">
        <v>78</v>
      </c>
      <c r="Y474" s="172">
        <v>2023.1</v>
      </c>
      <c r="Z474" s="172">
        <v>2023.11</v>
      </c>
      <c r="AA474" s="21">
        <v>220</v>
      </c>
      <c r="AB474" s="21">
        <v>220</v>
      </c>
      <c r="AC474" s="21">
        <v>0</v>
      </c>
      <c r="AD474" s="21">
        <v>0</v>
      </c>
      <c r="AE474" s="21">
        <v>0</v>
      </c>
      <c r="AF474" s="21">
        <v>200</v>
      </c>
      <c r="AG474" s="21"/>
      <c r="AH474" s="206" t="s">
        <v>79</v>
      </c>
      <c r="AI474" s="206" t="s">
        <v>79</v>
      </c>
      <c r="AJ474" s="206" t="s">
        <v>79</v>
      </c>
      <c r="AK474" s="206" t="s">
        <v>78</v>
      </c>
      <c r="AL474" s="206" t="s">
        <v>79</v>
      </c>
      <c r="AM474" s="206" t="s">
        <v>79</v>
      </c>
      <c r="AN474" s="206"/>
      <c r="AO474" s="206" t="s">
        <v>79</v>
      </c>
      <c r="AP474" s="21"/>
      <c r="AQ474" s="206" t="s">
        <v>3412</v>
      </c>
      <c r="AR474" s="206">
        <v>18696856238</v>
      </c>
      <c r="AS474" s="142"/>
      <c r="AT474" s="142"/>
      <c r="AU474" s="142"/>
      <c r="AV474" s="142"/>
      <c r="AX474" s="138"/>
      <c r="AY474" s="138"/>
      <c r="AZ474" s="138"/>
    </row>
    <row r="475" s="101" customFormat="1" ht="79" customHeight="1" spans="1:52">
      <c r="A475" s="127">
        <v>23</v>
      </c>
      <c r="B475" s="21" t="s">
        <v>3413</v>
      </c>
      <c r="C475" s="21" t="s">
        <v>3414</v>
      </c>
      <c r="D475" s="21" t="s">
        <v>2684</v>
      </c>
      <c r="E475" s="21" t="s">
        <v>3415</v>
      </c>
      <c r="F475" s="21"/>
      <c r="G475" s="21" t="s">
        <v>3416</v>
      </c>
      <c r="H475" s="21" t="s">
        <v>93</v>
      </c>
      <c r="I475" s="21" t="s">
        <v>3417</v>
      </c>
      <c r="J475" s="172" t="s">
        <v>3416</v>
      </c>
      <c r="K475" s="172" t="s">
        <v>3418</v>
      </c>
      <c r="L475" s="172" t="s">
        <v>3419</v>
      </c>
      <c r="M475" s="172" t="s">
        <v>3420</v>
      </c>
      <c r="N475" s="172" t="s">
        <v>3421</v>
      </c>
      <c r="O475" s="172" t="s">
        <v>3422</v>
      </c>
      <c r="P475" s="172" t="s">
        <v>3423</v>
      </c>
      <c r="Q475" s="172" t="s">
        <v>3424</v>
      </c>
      <c r="R475" s="172" t="s">
        <v>3425</v>
      </c>
      <c r="S475" s="172" t="s">
        <v>3257</v>
      </c>
      <c r="T475" s="172" t="s">
        <v>1639</v>
      </c>
      <c r="U475" s="172" t="s">
        <v>1101</v>
      </c>
      <c r="V475" s="172" t="s">
        <v>3177</v>
      </c>
      <c r="W475" s="172" t="s">
        <v>3350</v>
      </c>
      <c r="X475" s="172" t="s">
        <v>78</v>
      </c>
      <c r="Y475" s="172">
        <v>2023.1</v>
      </c>
      <c r="Z475" s="172">
        <v>2023.12</v>
      </c>
      <c r="AA475" s="21">
        <v>200</v>
      </c>
      <c r="AB475" s="21">
        <v>200</v>
      </c>
      <c r="AC475" s="21">
        <v>0</v>
      </c>
      <c r="AD475" s="21">
        <v>0</v>
      </c>
      <c r="AE475" s="21">
        <v>0</v>
      </c>
      <c r="AF475" s="21">
        <v>200</v>
      </c>
      <c r="AG475" s="21">
        <v>200</v>
      </c>
      <c r="AH475" s="21" t="s">
        <v>79</v>
      </c>
      <c r="AI475" s="21" t="s">
        <v>79</v>
      </c>
      <c r="AJ475" s="21" t="s">
        <v>79</v>
      </c>
      <c r="AK475" s="21" t="s">
        <v>78</v>
      </c>
      <c r="AL475" s="21" t="s">
        <v>79</v>
      </c>
      <c r="AM475" s="21" t="s">
        <v>79</v>
      </c>
      <c r="AN475" s="21" t="s">
        <v>72</v>
      </c>
      <c r="AO475" s="21" t="s">
        <v>79</v>
      </c>
      <c r="AP475" s="21" t="s">
        <v>72</v>
      </c>
      <c r="AQ475" s="21" t="s">
        <v>3426</v>
      </c>
      <c r="AR475" s="21">
        <v>15223687068</v>
      </c>
      <c r="AS475" s="134"/>
      <c r="AT475" s="134"/>
      <c r="AU475" s="134"/>
      <c r="AV475" s="134"/>
      <c r="AX475" s="138"/>
      <c r="AY475" s="138"/>
      <c r="AZ475" s="138"/>
    </row>
    <row r="476" s="120" customFormat="1" ht="70" customHeight="1" spans="1:52">
      <c r="A476" s="174"/>
      <c r="B476" s="175"/>
      <c r="C476" s="176"/>
      <c r="D476" s="177"/>
      <c r="E476" s="177"/>
      <c r="F476" s="176"/>
      <c r="G476" s="176"/>
      <c r="H476" s="176"/>
      <c r="I476" s="176"/>
      <c r="J476" s="176"/>
      <c r="K476" s="177"/>
      <c r="L476" s="177"/>
      <c r="M476" s="176"/>
      <c r="N476" s="176"/>
      <c r="O476" s="176"/>
      <c r="P476" s="176"/>
      <c r="Q476" s="177"/>
      <c r="R476" s="176"/>
      <c r="S476" s="176"/>
      <c r="T476" s="176"/>
      <c r="U476" s="176"/>
      <c r="V476" s="176"/>
      <c r="W476" s="176"/>
      <c r="X476" s="176"/>
      <c r="Y476" s="176"/>
      <c r="Z476" s="176"/>
      <c r="AA476" s="203"/>
      <c r="AB476" s="203"/>
      <c r="AC476" s="203"/>
      <c r="AD476" s="203"/>
      <c r="AE476" s="203"/>
      <c r="AF476" s="177"/>
      <c r="AG476" s="177"/>
      <c r="AH476" s="177"/>
      <c r="AI476" s="177"/>
      <c r="AJ476" s="177"/>
      <c r="AK476" s="177"/>
      <c r="AL476" s="177"/>
      <c r="AM476" s="177"/>
      <c r="AN476" s="177"/>
      <c r="AO476" s="177"/>
      <c r="AP476" s="220"/>
      <c r="AQ476" s="221"/>
      <c r="AR476" s="221"/>
      <c r="AS476" s="119"/>
      <c r="AW476" s="119"/>
      <c r="AX476" s="138"/>
      <c r="AY476" s="138"/>
      <c r="AZ476" s="138"/>
    </row>
    <row r="477" s="120" customFormat="1" ht="70" customHeight="1" spans="1:52">
      <c r="A477" s="49"/>
      <c r="B477" s="21"/>
      <c r="C477" s="172"/>
      <c r="D477" s="169"/>
      <c r="E477" s="169"/>
      <c r="F477" s="172"/>
      <c r="G477" s="172"/>
      <c r="H477" s="172"/>
      <c r="I477" s="172"/>
      <c r="J477" s="172"/>
      <c r="K477" s="169"/>
      <c r="L477" s="169"/>
      <c r="M477" s="172"/>
      <c r="N477" s="172"/>
      <c r="O477" s="172"/>
      <c r="P477" s="172"/>
      <c r="Q477" s="169"/>
      <c r="R477" s="172"/>
      <c r="S477" s="172"/>
      <c r="T477" s="172"/>
      <c r="U477" s="172"/>
      <c r="V477" s="172"/>
      <c r="W477" s="172"/>
      <c r="X477" s="172"/>
      <c r="Y477" s="172"/>
      <c r="Z477" s="172"/>
      <c r="AA477" s="199"/>
      <c r="AB477" s="199"/>
      <c r="AC477" s="199"/>
      <c r="AD477" s="199"/>
      <c r="AE477" s="199"/>
      <c r="AF477" s="169"/>
      <c r="AG477" s="169"/>
      <c r="AH477" s="169"/>
      <c r="AI477" s="169"/>
      <c r="AJ477" s="169"/>
      <c r="AK477" s="169"/>
      <c r="AL477" s="169"/>
      <c r="AM477" s="169"/>
      <c r="AN477" s="169"/>
      <c r="AO477" s="169"/>
      <c r="AP477" s="211"/>
      <c r="AQ477" s="217"/>
      <c r="AR477" s="217"/>
      <c r="AS477" s="119"/>
      <c r="AW477" s="119"/>
      <c r="AX477" s="138"/>
      <c r="AY477" s="138"/>
      <c r="AZ477" s="138"/>
    </row>
    <row r="478" s="120" customFormat="1" ht="70" customHeight="1" spans="1:52">
      <c r="A478" s="49"/>
      <c r="B478" s="21"/>
      <c r="C478" s="172"/>
      <c r="D478" s="169"/>
      <c r="E478" s="169"/>
      <c r="F478" s="172"/>
      <c r="G478" s="172"/>
      <c r="H478" s="172"/>
      <c r="I478" s="172"/>
      <c r="J478" s="172"/>
      <c r="K478" s="169"/>
      <c r="L478" s="169"/>
      <c r="M478" s="172"/>
      <c r="N478" s="172"/>
      <c r="O478" s="172"/>
      <c r="P478" s="172"/>
      <c r="Q478" s="169"/>
      <c r="R478" s="172"/>
      <c r="S478" s="172"/>
      <c r="T478" s="172"/>
      <c r="U478" s="172"/>
      <c r="V478" s="172"/>
      <c r="W478" s="172"/>
      <c r="X478" s="172"/>
      <c r="Y478" s="172"/>
      <c r="Z478" s="172"/>
      <c r="AA478" s="199"/>
      <c r="AB478" s="199"/>
      <c r="AC478" s="199"/>
      <c r="AD478" s="199"/>
      <c r="AE478" s="199"/>
      <c r="AF478" s="169"/>
      <c r="AG478" s="169"/>
      <c r="AH478" s="169"/>
      <c r="AI478" s="169"/>
      <c r="AJ478" s="169"/>
      <c r="AK478" s="169"/>
      <c r="AL478" s="169"/>
      <c r="AM478" s="169"/>
      <c r="AN478" s="169"/>
      <c r="AO478" s="169"/>
      <c r="AP478" s="211"/>
      <c r="AQ478" s="217"/>
      <c r="AR478" s="217"/>
      <c r="AS478" s="119"/>
      <c r="AW478" s="119"/>
      <c r="AX478" s="138"/>
      <c r="AY478" s="138"/>
      <c r="AZ478" s="138"/>
    </row>
    <row r="479" s="120" customFormat="1" ht="85" customHeight="1" spans="1:52">
      <c r="A479" s="49"/>
      <c r="B479" s="49"/>
      <c r="C479" s="172"/>
      <c r="D479" s="169"/>
      <c r="E479" s="169"/>
      <c r="F479" s="172"/>
      <c r="G479" s="172"/>
      <c r="H479" s="172"/>
      <c r="I479" s="172"/>
      <c r="J479" s="172"/>
      <c r="K479" s="169"/>
      <c r="L479" s="169"/>
      <c r="M479" s="172"/>
      <c r="N479" s="172"/>
      <c r="O479" s="172"/>
      <c r="P479" s="172"/>
      <c r="Q479" s="169"/>
      <c r="R479" s="172"/>
      <c r="S479" s="172"/>
      <c r="T479" s="172"/>
      <c r="U479" s="172"/>
      <c r="V479" s="172"/>
      <c r="W479" s="172"/>
      <c r="X479" s="172"/>
      <c r="Y479" s="172"/>
      <c r="Z479" s="172"/>
      <c r="AA479" s="199"/>
      <c r="AB479" s="199"/>
      <c r="AC479" s="199"/>
      <c r="AD479" s="199"/>
      <c r="AE479" s="199"/>
      <c r="AF479" s="169"/>
      <c r="AG479" s="169"/>
      <c r="AH479" s="169"/>
      <c r="AI479" s="169"/>
      <c r="AJ479" s="169"/>
      <c r="AK479" s="169"/>
      <c r="AL479" s="169"/>
      <c r="AM479" s="169"/>
      <c r="AN479" s="169"/>
      <c r="AO479" s="169"/>
      <c r="AP479" s="211"/>
      <c r="AQ479" s="217"/>
      <c r="AR479" s="217"/>
      <c r="AS479" s="119"/>
      <c r="AW479" s="119"/>
      <c r="AX479" s="138"/>
      <c r="AY479" s="138"/>
      <c r="AZ479" s="138"/>
    </row>
    <row r="480" s="121" customFormat="1" ht="69" customHeight="1" spans="1:52">
      <c r="A480" s="178">
        <v>400</v>
      </c>
      <c r="B480" s="179" t="s">
        <v>3427</v>
      </c>
      <c r="C480" s="180" t="s">
        <v>3428</v>
      </c>
      <c r="D480" s="180" t="s">
        <v>673</v>
      </c>
      <c r="E480" s="180" t="s">
        <v>2507</v>
      </c>
      <c r="F480" s="180" t="s">
        <v>2508</v>
      </c>
      <c r="G480" s="180" t="s">
        <v>3429</v>
      </c>
      <c r="H480" s="180" t="s">
        <v>93</v>
      </c>
      <c r="I480" s="180" t="s">
        <v>690</v>
      </c>
      <c r="J480" s="180" t="s">
        <v>3430</v>
      </c>
      <c r="K480" s="180" t="s">
        <v>3431</v>
      </c>
      <c r="L480" s="180" t="s">
        <v>3430</v>
      </c>
      <c r="M480" s="180" t="s">
        <v>3432</v>
      </c>
      <c r="N480" s="181" t="s">
        <v>69</v>
      </c>
      <c r="O480" s="180" t="s">
        <v>1096</v>
      </c>
      <c r="P480" s="180" t="s">
        <v>3433</v>
      </c>
      <c r="Q480" s="180" t="s">
        <v>3434</v>
      </c>
      <c r="R480" s="180" t="s">
        <v>3435</v>
      </c>
      <c r="S480" s="180" t="s">
        <v>2516</v>
      </c>
      <c r="T480" s="194" t="s">
        <v>1100</v>
      </c>
      <c r="U480" s="180" t="s">
        <v>3436</v>
      </c>
      <c r="V480" s="180" t="s">
        <v>3436</v>
      </c>
      <c r="W480" s="180">
        <v>2023</v>
      </c>
      <c r="X480" s="180" t="s">
        <v>78</v>
      </c>
      <c r="Y480" s="204">
        <v>202301</v>
      </c>
      <c r="Z480" s="204">
        <v>202312</v>
      </c>
      <c r="AA480" s="180">
        <v>130</v>
      </c>
      <c r="AB480" s="180">
        <v>130</v>
      </c>
      <c r="AC480" s="180"/>
      <c r="AD480" s="180"/>
      <c r="AE480" s="204"/>
      <c r="AF480" s="180">
        <v>1500</v>
      </c>
      <c r="AG480" s="180">
        <v>500</v>
      </c>
      <c r="AH480" s="180" t="s">
        <v>79</v>
      </c>
      <c r="AI480" s="180" t="s">
        <v>79</v>
      </c>
      <c r="AJ480" s="180" t="s">
        <v>79</v>
      </c>
      <c r="AK480" s="180" t="s">
        <v>78</v>
      </c>
      <c r="AL480" s="181" t="s">
        <v>78</v>
      </c>
      <c r="AM480" s="180" t="s">
        <v>79</v>
      </c>
      <c r="AN480" s="204" t="s">
        <v>72</v>
      </c>
      <c r="AO480" s="180" t="s">
        <v>79</v>
      </c>
      <c r="AP480" s="180" t="s">
        <v>72</v>
      </c>
      <c r="AQ480" s="180" t="s">
        <v>3437</v>
      </c>
      <c r="AR480" s="180">
        <v>13330309222</v>
      </c>
      <c r="AS480" s="205"/>
      <c r="AT480" s="180" t="str">
        <f>IFERROR(VLOOKUP(C480,'[7]附表1 项目库备案表 (1017) (2)'!$C:$AS,43,),"")</f>
        <v>巫溪县商务委员会</v>
      </c>
      <c r="AU480" s="180">
        <f>IFERROR(VLOOKUP(C480,'[7]附表1 项目库备案表 (1017) (2)'!$C:$AT,44,),"")</f>
        <v>0</v>
      </c>
      <c r="AV480" s="180" t="str">
        <f>IFERROR(VLOOKUP(C480,'[7]附表1 项目库备案表 (1017) (2)'!$C:$AU,45,),"")</f>
        <v>物流补贴</v>
      </c>
      <c r="AX480" s="224"/>
      <c r="AY480" s="224"/>
      <c r="AZ480" s="224"/>
    </row>
    <row r="481" s="121" customFormat="1" ht="106" customHeight="1" spans="1:52">
      <c r="A481" s="178">
        <v>401</v>
      </c>
      <c r="B481" s="179" t="s">
        <v>3427</v>
      </c>
      <c r="C481" s="180" t="s">
        <v>3438</v>
      </c>
      <c r="D481" s="180" t="s">
        <v>673</v>
      </c>
      <c r="E481" s="180" t="s">
        <v>2507</v>
      </c>
      <c r="F481" s="180" t="s">
        <v>3439</v>
      </c>
      <c r="G481" s="180" t="s">
        <v>3440</v>
      </c>
      <c r="H481" s="180" t="s">
        <v>93</v>
      </c>
      <c r="I481" s="180" t="s">
        <v>690</v>
      </c>
      <c r="J481" s="180" t="s">
        <v>3441</v>
      </c>
      <c r="K481" s="180" t="s">
        <v>3442</v>
      </c>
      <c r="L481" s="180" t="s">
        <v>3441</v>
      </c>
      <c r="M481" s="180" t="s">
        <v>3443</v>
      </c>
      <c r="N481" s="181" t="s">
        <v>69</v>
      </c>
      <c r="O481" s="180" t="s">
        <v>1096</v>
      </c>
      <c r="P481" s="180" t="s">
        <v>3444</v>
      </c>
      <c r="Q481" s="180" t="s">
        <v>3434</v>
      </c>
      <c r="R481" s="180" t="s">
        <v>2671</v>
      </c>
      <c r="S481" s="180" t="s">
        <v>2516</v>
      </c>
      <c r="T481" s="194" t="s">
        <v>1100</v>
      </c>
      <c r="U481" s="180" t="s">
        <v>3436</v>
      </c>
      <c r="V481" s="180" t="s">
        <v>3436</v>
      </c>
      <c r="W481" s="180">
        <v>2023</v>
      </c>
      <c r="X481" s="180" t="s">
        <v>78</v>
      </c>
      <c r="Y481" s="204">
        <v>202301</v>
      </c>
      <c r="Z481" s="204">
        <v>202312</v>
      </c>
      <c r="AA481" s="180">
        <v>20</v>
      </c>
      <c r="AB481" s="180">
        <v>20</v>
      </c>
      <c r="AC481" s="180"/>
      <c r="AD481" s="180"/>
      <c r="AE481" s="204"/>
      <c r="AF481" s="180">
        <v>500</v>
      </c>
      <c r="AG481" s="180">
        <v>250</v>
      </c>
      <c r="AH481" s="180" t="s">
        <v>79</v>
      </c>
      <c r="AI481" s="180" t="s">
        <v>79</v>
      </c>
      <c r="AJ481" s="180" t="s">
        <v>79</v>
      </c>
      <c r="AK481" s="180" t="s">
        <v>78</v>
      </c>
      <c r="AL481" s="181" t="s">
        <v>78</v>
      </c>
      <c r="AM481" s="180" t="s">
        <v>79</v>
      </c>
      <c r="AN481" s="204" t="s">
        <v>72</v>
      </c>
      <c r="AO481" s="180" t="s">
        <v>79</v>
      </c>
      <c r="AP481" s="180" t="s">
        <v>72</v>
      </c>
      <c r="AQ481" s="180" t="s">
        <v>3437</v>
      </c>
      <c r="AR481" s="180">
        <v>13330309222</v>
      </c>
      <c r="AS481" s="205"/>
      <c r="AT481" s="180" t="str">
        <f>IFERROR(VLOOKUP(C481,'[7]附表1 项目库备案表 (1017) (2)'!$C:$AS,43,),"")</f>
        <v>巫溪县商务委员会</v>
      </c>
      <c r="AU481" s="180">
        <f>IFERROR(VLOOKUP(C481,'[7]附表1 项目库备案表 (1017) (2)'!$C:$AT,44,),"")</f>
        <v>0</v>
      </c>
      <c r="AV481" s="180" t="str">
        <f>IFERROR(VLOOKUP(C481,'[7]附表1 项目库备案表 (1017) (2)'!$C:$AU,45,),"")</f>
        <v>一次性补贴</v>
      </c>
      <c r="AX481" s="224"/>
      <c r="AY481" s="224"/>
      <c r="AZ481" s="224"/>
    </row>
    <row r="482" s="121" customFormat="1" ht="118" customHeight="1" spans="1:52">
      <c r="A482" s="178">
        <v>402</v>
      </c>
      <c r="B482" s="179" t="s">
        <v>3427</v>
      </c>
      <c r="C482" s="180" t="s">
        <v>3445</v>
      </c>
      <c r="D482" s="181" t="s">
        <v>673</v>
      </c>
      <c r="E482" s="180" t="s">
        <v>2507</v>
      </c>
      <c r="F482" s="180" t="s">
        <v>3439</v>
      </c>
      <c r="G482" s="180" t="s">
        <v>3446</v>
      </c>
      <c r="H482" s="180" t="s">
        <v>93</v>
      </c>
      <c r="I482" s="180" t="s">
        <v>690</v>
      </c>
      <c r="J482" s="180" t="s">
        <v>3447</v>
      </c>
      <c r="K482" s="180" t="s">
        <v>3448</v>
      </c>
      <c r="L482" s="180" t="s">
        <v>3447</v>
      </c>
      <c r="M482" s="180" t="s">
        <v>3449</v>
      </c>
      <c r="N482" s="180" t="s">
        <v>69</v>
      </c>
      <c r="O482" s="180" t="s">
        <v>1096</v>
      </c>
      <c r="P482" s="180" t="s">
        <v>3450</v>
      </c>
      <c r="Q482" s="180" t="s">
        <v>3434</v>
      </c>
      <c r="R482" s="180" t="s">
        <v>1354</v>
      </c>
      <c r="S482" s="180" t="s">
        <v>2516</v>
      </c>
      <c r="T482" s="194" t="s">
        <v>1100</v>
      </c>
      <c r="U482" s="180" t="s">
        <v>3436</v>
      </c>
      <c r="V482" s="180" t="s">
        <v>3436</v>
      </c>
      <c r="W482" s="180">
        <v>2023</v>
      </c>
      <c r="X482" s="180" t="s">
        <v>78</v>
      </c>
      <c r="Y482" s="204">
        <v>202301</v>
      </c>
      <c r="Z482" s="204">
        <v>202312</v>
      </c>
      <c r="AA482" s="180">
        <v>200</v>
      </c>
      <c r="AB482" s="205"/>
      <c r="AC482" s="180">
        <v>200</v>
      </c>
      <c r="AD482" s="180"/>
      <c r="AE482" s="204"/>
      <c r="AF482" s="180">
        <v>2500</v>
      </c>
      <c r="AG482" s="180">
        <v>1000</v>
      </c>
      <c r="AH482" s="180" t="s">
        <v>79</v>
      </c>
      <c r="AI482" s="180" t="s">
        <v>79</v>
      </c>
      <c r="AJ482" s="180" t="s">
        <v>79</v>
      </c>
      <c r="AK482" s="180" t="s">
        <v>78</v>
      </c>
      <c r="AL482" s="181" t="s">
        <v>78</v>
      </c>
      <c r="AM482" s="180" t="s">
        <v>79</v>
      </c>
      <c r="AN482" s="204" t="s">
        <v>72</v>
      </c>
      <c r="AO482" s="180" t="s">
        <v>79</v>
      </c>
      <c r="AP482" s="180" t="s">
        <v>72</v>
      </c>
      <c r="AQ482" s="180" t="s">
        <v>3451</v>
      </c>
      <c r="AR482" s="180">
        <v>17708393152</v>
      </c>
      <c r="AS482" s="205"/>
      <c r="AT482" s="180" t="str">
        <f>IFERROR(VLOOKUP(C482,'[7]附表1 项目库备案表 (1017) (2)'!$C:$AS,43,),"")</f>
        <v>巫溪县商务委员会</v>
      </c>
      <c r="AU482" s="180">
        <f>IFERROR(VLOOKUP(C482,'[7]附表1 项目库备案表 (1017) (2)'!$C:$AT,44,),"")</f>
        <v>0</v>
      </c>
      <c r="AV482" s="180" t="str">
        <f>IFERROR(VLOOKUP(C482,'[7]附表1 项目库备案表 (1017) (2)'!$C:$AU,45,),"")</f>
        <v>补助到企业和个人</v>
      </c>
      <c r="AX482" s="224"/>
      <c r="AY482" s="224"/>
      <c r="AZ482" s="224"/>
    </row>
    <row r="483" s="121" customFormat="1" ht="124" customHeight="1" spans="1:52">
      <c r="A483" s="178">
        <v>403</v>
      </c>
      <c r="B483" s="179" t="s">
        <v>3427</v>
      </c>
      <c r="C483" s="180" t="s">
        <v>3452</v>
      </c>
      <c r="D483" s="181" t="s">
        <v>673</v>
      </c>
      <c r="E483" s="180" t="s">
        <v>2507</v>
      </c>
      <c r="F483" s="180" t="s">
        <v>3439</v>
      </c>
      <c r="G483" s="180" t="s">
        <v>3453</v>
      </c>
      <c r="H483" s="180" t="s">
        <v>93</v>
      </c>
      <c r="I483" s="180" t="s">
        <v>3454</v>
      </c>
      <c r="J483" s="180" t="s">
        <v>3455</v>
      </c>
      <c r="K483" s="180" t="s">
        <v>3456</v>
      </c>
      <c r="L483" s="180" t="s">
        <v>3457</v>
      </c>
      <c r="M483" s="180" t="s">
        <v>3458</v>
      </c>
      <c r="N483" s="180" t="s">
        <v>69</v>
      </c>
      <c r="O483" s="180" t="s">
        <v>1096</v>
      </c>
      <c r="P483" s="180" t="s">
        <v>3459</v>
      </c>
      <c r="Q483" s="180" t="s">
        <v>3434</v>
      </c>
      <c r="R483" s="180" t="s">
        <v>3435</v>
      </c>
      <c r="S483" s="180" t="s">
        <v>2516</v>
      </c>
      <c r="T483" s="194" t="s">
        <v>1100</v>
      </c>
      <c r="U483" s="180" t="s">
        <v>3436</v>
      </c>
      <c r="V483" s="180" t="s">
        <v>3436</v>
      </c>
      <c r="W483" s="180">
        <v>2023</v>
      </c>
      <c r="X483" s="180" t="s">
        <v>78</v>
      </c>
      <c r="Y483" s="204">
        <v>202301</v>
      </c>
      <c r="Z483" s="204">
        <v>202312</v>
      </c>
      <c r="AA483" s="180">
        <v>50</v>
      </c>
      <c r="AB483" s="205"/>
      <c r="AC483" s="180">
        <v>50</v>
      </c>
      <c r="AD483" s="180"/>
      <c r="AE483" s="204"/>
      <c r="AF483" s="180">
        <v>1000</v>
      </c>
      <c r="AG483" s="180">
        <v>500</v>
      </c>
      <c r="AH483" s="180" t="s">
        <v>79</v>
      </c>
      <c r="AI483" s="180" t="s">
        <v>79</v>
      </c>
      <c r="AJ483" s="180" t="s">
        <v>79</v>
      </c>
      <c r="AK483" s="180" t="s">
        <v>78</v>
      </c>
      <c r="AL483" s="180" t="s">
        <v>79</v>
      </c>
      <c r="AM483" s="180" t="s">
        <v>79</v>
      </c>
      <c r="AN483" s="204" t="s">
        <v>72</v>
      </c>
      <c r="AO483" s="180" t="s">
        <v>79</v>
      </c>
      <c r="AP483" s="180" t="s">
        <v>72</v>
      </c>
      <c r="AQ483" s="180" t="s">
        <v>3451</v>
      </c>
      <c r="AR483" s="180">
        <v>17708393152</v>
      </c>
      <c r="AS483" s="205"/>
      <c r="AT483" s="180" t="str">
        <f>IFERROR(VLOOKUP(C483,'[7]附表1 项目库备案表 (1017) (2)'!$C:$AS,43,),"")</f>
        <v/>
      </c>
      <c r="AU483" s="180" t="str">
        <f>IFERROR(VLOOKUP(C483,'[7]附表1 项目库备案表 (1017) (2)'!$C:$AT,44,),"")</f>
        <v/>
      </c>
      <c r="AV483" s="180" t="str">
        <f>IFERROR(VLOOKUP(C483,'[7]附表1 项目库备案表 (1017) (2)'!$C:$AU,45,),"")</f>
        <v/>
      </c>
      <c r="AX483" s="224"/>
      <c r="AY483" s="224"/>
      <c r="AZ483" s="224"/>
    </row>
    <row r="484" s="103" customFormat="1" ht="162" customHeight="1" spans="1:52">
      <c r="A484" s="127">
        <v>348</v>
      </c>
      <c r="B484" s="179" t="s">
        <v>3427</v>
      </c>
      <c r="C484" s="33" t="s">
        <v>3460</v>
      </c>
      <c r="D484" s="33" t="s">
        <v>673</v>
      </c>
      <c r="E484" s="33" t="s">
        <v>2507</v>
      </c>
      <c r="F484" s="33" t="s">
        <v>3461</v>
      </c>
      <c r="G484" s="33" t="s">
        <v>3462</v>
      </c>
      <c r="H484" s="33" t="s">
        <v>93</v>
      </c>
      <c r="I484" s="33" t="s">
        <v>83</v>
      </c>
      <c r="J484" s="33" t="s">
        <v>3463</v>
      </c>
      <c r="K484" s="34" t="s">
        <v>3464</v>
      </c>
      <c r="L484" s="33" t="s">
        <v>3463</v>
      </c>
      <c r="M484" s="33" t="s">
        <v>3465</v>
      </c>
      <c r="N484" s="34" t="s">
        <v>1793</v>
      </c>
      <c r="O484" s="34" t="s">
        <v>1375</v>
      </c>
      <c r="P484" s="33" t="s">
        <v>3466</v>
      </c>
      <c r="Q484" s="33" t="s">
        <v>3467</v>
      </c>
      <c r="R484" s="34" t="s">
        <v>3468</v>
      </c>
      <c r="S484" s="34" t="s">
        <v>595</v>
      </c>
      <c r="T484" s="33" t="s">
        <v>530</v>
      </c>
      <c r="U484" s="33" t="s">
        <v>3469</v>
      </c>
      <c r="V484" s="33" t="s">
        <v>3469</v>
      </c>
      <c r="W484" s="33">
        <v>2023</v>
      </c>
      <c r="X484" s="33" t="s">
        <v>78</v>
      </c>
      <c r="Y484" s="21">
        <v>202301</v>
      </c>
      <c r="Z484" s="21">
        <v>202312</v>
      </c>
      <c r="AA484" s="33">
        <v>300</v>
      </c>
      <c r="AB484" s="33">
        <v>300</v>
      </c>
      <c r="AC484" s="33"/>
      <c r="AD484" s="33"/>
      <c r="AE484" s="21"/>
      <c r="AF484" s="33">
        <v>1042</v>
      </c>
      <c r="AG484" s="33">
        <v>375</v>
      </c>
      <c r="AH484" s="33" t="s">
        <v>79</v>
      </c>
      <c r="AI484" s="33" t="s">
        <v>79</v>
      </c>
      <c r="AJ484" s="33" t="s">
        <v>79</v>
      </c>
      <c r="AK484" s="33" t="s">
        <v>78</v>
      </c>
      <c r="AL484" s="33" t="s">
        <v>79</v>
      </c>
      <c r="AM484" s="33" t="s">
        <v>79</v>
      </c>
      <c r="AN484" s="21" t="s">
        <v>72</v>
      </c>
      <c r="AO484" s="33" t="s">
        <v>79</v>
      </c>
      <c r="AP484" s="33" t="s">
        <v>72</v>
      </c>
      <c r="AQ484" s="33" t="s">
        <v>3470</v>
      </c>
      <c r="AR484" s="38">
        <v>15823776777</v>
      </c>
      <c r="AS484" s="143"/>
      <c r="AT484" s="33" t="s">
        <v>3469</v>
      </c>
      <c r="AU484" s="33" t="str">
        <f>IFERROR(VLOOKUP(C484,'[7]附表1 项目库备案表 (1017) (2)'!$C:$AT,44,),"")</f>
        <v>务工就业</v>
      </c>
      <c r="AV484" s="33" t="str">
        <f>IFERROR(VLOOKUP(C484,'[7]附表1 项目库备案表 (1017) (2)'!$C:$AU,45,),"")</f>
        <v>补助到企业</v>
      </c>
      <c r="AX484" s="138"/>
      <c r="AY484" s="138"/>
      <c r="AZ484" s="138"/>
    </row>
    <row r="485" s="122" customFormat="1" ht="92" customHeight="1" spans="1:48">
      <c r="A485" s="182">
        <v>394</v>
      </c>
      <c r="B485" s="179" t="s">
        <v>3427</v>
      </c>
      <c r="C485" s="183" t="s">
        <v>3471</v>
      </c>
      <c r="D485" s="183" t="s">
        <v>673</v>
      </c>
      <c r="E485" s="183" t="s">
        <v>674</v>
      </c>
      <c r="F485" s="183" t="s">
        <v>2595</v>
      </c>
      <c r="G485" s="183" t="s">
        <v>3472</v>
      </c>
      <c r="H485" s="183" t="s">
        <v>93</v>
      </c>
      <c r="I485" s="183" t="s">
        <v>143</v>
      </c>
      <c r="J485" s="183" t="s">
        <v>3473</v>
      </c>
      <c r="K485" s="183" t="s">
        <v>3474</v>
      </c>
      <c r="L485" s="183" t="s">
        <v>3473</v>
      </c>
      <c r="M485" s="183" t="s">
        <v>3475</v>
      </c>
      <c r="N485" s="183" t="s">
        <v>69</v>
      </c>
      <c r="O485" s="183" t="s">
        <v>70</v>
      </c>
      <c r="P485" s="183" t="s">
        <v>3476</v>
      </c>
      <c r="Q485" s="183" t="s">
        <v>2557</v>
      </c>
      <c r="R485" s="183" t="s">
        <v>3477</v>
      </c>
      <c r="S485" s="183" t="s">
        <v>595</v>
      </c>
      <c r="T485" s="195" t="s">
        <v>1100</v>
      </c>
      <c r="U485" s="183" t="s">
        <v>1101</v>
      </c>
      <c r="V485" s="183" t="s">
        <v>149</v>
      </c>
      <c r="W485" s="183">
        <v>2023</v>
      </c>
      <c r="X485" s="183" t="s">
        <v>78</v>
      </c>
      <c r="Y485" s="206">
        <v>202301</v>
      </c>
      <c r="Z485" s="206">
        <v>202312</v>
      </c>
      <c r="AA485" s="183">
        <v>450</v>
      </c>
      <c r="AB485" s="183">
        <v>450</v>
      </c>
      <c r="AC485" s="183"/>
      <c r="AD485" s="183"/>
      <c r="AE485" s="206"/>
      <c r="AF485" s="183">
        <v>2200</v>
      </c>
      <c r="AG485" s="183">
        <v>827</v>
      </c>
      <c r="AH485" s="183" t="s">
        <v>79</v>
      </c>
      <c r="AI485" s="183" t="s">
        <v>79</v>
      </c>
      <c r="AJ485" s="183" t="s">
        <v>79</v>
      </c>
      <c r="AK485" s="183" t="s">
        <v>78</v>
      </c>
      <c r="AL485" s="183" t="s">
        <v>79</v>
      </c>
      <c r="AM485" s="183" t="s">
        <v>79</v>
      </c>
      <c r="AN485" s="206" t="s">
        <v>72</v>
      </c>
      <c r="AO485" s="183" t="s">
        <v>79</v>
      </c>
      <c r="AP485" s="183" t="s">
        <v>72</v>
      </c>
      <c r="AQ485" s="183" t="s">
        <v>1102</v>
      </c>
      <c r="AR485" s="183">
        <v>15923402983</v>
      </c>
      <c r="AS485" s="183" t="s">
        <v>2561</v>
      </c>
      <c r="AT485" s="154" t="str">
        <f>IFERROR(VLOOKUP(C485,'[8]项目库 (2)'!$C:$AT,44,),"")</f>
        <v>村集体</v>
      </c>
      <c r="AU485" s="154" t="str">
        <f>IFERROR(VLOOKUP(C485,'[8]项目库 (2)'!$C:$AU,45,),"")</f>
        <v>土地流转、租赁经营、务工就业</v>
      </c>
      <c r="AV485" s="154" t="str">
        <f>IFERROR(VLOOKUP(C485,'[8]项目库 (2)'!$C:$AV,46,),"")</f>
        <v>项目补助村集体</v>
      </c>
    </row>
    <row r="486" s="122" customFormat="1" ht="162" spans="1:52">
      <c r="A486" s="182">
        <v>396</v>
      </c>
      <c r="B486" s="179" t="s">
        <v>3427</v>
      </c>
      <c r="C486" s="183" t="s">
        <v>3478</v>
      </c>
      <c r="D486" s="183" t="s">
        <v>673</v>
      </c>
      <c r="E486" s="183" t="s">
        <v>674</v>
      </c>
      <c r="F486" s="183" t="s">
        <v>3479</v>
      </c>
      <c r="G486" s="183" t="s">
        <v>3480</v>
      </c>
      <c r="H486" s="183" t="s">
        <v>93</v>
      </c>
      <c r="I486" s="183" t="s">
        <v>690</v>
      </c>
      <c r="J486" s="183" t="s">
        <v>3481</v>
      </c>
      <c r="K486" s="183" t="s">
        <v>3482</v>
      </c>
      <c r="L486" s="183" t="s">
        <v>3481</v>
      </c>
      <c r="M486" s="183" t="s">
        <v>3483</v>
      </c>
      <c r="N486" s="183" t="s">
        <v>69</v>
      </c>
      <c r="O486" s="183" t="s">
        <v>2543</v>
      </c>
      <c r="P486" s="183" t="s">
        <v>3484</v>
      </c>
      <c r="Q486" s="183" t="s">
        <v>3485</v>
      </c>
      <c r="R486" s="183" t="s">
        <v>1526</v>
      </c>
      <c r="S486" s="183" t="s">
        <v>2516</v>
      </c>
      <c r="T486" s="196" t="s">
        <v>530</v>
      </c>
      <c r="U486" s="183" t="s">
        <v>1101</v>
      </c>
      <c r="V486" s="183" t="s">
        <v>1101</v>
      </c>
      <c r="W486" s="183">
        <v>2023</v>
      </c>
      <c r="X486" s="183" t="s">
        <v>78</v>
      </c>
      <c r="Y486" s="206">
        <v>202301</v>
      </c>
      <c r="Z486" s="206">
        <v>202312</v>
      </c>
      <c r="AA486" s="183">
        <v>500</v>
      </c>
      <c r="AB486" s="207"/>
      <c r="AC486" s="183">
        <v>500</v>
      </c>
      <c r="AD486" s="183"/>
      <c r="AE486" s="206"/>
      <c r="AF486" s="183">
        <v>1000</v>
      </c>
      <c r="AG486" s="183">
        <v>200</v>
      </c>
      <c r="AH486" s="183" t="s">
        <v>79</v>
      </c>
      <c r="AI486" s="183" t="s">
        <v>79</v>
      </c>
      <c r="AJ486" s="183" t="s">
        <v>79</v>
      </c>
      <c r="AK486" s="183" t="s">
        <v>78</v>
      </c>
      <c r="AL486" s="210" t="s">
        <v>78</v>
      </c>
      <c r="AM486" s="183" t="s">
        <v>79</v>
      </c>
      <c r="AN486" s="206" t="s">
        <v>72</v>
      </c>
      <c r="AO486" s="183" t="s">
        <v>79</v>
      </c>
      <c r="AP486" s="183" t="s">
        <v>72</v>
      </c>
      <c r="AQ486" s="183" t="s">
        <v>1102</v>
      </c>
      <c r="AR486" s="183">
        <v>15923402983</v>
      </c>
      <c r="AS486" s="183" t="s">
        <v>1101</v>
      </c>
      <c r="AT486" s="33"/>
      <c r="AU486" s="33" t="str">
        <f>IFERROR(VLOOKUP(C486,'[7]附表1 项目库备案表 (1017) (2)'!$C:$AT,44,),"")</f>
        <v>土地流转、务工就业、产品代销</v>
      </c>
      <c r="AV486" s="33" t="str">
        <f>IFERROR(VLOOKUP(C486,'[7]附表1 项目库备案表 (1017) (2)'!$C:$AU,45,),"")</f>
        <v>项目补助企业</v>
      </c>
      <c r="AX486" s="138"/>
      <c r="AY486" s="138"/>
      <c r="AZ486" s="138"/>
    </row>
    <row r="487" s="122" customFormat="1" ht="111" customHeight="1" spans="1:52">
      <c r="A487" s="182">
        <v>397</v>
      </c>
      <c r="B487" s="179" t="s">
        <v>3427</v>
      </c>
      <c r="C487" s="183" t="s">
        <v>3486</v>
      </c>
      <c r="D487" s="183" t="s">
        <v>673</v>
      </c>
      <c r="E487" s="183" t="s">
        <v>674</v>
      </c>
      <c r="F487" s="183" t="s">
        <v>675</v>
      </c>
      <c r="G487" s="183" t="s">
        <v>3487</v>
      </c>
      <c r="H487" s="183" t="s">
        <v>93</v>
      </c>
      <c r="I487" s="183" t="s">
        <v>3488</v>
      </c>
      <c r="J487" s="183" t="s">
        <v>3489</v>
      </c>
      <c r="K487" s="183" t="s">
        <v>3490</v>
      </c>
      <c r="L487" s="183" t="s">
        <v>3489</v>
      </c>
      <c r="M487" s="183" t="s">
        <v>3491</v>
      </c>
      <c r="N487" s="183" t="s">
        <v>69</v>
      </c>
      <c r="O487" s="183" t="s">
        <v>2543</v>
      </c>
      <c r="P487" s="183" t="s">
        <v>3492</v>
      </c>
      <c r="Q487" s="183" t="s">
        <v>2831</v>
      </c>
      <c r="R487" s="183" t="s">
        <v>219</v>
      </c>
      <c r="S487" s="183" t="s">
        <v>2516</v>
      </c>
      <c r="T487" s="183" t="s">
        <v>2547</v>
      </c>
      <c r="U487" s="183" t="s">
        <v>1101</v>
      </c>
      <c r="V487" s="183" t="s">
        <v>3493</v>
      </c>
      <c r="W487" s="183">
        <v>2023</v>
      </c>
      <c r="X487" s="183" t="s">
        <v>78</v>
      </c>
      <c r="Y487" s="206">
        <v>202301</v>
      </c>
      <c r="Z487" s="206">
        <v>202312</v>
      </c>
      <c r="AA487" s="183">
        <v>200</v>
      </c>
      <c r="AB487" s="183">
        <v>200</v>
      </c>
      <c r="AC487" s="183"/>
      <c r="AD487" s="183"/>
      <c r="AE487" s="206"/>
      <c r="AF487" s="183">
        <v>50</v>
      </c>
      <c r="AG487" s="183">
        <v>10</v>
      </c>
      <c r="AH487" s="183" t="s">
        <v>79</v>
      </c>
      <c r="AI487" s="183" t="s">
        <v>78</v>
      </c>
      <c r="AJ487" s="183" t="s">
        <v>79</v>
      </c>
      <c r="AK487" s="183" t="s">
        <v>78</v>
      </c>
      <c r="AL487" s="183" t="s">
        <v>78</v>
      </c>
      <c r="AM487" s="183" t="s">
        <v>79</v>
      </c>
      <c r="AN487" s="206" t="s">
        <v>72</v>
      </c>
      <c r="AO487" s="183" t="s">
        <v>79</v>
      </c>
      <c r="AP487" s="183" t="s">
        <v>72</v>
      </c>
      <c r="AQ487" s="183" t="s">
        <v>1102</v>
      </c>
      <c r="AR487" s="183">
        <v>15923402983</v>
      </c>
      <c r="AS487" s="183" t="s">
        <v>2662</v>
      </c>
      <c r="AT487" s="154" t="str">
        <f>IFERROR(VLOOKUP(C487,'[8]项目库 (2)'!$C:$AT,44,),"")</f>
        <v>村集体</v>
      </c>
      <c r="AU487" s="33" t="str">
        <f>IFERROR(VLOOKUP(C487,'[7]附表1 项目库备案表 (1017) (2)'!$C:$AT,44,),"")</f>
        <v>土地流转、务工就业、产品代销</v>
      </c>
      <c r="AV487" s="33" t="str">
        <f>IFERROR(VLOOKUP(C487,'[7]附表1 项目库备案表 (1017) (2)'!$C:$AU,45,),"")</f>
        <v>项目补助到户产业</v>
      </c>
      <c r="AY487" s="138"/>
      <c r="AZ487" s="138"/>
    </row>
    <row r="488" s="122" customFormat="1" ht="168" customHeight="1" spans="1:52">
      <c r="A488" s="182">
        <v>398</v>
      </c>
      <c r="B488" s="179" t="s">
        <v>3427</v>
      </c>
      <c r="C488" s="183" t="s">
        <v>3494</v>
      </c>
      <c r="D488" s="183" t="s">
        <v>673</v>
      </c>
      <c r="E488" s="183" t="s">
        <v>2507</v>
      </c>
      <c r="F488" s="183" t="s">
        <v>3461</v>
      </c>
      <c r="G488" s="183" t="s">
        <v>3495</v>
      </c>
      <c r="H488" s="183" t="s">
        <v>93</v>
      </c>
      <c r="I488" s="183" t="s">
        <v>3496</v>
      </c>
      <c r="J488" s="183" t="s">
        <v>3497</v>
      </c>
      <c r="K488" s="183" t="s">
        <v>3498</v>
      </c>
      <c r="L488" s="183" t="s">
        <v>3497</v>
      </c>
      <c r="M488" s="183" t="s">
        <v>3499</v>
      </c>
      <c r="N488" s="183" t="s">
        <v>2621</v>
      </c>
      <c r="O488" s="183" t="s">
        <v>1096</v>
      </c>
      <c r="P488" s="183" t="s">
        <v>3500</v>
      </c>
      <c r="Q488" s="183" t="s">
        <v>2646</v>
      </c>
      <c r="R488" s="183" t="s">
        <v>2088</v>
      </c>
      <c r="S488" s="183" t="s">
        <v>339</v>
      </c>
      <c r="T488" s="183" t="s">
        <v>1940</v>
      </c>
      <c r="U488" s="183" t="s">
        <v>1101</v>
      </c>
      <c r="V488" s="183" t="s">
        <v>2624</v>
      </c>
      <c r="W488" s="183">
        <v>2023</v>
      </c>
      <c r="X488" s="183" t="s">
        <v>78</v>
      </c>
      <c r="Y488" s="206">
        <v>202301</v>
      </c>
      <c r="Z488" s="206">
        <v>202312</v>
      </c>
      <c r="AA488" s="183">
        <v>300</v>
      </c>
      <c r="AB488" s="183">
        <v>300</v>
      </c>
      <c r="AC488" s="183"/>
      <c r="AD488" s="183"/>
      <c r="AE488" s="206"/>
      <c r="AF488" s="183">
        <v>30</v>
      </c>
      <c r="AG488" s="183">
        <v>5</v>
      </c>
      <c r="AH488" s="183" t="s">
        <v>79</v>
      </c>
      <c r="AI488" s="183" t="s">
        <v>79</v>
      </c>
      <c r="AJ488" s="183" t="s">
        <v>79</v>
      </c>
      <c r="AK488" s="183" t="s">
        <v>78</v>
      </c>
      <c r="AL488" s="183" t="s">
        <v>78</v>
      </c>
      <c r="AM488" s="183" t="s">
        <v>79</v>
      </c>
      <c r="AN488" s="206" t="s">
        <v>72</v>
      </c>
      <c r="AO488" s="183" t="s">
        <v>79</v>
      </c>
      <c r="AP488" s="183" t="s">
        <v>72</v>
      </c>
      <c r="AQ488" s="183" t="s">
        <v>2625</v>
      </c>
      <c r="AR488" s="183">
        <v>13896943996</v>
      </c>
      <c r="AS488" s="183" t="s">
        <v>2624</v>
      </c>
      <c r="AT488" s="154" t="str">
        <f>IFERROR(VLOOKUP(C488,'[8]项目库 (2)'!$C:$AT,44,),"")</f>
        <v>村集体、涉农经营主体</v>
      </c>
      <c r="AU488" s="33" t="str">
        <f>IFERROR(VLOOKUP(C488,'[7]附表1 项目库备案表 (1017) (2)'!$C:$AT,44,),"")</f>
        <v>土地流转、务工就业、产品代销、租赁经营</v>
      </c>
      <c r="AV488" s="33" t="str">
        <f>IFERROR(VLOOKUP(C488,'[7]附表1 项目库备案表 (1017) (2)'!$C:$AU,45,),"")</f>
        <v>项目补助企业</v>
      </c>
      <c r="AY488" s="138"/>
      <c r="AZ488" s="138"/>
    </row>
    <row r="489" s="122" customFormat="1" ht="135" customHeight="1" spans="1:52">
      <c r="A489" s="182">
        <v>399</v>
      </c>
      <c r="B489" s="179" t="s">
        <v>3427</v>
      </c>
      <c r="C489" s="183" t="s">
        <v>3501</v>
      </c>
      <c r="D489" s="183" t="s">
        <v>673</v>
      </c>
      <c r="E489" s="183" t="s">
        <v>2507</v>
      </c>
      <c r="F489" s="183" t="s">
        <v>2550</v>
      </c>
      <c r="G489" s="183" t="s">
        <v>3502</v>
      </c>
      <c r="H489" s="183" t="s">
        <v>93</v>
      </c>
      <c r="I489" s="183" t="s">
        <v>3503</v>
      </c>
      <c r="J489" s="190" t="s">
        <v>3504</v>
      </c>
      <c r="K489" s="183" t="s">
        <v>3505</v>
      </c>
      <c r="L489" s="190" t="s">
        <v>3504</v>
      </c>
      <c r="M489" s="183" t="s">
        <v>3506</v>
      </c>
      <c r="N489" s="183" t="s">
        <v>69</v>
      </c>
      <c r="O489" s="183" t="s">
        <v>70</v>
      </c>
      <c r="P489" s="183" t="s">
        <v>3507</v>
      </c>
      <c r="Q489" s="183" t="s">
        <v>2557</v>
      </c>
      <c r="R489" s="183" t="s">
        <v>1083</v>
      </c>
      <c r="S489" s="183" t="s">
        <v>2516</v>
      </c>
      <c r="T489" s="183" t="s">
        <v>340</v>
      </c>
      <c r="U489" s="183" t="s">
        <v>1101</v>
      </c>
      <c r="V489" s="183" t="s">
        <v>201</v>
      </c>
      <c r="W489" s="183">
        <v>2023</v>
      </c>
      <c r="X489" s="183" t="s">
        <v>78</v>
      </c>
      <c r="Y489" s="206">
        <v>202301</v>
      </c>
      <c r="Z489" s="206">
        <v>202312</v>
      </c>
      <c r="AA489" s="183">
        <v>350</v>
      </c>
      <c r="AB489" s="183">
        <v>350</v>
      </c>
      <c r="AC489" s="183"/>
      <c r="AD489" s="183"/>
      <c r="AE489" s="206"/>
      <c r="AF489" s="183">
        <v>3100</v>
      </c>
      <c r="AG489" s="183">
        <v>400</v>
      </c>
      <c r="AH489" s="183" t="s">
        <v>79</v>
      </c>
      <c r="AI489" s="183" t="s">
        <v>79</v>
      </c>
      <c r="AJ489" s="183" t="s">
        <v>79</v>
      </c>
      <c r="AK489" s="183" t="s">
        <v>78</v>
      </c>
      <c r="AL489" s="183" t="s">
        <v>78</v>
      </c>
      <c r="AM489" s="183" t="s">
        <v>79</v>
      </c>
      <c r="AN489" s="206" t="s">
        <v>72</v>
      </c>
      <c r="AO489" s="183" t="s">
        <v>78</v>
      </c>
      <c r="AP489" s="183" t="s">
        <v>2560</v>
      </c>
      <c r="AQ489" s="183" t="s">
        <v>3508</v>
      </c>
      <c r="AR489" s="183">
        <v>15902382176</v>
      </c>
      <c r="AS489" s="183" t="s">
        <v>201</v>
      </c>
      <c r="AT489" s="154" t="str">
        <f>IFERROR(VLOOKUP(C489,'[8]项目库 (2)'!$C:$AT,44,),"")</f>
        <v>村集体</v>
      </c>
      <c r="AU489" s="33" t="str">
        <f>IFERROR(VLOOKUP(C489,'[7]附表1 项目库备案表 (1017) (2)'!$C:$AT,44,),"")</f>
        <v>土地流转、务工就业、产品代销</v>
      </c>
      <c r="AV489" s="33" t="str">
        <f>IFERROR(VLOOKUP(C489,'[7]附表1 项目库备案表 (1017) (2)'!$C:$AU,45,),"")</f>
        <v>项目补助村集体经济</v>
      </c>
      <c r="AY489" s="138"/>
      <c r="AZ489" s="138"/>
    </row>
    <row r="490" s="123" customFormat="1" ht="115" customHeight="1" spans="1:52">
      <c r="A490" s="184">
        <v>11</v>
      </c>
      <c r="B490" s="185" t="s">
        <v>2602</v>
      </c>
      <c r="C490" s="185" t="s">
        <v>3509</v>
      </c>
      <c r="D490" s="185" t="s">
        <v>673</v>
      </c>
      <c r="E490" s="185" t="s">
        <v>674</v>
      </c>
      <c r="F490" s="185" t="s">
        <v>2571</v>
      </c>
      <c r="G490" s="185" t="s">
        <v>3510</v>
      </c>
      <c r="H490" s="185" t="s">
        <v>3511</v>
      </c>
      <c r="I490" s="185" t="s">
        <v>3512</v>
      </c>
      <c r="J490" s="185" t="s">
        <v>3513</v>
      </c>
      <c r="K490" s="185" t="s">
        <v>3514</v>
      </c>
      <c r="L490" s="185" t="s">
        <v>3515</v>
      </c>
      <c r="M490" s="185" t="s">
        <v>3516</v>
      </c>
      <c r="N490" s="185" t="s">
        <v>2621</v>
      </c>
      <c r="O490" s="185" t="s">
        <v>709</v>
      </c>
      <c r="P490" s="185" t="s">
        <v>3517</v>
      </c>
      <c r="Q490" s="185" t="s">
        <v>3518</v>
      </c>
      <c r="R490" s="185" t="s">
        <v>219</v>
      </c>
      <c r="S490" s="185" t="s">
        <v>339</v>
      </c>
      <c r="T490" s="185" t="s">
        <v>1940</v>
      </c>
      <c r="U490" s="185" t="s">
        <v>1101</v>
      </c>
      <c r="V490" s="185" t="s">
        <v>2624</v>
      </c>
      <c r="W490" s="185">
        <v>2023</v>
      </c>
      <c r="X490" s="185" t="s">
        <v>78</v>
      </c>
      <c r="Y490" s="185">
        <v>2023.1</v>
      </c>
      <c r="Z490" s="185">
        <v>2023.12</v>
      </c>
      <c r="AA490" s="185">
        <v>370</v>
      </c>
      <c r="AB490" s="185"/>
      <c r="AC490" s="185">
        <v>500</v>
      </c>
      <c r="AD490" s="185"/>
      <c r="AE490" s="185"/>
      <c r="AF490" s="208">
        <v>100</v>
      </c>
      <c r="AG490" s="208">
        <v>8</v>
      </c>
      <c r="AH490" s="185" t="s">
        <v>79</v>
      </c>
      <c r="AI490" s="185" t="s">
        <v>79</v>
      </c>
      <c r="AJ490" s="185" t="s">
        <v>79</v>
      </c>
      <c r="AK490" s="185" t="s">
        <v>79</v>
      </c>
      <c r="AL490" s="185" t="s">
        <v>79</v>
      </c>
      <c r="AM490" s="185" t="s">
        <v>79</v>
      </c>
      <c r="AN490" s="185" t="s">
        <v>72</v>
      </c>
      <c r="AO490" s="185" t="s">
        <v>78</v>
      </c>
      <c r="AP490" s="185" t="s">
        <v>79</v>
      </c>
      <c r="AQ490" s="185" t="s">
        <v>2625</v>
      </c>
      <c r="AR490" s="185">
        <v>13896943996</v>
      </c>
      <c r="AS490" s="185" t="s">
        <v>2624</v>
      </c>
      <c r="AT490" s="7" t="str">
        <f>IFERROR(VLOOKUP(C490,'[7]附表1 项目库备案表 (1017) (2)'!$C:$AS,43,),"")</f>
        <v>巫溪县农业农村委</v>
      </c>
      <c r="AU490" s="7" t="str">
        <f>IFERROR(VLOOKUP(C490,'[7]附表1 项目库备案表 (1017) (2)'!$C:$AT,44,),"")</f>
        <v>为高校、科研院所、中药材种植户、学生群体提供科研、科普等服务</v>
      </c>
      <c r="AV490" s="7" t="str">
        <f>IFERROR(VLOOKUP(C490,'[7]附表1 项目库备案表 (1017) (2)'!$C:$AU,45,),"")</f>
        <v>县农业农村委</v>
      </c>
      <c r="AW490" s="225"/>
      <c r="AX490" s="138"/>
      <c r="AY490" s="138"/>
      <c r="AZ490" s="138"/>
    </row>
    <row r="491" s="124" customFormat="1" ht="73" customHeight="1" spans="1:52">
      <c r="A491" s="186">
        <v>385</v>
      </c>
      <c r="B491" s="187" t="s">
        <v>2663</v>
      </c>
      <c r="C491" s="188" t="s">
        <v>3519</v>
      </c>
      <c r="D491" s="188" t="s">
        <v>673</v>
      </c>
      <c r="E491" s="188" t="s">
        <v>674</v>
      </c>
      <c r="F491" s="185" t="s">
        <v>2595</v>
      </c>
      <c r="G491" s="185" t="s">
        <v>3520</v>
      </c>
      <c r="H491" s="188" t="s">
        <v>93</v>
      </c>
      <c r="I491" s="188" t="s">
        <v>3521</v>
      </c>
      <c r="J491" s="188" t="s">
        <v>3522</v>
      </c>
      <c r="K491" s="185" t="s">
        <v>3523</v>
      </c>
      <c r="L491" s="188" t="s">
        <v>3522</v>
      </c>
      <c r="M491" s="188" t="s">
        <v>3524</v>
      </c>
      <c r="N491" s="188" t="s">
        <v>69</v>
      </c>
      <c r="O491" s="188" t="s">
        <v>70</v>
      </c>
      <c r="P491" s="188" t="s">
        <v>3525</v>
      </c>
      <c r="Q491" s="185" t="s">
        <v>2557</v>
      </c>
      <c r="R491" s="185" t="s">
        <v>3526</v>
      </c>
      <c r="S491" s="185" t="s">
        <v>2516</v>
      </c>
      <c r="T491" s="185" t="s">
        <v>1100</v>
      </c>
      <c r="U491" s="185" t="s">
        <v>1101</v>
      </c>
      <c r="V491" s="185" t="s">
        <v>3527</v>
      </c>
      <c r="W491" s="185">
        <v>2023</v>
      </c>
      <c r="X491" s="185" t="s">
        <v>78</v>
      </c>
      <c r="Y491" s="185">
        <v>202301</v>
      </c>
      <c r="Z491" s="185">
        <v>202312</v>
      </c>
      <c r="AA491" s="185">
        <v>150</v>
      </c>
      <c r="AB491" s="185">
        <v>150</v>
      </c>
      <c r="AC491" s="185"/>
      <c r="AD491" s="185"/>
      <c r="AE491" s="185"/>
      <c r="AF491" s="185">
        <v>4200</v>
      </c>
      <c r="AG491" s="185">
        <v>600</v>
      </c>
      <c r="AH491" s="188" t="s">
        <v>79</v>
      </c>
      <c r="AI491" s="188" t="s">
        <v>79</v>
      </c>
      <c r="AJ491" s="188" t="s">
        <v>79</v>
      </c>
      <c r="AK491" s="188" t="s">
        <v>78</v>
      </c>
      <c r="AL491" s="188" t="s">
        <v>78</v>
      </c>
      <c r="AM491" s="188" t="s">
        <v>79</v>
      </c>
      <c r="AN491" s="184" t="s">
        <v>72</v>
      </c>
      <c r="AO491" s="188" t="s">
        <v>79</v>
      </c>
      <c r="AP491" s="222" t="s">
        <v>72</v>
      </c>
      <c r="AQ491" s="188" t="s">
        <v>3075</v>
      </c>
      <c r="AR491" s="188">
        <v>13896341601</v>
      </c>
      <c r="AS491" s="188" t="s">
        <v>3527</v>
      </c>
      <c r="AT491" s="7" t="str">
        <f>IFERROR(VLOOKUP(C491,'[7]附表1 项目库备案表 (1017) (2)'!$C:$AS,43,),"")</f>
        <v>巫溪县尖山镇、古路镇人民政府</v>
      </c>
      <c r="AU491" s="7" t="str">
        <f>IFERROR(VLOOKUP(C491,'[7]附表1 项目库备案表 (1017) (2)'!$C:$AT,44,),"")</f>
        <v>土地流转、租赁经营、务工就业</v>
      </c>
      <c r="AV491" s="7" t="str">
        <f>IFERROR(VLOOKUP(C491,'[7]附表1 项目库备案表 (1017) (2)'!$C:$AU,45,),"")</f>
        <v>项目补助到户产业</v>
      </c>
      <c r="AX491" s="138"/>
      <c r="AY491" s="138"/>
      <c r="AZ491" s="138"/>
    </row>
    <row r="492" s="124" customFormat="1" ht="113" customHeight="1" spans="1:52">
      <c r="A492" s="186">
        <v>387</v>
      </c>
      <c r="B492" s="187" t="s">
        <v>2663</v>
      </c>
      <c r="C492" s="185" t="s">
        <v>3528</v>
      </c>
      <c r="D492" s="185" t="s">
        <v>673</v>
      </c>
      <c r="E492" s="185" t="s">
        <v>2477</v>
      </c>
      <c r="F492" s="185" t="s">
        <v>3529</v>
      </c>
      <c r="G492" s="185" t="s">
        <v>3530</v>
      </c>
      <c r="H492" s="185"/>
      <c r="I492" s="185" t="s">
        <v>3531</v>
      </c>
      <c r="J492" s="185" t="s">
        <v>3532</v>
      </c>
      <c r="K492" s="185" t="s">
        <v>3533</v>
      </c>
      <c r="L492" s="185" t="s">
        <v>3532</v>
      </c>
      <c r="M492" s="185" t="s">
        <v>3534</v>
      </c>
      <c r="N492" s="185" t="s">
        <v>1793</v>
      </c>
      <c r="O492" s="185" t="s">
        <v>1850</v>
      </c>
      <c r="P492" s="185" t="s">
        <v>3535</v>
      </c>
      <c r="Q492" s="185" t="s">
        <v>2831</v>
      </c>
      <c r="R492" s="185" t="s">
        <v>3536</v>
      </c>
      <c r="S492" s="185" t="s">
        <v>2516</v>
      </c>
      <c r="T492" s="185" t="s">
        <v>1100</v>
      </c>
      <c r="U492" s="185" t="s">
        <v>1101</v>
      </c>
      <c r="V492" s="185" t="s">
        <v>291</v>
      </c>
      <c r="W492" s="185">
        <v>2023</v>
      </c>
      <c r="X492" s="185" t="s">
        <v>78</v>
      </c>
      <c r="Y492" s="185">
        <v>202301</v>
      </c>
      <c r="Z492" s="185">
        <v>202312</v>
      </c>
      <c r="AA492" s="185">
        <v>380</v>
      </c>
      <c r="AB492" s="185">
        <v>380</v>
      </c>
      <c r="AC492" s="185"/>
      <c r="AD492" s="185"/>
      <c r="AE492" s="185"/>
      <c r="AF492" s="185">
        <v>380</v>
      </c>
      <c r="AG492" s="185">
        <v>74</v>
      </c>
      <c r="AH492" s="185" t="s">
        <v>79</v>
      </c>
      <c r="AI492" s="185" t="s">
        <v>79</v>
      </c>
      <c r="AJ492" s="185" t="s">
        <v>79</v>
      </c>
      <c r="AK492" s="185" t="s">
        <v>78</v>
      </c>
      <c r="AL492" s="185" t="s">
        <v>79</v>
      </c>
      <c r="AM492" s="185" t="s">
        <v>79</v>
      </c>
      <c r="AN492" s="184" t="s">
        <v>72</v>
      </c>
      <c r="AO492" s="185" t="s">
        <v>78</v>
      </c>
      <c r="AP492" s="185" t="s">
        <v>2560</v>
      </c>
      <c r="AQ492" s="185" t="s">
        <v>1102</v>
      </c>
      <c r="AR492" s="185">
        <v>15923402983</v>
      </c>
      <c r="AS492" s="185" t="s">
        <v>2983</v>
      </c>
      <c r="AT492" s="7" t="str">
        <f>IFERROR(VLOOKUP(C492,'[7]附表1 项目库备案表 (1017) (2)'!$C:$AS,43,),"")</f>
        <v>文峰镇人民政府</v>
      </c>
      <c r="AU492" s="7" t="str">
        <f>IFERROR(VLOOKUP(C492,'[7]附表1 项目库备案表 (1017) (2)'!$C:$AT,44,),"")</f>
        <v>土地流转、务工就业</v>
      </c>
      <c r="AV492" s="7" t="str">
        <f>IFERROR(VLOOKUP(C492,'[7]附表1 项目库备案表 (1017) (2)'!$C:$AU,45,),"")</f>
        <v>项目补助村集体</v>
      </c>
      <c r="AX492" s="138"/>
      <c r="AY492" s="138"/>
      <c r="AZ492" s="138"/>
    </row>
    <row r="493" s="124" customFormat="1" ht="184" customHeight="1" spans="1:50">
      <c r="A493" s="186">
        <v>388</v>
      </c>
      <c r="B493" s="187" t="s">
        <v>673</v>
      </c>
      <c r="C493" s="185" t="s">
        <v>3537</v>
      </c>
      <c r="D493" s="185" t="s">
        <v>673</v>
      </c>
      <c r="E493" s="185" t="s">
        <v>674</v>
      </c>
      <c r="F493" s="185" t="s">
        <v>3538</v>
      </c>
      <c r="G493" s="185" t="s">
        <v>3539</v>
      </c>
      <c r="H493" s="185" t="s">
        <v>3540</v>
      </c>
      <c r="I493" s="185" t="s">
        <v>3541</v>
      </c>
      <c r="J493" s="185" t="s">
        <v>3542</v>
      </c>
      <c r="K493" s="185" t="s">
        <v>3543</v>
      </c>
      <c r="L493" s="185" t="s">
        <v>3542</v>
      </c>
      <c r="M493" s="185" t="s">
        <v>3544</v>
      </c>
      <c r="N493" s="185" t="s">
        <v>69</v>
      </c>
      <c r="O493" s="185" t="s">
        <v>668</v>
      </c>
      <c r="P493" s="185" t="s">
        <v>3545</v>
      </c>
      <c r="Q493" s="185" t="s">
        <v>3102</v>
      </c>
      <c r="R493" s="185" t="s">
        <v>3546</v>
      </c>
      <c r="S493" s="185" t="s">
        <v>2516</v>
      </c>
      <c r="T493" s="197" t="s">
        <v>1100</v>
      </c>
      <c r="U493" s="185" t="s">
        <v>1101</v>
      </c>
      <c r="V493" s="185" t="s">
        <v>3547</v>
      </c>
      <c r="W493" s="185">
        <v>2023</v>
      </c>
      <c r="X493" s="185" t="s">
        <v>78</v>
      </c>
      <c r="Y493" s="184">
        <v>202301</v>
      </c>
      <c r="Z493" s="184">
        <v>202312</v>
      </c>
      <c r="AA493" s="185">
        <v>600</v>
      </c>
      <c r="AC493" s="185">
        <v>600</v>
      </c>
      <c r="AD493" s="185"/>
      <c r="AE493" s="184"/>
      <c r="AF493" s="185">
        <v>500</v>
      </c>
      <c r="AG493" s="185">
        <v>80</v>
      </c>
      <c r="AH493" s="185" t="s">
        <v>79</v>
      </c>
      <c r="AI493" s="185" t="s">
        <v>79</v>
      </c>
      <c r="AJ493" s="185" t="s">
        <v>79</v>
      </c>
      <c r="AK493" s="185" t="s">
        <v>78</v>
      </c>
      <c r="AL493" s="185" t="s">
        <v>78</v>
      </c>
      <c r="AM493" s="185" t="s">
        <v>79</v>
      </c>
      <c r="AN493" s="184" t="s">
        <v>72</v>
      </c>
      <c r="AO493" s="185" t="s">
        <v>79</v>
      </c>
      <c r="AP493" s="185" t="s">
        <v>72</v>
      </c>
      <c r="AQ493" s="185" t="s">
        <v>2898</v>
      </c>
      <c r="AR493" s="185" t="s">
        <v>2899</v>
      </c>
      <c r="AS493" s="185" t="s">
        <v>3548</v>
      </c>
      <c r="AT493" s="7" t="str">
        <f>IFERROR(VLOOKUP(C493,'[7]附表1 项目库备案表 (1017) (2)'!$C:$AS,43,),"")</f>
        <v>相关种场</v>
      </c>
      <c r="AU493" s="7" t="str">
        <f>IFERROR(VLOOKUP(C493,'[7]附表1 项目库备案表 (1017) (2)'!$C:$AT,44,),"")</f>
        <v>土地流转、务工就业</v>
      </c>
      <c r="AV493" s="7" t="str">
        <f>IFERROR(VLOOKUP(C493,'[7]附表1 项目库备案表 (1017) (2)'!$C:$AU,45,),"")</f>
        <v>项目补助企业、到户。</v>
      </c>
      <c r="AX493" s="124" t="s">
        <v>3549</v>
      </c>
    </row>
    <row r="494" s="124" customFormat="1" ht="126" customHeight="1" spans="1:50">
      <c r="A494" s="186">
        <v>391</v>
      </c>
      <c r="B494" s="187" t="s">
        <v>673</v>
      </c>
      <c r="C494" s="185" t="s">
        <v>3550</v>
      </c>
      <c r="D494" s="185" t="s">
        <v>673</v>
      </c>
      <c r="E494" s="185" t="s">
        <v>674</v>
      </c>
      <c r="F494" s="185" t="s">
        <v>2639</v>
      </c>
      <c r="G494" s="185" t="s">
        <v>3551</v>
      </c>
      <c r="H494" s="185" t="s">
        <v>93</v>
      </c>
      <c r="I494" s="185" t="s">
        <v>3552</v>
      </c>
      <c r="J494" s="185" t="s">
        <v>3553</v>
      </c>
      <c r="K494" s="185" t="s">
        <v>3554</v>
      </c>
      <c r="L494" s="185" t="s">
        <v>3555</v>
      </c>
      <c r="M494" s="185" t="s">
        <v>3556</v>
      </c>
      <c r="N494" s="185" t="s">
        <v>69</v>
      </c>
      <c r="O494" s="185" t="s">
        <v>1109</v>
      </c>
      <c r="P494" s="185" t="s">
        <v>3557</v>
      </c>
      <c r="Q494" s="185" t="s">
        <v>2804</v>
      </c>
      <c r="R494" s="185" t="s">
        <v>604</v>
      </c>
      <c r="S494" s="185" t="s">
        <v>595</v>
      </c>
      <c r="T494" s="197" t="s">
        <v>1100</v>
      </c>
      <c r="U494" s="185" t="s">
        <v>1101</v>
      </c>
      <c r="V494" s="185" t="s">
        <v>319</v>
      </c>
      <c r="W494" s="185">
        <v>2023</v>
      </c>
      <c r="X494" s="185" t="s">
        <v>78</v>
      </c>
      <c r="Y494" s="184">
        <v>202301</v>
      </c>
      <c r="Z494" s="184">
        <v>202312</v>
      </c>
      <c r="AA494" s="185">
        <v>500</v>
      </c>
      <c r="AB494" s="185">
        <v>500</v>
      </c>
      <c r="AC494" s="185"/>
      <c r="AD494" s="185"/>
      <c r="AE494" s="184"/>
      <c r="AF494" s="185">
        <v>500</v>
      </c>
      <c r="AG494" s="185">
        <v>60</v>
      </c>
      <c r="AH494" s="185" t="s">
        <v>79</v>
      </c>
      <c r="AI494" s="185" t="s">
        <v>79</v>
      </c>
      <c r="AJ494" s="185" t="s">
        <v>79</v>
      </c>
      <c r="AK494" s="185" t="s">
        <v>78</v>
      </c>
      <c r="AL494" s="185" t="s">
        <v>78</v>
      </c>
      <c r="AM494" s="185" t="s">
        <v>79</v>
      </c>
      <c r="AN494" s="184" t="s">
        <v>72</v>
      </c>
      <c r="AO494" s="185" t="s">
        <v>78</v>
      </c>
      <c r="AP494" s="185" t="s">
        <v>3558</v>
      </c>
      <c r="AQ494" s="185" t="s">
        <v>2898</v>
      </c>
      <c r="AR494" s="185" t="s">
        <v>2899</v>
      </c>
      <c r="AS494" s="185" t="s">
        <v>3559</v>
      </c>
      <c r="AT494" s="7" t="str">
        <f>IFERROR(VLOOKUP(C494,'[7]附表1 项目库备案表 (1017) (2)'!$C:$AS,43,),"")</f>
        <v>塘坊镇镇人民政府</v>
      </c>
      <c r="AU494" s="7" t="str">
        <f>IFERROR(VLOOKUP(C494,'[7]附表1 项目库备案表 (1017) (2)'!$C:$AT,44,),"")</f>
        <v>土地流转、务工就业、
资产收益</v>
      </c>
      <c r="AV494" s="7" t="str">
        <f>IFERROR(VLOOKUP(C494,'[7]附表1 项目库备案表 (1017) (2)'!$C:$AU,45,),"")</f>
        <v>项目补助、村集体经济。</v>
      </c>
      <c r="AX494" s="124" t="s">
        <v>3549</v>
      </c>
    </row>
  </sheetData>
  <autoFilter xmlns:etc="http://www.wps.cn/officeDocument/2017/etCustomData" ref="A5:AW494" etc:filterBottomFollowUsedRange="0">
    <extLst/>
  </autoFilter>
  <mergeCells count="53">
    <mergeCell ref="A1:C1"/>
    <mergeCell ref="A2:AR2"/>
    <mergeCell ref="L3:T3"/>
    <mergeCell ref="U3:V3"/>
    <mergeCell ref="Y3:Z3"/>
    <mergeCell ref="AB3:AD3"/>
    <mergeCell ref="AF3:AG3"/>
    <mergeCell ref="AJ3:AK3"/>
    <mergeCell ref="AM3:AN3"/>
    <mergeCell ref="AO3:AP3"/>
    <mergeCell ref="M4:P4"/>
    <mergeCell ref="Q4:S4"/>
    <mergeCell ref="A3:A5"/>
    <mergeCell ref="B3:B5"/>
    <mergeCell ref="C3:C5"/>
    <mergeCell ref="D3:D5"/>
    <mergeCell ref="E3:E5"/>
    <mergeCell ref="F3:F5"/>
    <mergeCell ref="G3:G5"/>
    <mergeCell ref="H3:H5"/>
    <mergeCell ref="I3:I5"/>
    <mergeCell ref="J3:J5"/>
    <mergeCell ref="K3:K5"/>
    <mergeCell ref="L4:L5"/>
    <mergeCell ref="T4:T5"/>
    <mergeCell ref="U4:U5"/>
    <mergeCell ref="V4:V5"/>
    <mergeCell ref="W3:W5"/>
    <mergeCell ref="X3:X5"/>
    <mergeCell ref="Y4:Y5"/>
    <mergeCell ref="Z4:Z5"/>
    <mergeCell ref="AA3:AA5"/>
    <mergeCell ref="AB4:AB5"/>
    <mergeCell ref="AC4:AC5"/>
    <mergeCell ref="AD4:AD5"/>
    <mergeCell ref="AE4:AE5"/>
    <mergeCell ref="AF4:AF5"/>
    <mergeCell ref="AG4:AG5"/>
    <mergeCell ref="AH3:AH5"/>
    <mergeCell ref="AI3:AI5"/>
    <mergeCell ref="AJ4:AJ5"/>
    <mergeCell ref="AK4:AK5"/>
    <mergeCell ref="AL3:AL5"/>
    <mergeCell ref="AM4:AM5"/>
    <mergeCell ref="AN4:AN5"/>
    <mergeCell ref="AO4:AO5"/>
    <mergeCell ref="AP4:AP5"/>
    <mergeCell ref="AQ3:AQ5"/>
    <mergeCell ref="AR3:AR5"/>
    <mergeCell ref="AT3:AT5"/>
    <mergeCell ref="AU3:AU5"/>
    <mergeCell ref="AV3:AV5"/>
    <mergeCell ref="AW3:AW5"/>
  </mergeCells>
  <conditionalFormatting sqref="B7">
    <cfRule type="duplicateValues" dxfId="0" priority="1"/>
  </conditionalFormatting>
  <conditionalFormatting sqref="C64">
    <cfRule type="duplicateValues" dxfId="0" priority="28"/>
  </conditionalFormatting>
  <conditionalFormatting sqref="C185">
    <cfRule type="duplicateValues" dxfId="0" priority="26"/>
  </conditionalFormatting>
  <conditionalFormatting sqref="C188">
    <cfRule type="duplicateValues" dxfId="0" priority="21"/>
  </conditionalFormatting>
  <conditionalFormatting sqref="C191">
    <cfRule type="duplicateValues" dxfId="0" priority="25"/>
  </conditionalFormatting>
  <conditionalFormatting sqref="C295">
    <cfRule type="duplicateValues" dxfId="0" priority="5"/>
  </conditionalFormatting>
  <conditionalFormatting sqref="C296">
    <cfRule type="duplicateValues" dxfId="0" priority="4"/>
  </conditionalFormatting>
  <conditionalFormatting sqref="C297">
    <cfRule type="duplicateValues" dxfId="0" priority="12"/>
  </conditionalFormatting>
  <conditionalFormatting sqref="C346">
    <cfRule type="duplicateValues" dxfId="0" priority="23"/>
  </conditionalFormatting>
  <conditionalFormatting sqref="C7:C33">
    <cfRule type="duplicateValues" dxfId="0" priority="16"/>
  </conditionalFormatting>
  <conditionalFormatting sqref="C34:C63">
    <cfRule type="duplicateValues" dxfId="0" priority="17"/>
  </conditionalFormatting>
  <conditionalFormatting sqref="C65:C74">
    <cfRule type="duplicateValues" dxfId="0" priority="18"/>
  </conditionalFormatting>
  <conditionalFormatting sqref="C75:C83">
    <cfRule type="duplicateValues" dxfId="0" priority="15"/>
  </conditionalFormatting>
  <conditionalFormatting sqref="C152:C184">
    <cfRule type="duplicateValues" dxfId="0" priority="27"/>
  </conditionalFormatting>
  <conditionalFormatting sqref="C189:C190">
    <cfRule type="duplicateValues" dxfId="0" priority="20"/>
  </conditionalFormatting>
  <conditionalFormatting sqref="C192:C193">
    <cfRule type="duplicateValues" dxfId="0" priority="19"/>
  </conditionalFormatting>
  <conditionalFormatting sqref="C244:C285">
    <cfRule type="duplicateValues" dxfId="0" priority="13"/>
  </conditionalFormatting>
  <conditionalFormatting sqref="C286:C291">
    <cfRule type="duplicateValues" dxfId="0" priority="8"/>
  </conditionalFormatting>
  <conditionalFormatting sqref="C292:C293">
    <cfRule type="duplicateValues" dxfId="0" priority="9"/>
  </conditionalFormatting>
  <conditionalFormatting sqref="C308:C339">
    <cfRule type="duplicateValues" dxfId="0" priority="11"/>
  </conditionalFormatting>
  <conditionalFormatting sqref="C84:C85 C87">
    <cfRule type="duplicateValues" dxfId="0" priority="14"/>
  </conditionalFormatting>
  <conditionalFormatting sqref="C187 C194">
    <cfRule type="duplicateValues" dxfId="0" priority="24"/>
  </conditionalFormatting>
  <conditionalFormatting sqref="C294 C484">
    <cfRule type="duplicateValues" dxfId="0" priority="10"/>
  </conditionalFormatting>
  <conditionalFormatting sqref="C351:C353 C347">
    <cfRule type="duplicateValues" dxfId="0" priority="22"/>
  </conditionalFormatting>
  <dataValidations count="3">
    <dataValidation type="list" allowBlank="1" showInputMessage="1" showErrorMessage="1" sqref="D186 D230 F230 E231:F231 D286:E286 D298 D367:E367 D474:F474 D475 D88:D119 D292:D294 D480:D484 D454:F466 E292:F293 E298:F307">
      <formula1>项目类型</formula1>
    </dataValidation>
    <dataValidation type="list" allowBlank="1" showInputMessage="1" showErrorMessage="1" sqref="E186:F186 F65:F74 D244:F273 E88:F119">
      <formula1>INDIRECT(C65)</formula1>
    </dataValidation>
    <dataValidation allowBlank="1" showInputMessage="1" showErrorMessage="1" sqref="D242"/>
  </dataValidations>
  <printOptions horizontalCentered="1"/>
  <pageMargins left="0.161111111111111" right="0.161111111111111" top="1" bottom="1" header="0.5" footer="0.5"/>
  <pageSetup paperSize="8" orientation="landscape" horizontalDpi="600"/>
  <headerFooter>
    <oddFooter>&amp;C第 &amp;P 页，共 &amp;N 页</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U63"/>
  <sheetViews>
    <sheetView tabSelected="1" view="pageBreakPreview" zoomScaleNormal="100" topLeftCell="A20" workbookViewId="0">
      <selection activeCell="D22" sqref="D22"/>
    </sheetView>
  </sheetViews>
  <sheetFormatPr defaultColWidth="9" defaultRowHeight="13.5"/>
  <cols>
    <col min="1" max="1" width="4.38333333333333" style="11" customWidth="1"/>
    <col min="2" max="2" width="6.13333333333333" style="11" hidden="1" customWidth="1"/>
    <col min="3" max="3" width="14.1333333333333" style="11" customWidth="1"/>
    <col min="4" max="4" width="26" style="11" customWidth="1"/>
    <col min="5" max="5" width="11.5" style="1" hidden="1" customWidth="1"/>
    <col min="6" max="6" width="18.3833333333333" style="1" hidden="1" customWidth="1"/>
    <col min="7" max="7" width="9.38333333333333" style="1" hidden="1" customWidth="1"/>
    <col min="8" max="8" width="6.5" style="1" hidden="1" customWidth="1"/>
    <col min="9" max="9" width="17.3833333333333" style="11" hidden="1" customWidth="1"/>
    <col min="10" max="10" width="16.6666666666667" style="1" customWidth="1"/>
    <col min="11" max="11" width="16.8916666666667" style="1" customWidth="1"/>
    <col min="12" max="12" width="44.1083333333333" style="11" customWidth="1"/>
    <col min="13" max="13" width="34.1333333333333" style="11" hidden="1" customWidth="1"/>
    <col min="14" max="14" width="13.5583333333333" style="11" hidden="1" customWidth="1"/>
    <col min="15" max="15" width="13.5583333333333" style="11" customWidth="1"/>
    <col min="16" max="16" width="13.1083333333333" style="11" customWidth="1"/>
    <col min="17" max="17" width="13.3333333333333" style="11" customWidth="1"/>
    <col min="18" max="18" width="10" style="11" hidden="1" customWidth="1"/>
    <col min="19" max="19" width="14.775" style="11" customWidth="1"/>
    <col min="20" max="20" width="14.8916666666667" style="11" customWidth="1"/>
    <col min="21" max="21" width="31.1083333333333" style="1" customWidth="1"/>
    <col min="22" max="16384" width="9" style="1"/>
  </cols>
  <sheetData>
    <row r="1" ht="36" hidden="1" customHeight="1" spans="1:17">
      <c r="A1" s="11" t="s">
        <v>3560</v>
      </c>
      <c r="D1" s="12"/>
      <c r="I1" s="11">
        <v>54081</v>
      </c>
      <c r="J1" s="1">
        <v>4500</v>
      </c>
      <c r="K1" s="1">
        <v>15714</v>
      </c>
      <c r="L1" s="11">
        <f>SUM(I1:K1)</f>
        <v>74295</v>
      </c>
      <c r="P1" s="47">
        <f>SUBTOTAL(9,P4:P39)</f>
        <v>18857.96</v>
      </c>
      <c r="Q1" s="47">
        <f>SUBTOTAL(9,Q4:Q39)</f>
        <v>11679.06</v>
      </c>
    </row>
    <row r="2" customFormat="1" ht="22" customHeight="1" spans="1:21">
      <c r="A2" s="71" t="s">
        <v>3560</v>
      </c>
      <c r="B2" s="71"/>
      <c r="C2" s="71"/>
      <c r="D2" s="12"/>
      <c r="E2" s="1"/>
      <c r="F2" s="1"/>
      <c r="G2" s="1"/>
      <c r="H2" s="1"/>
      <c r="I2" s="11"/>
      <c r="J2" s="1"/>
      <c r="K2" s="1"/>
      <c r="L2" s="11"/>
      <c r="M2" s="11"/>
      <c r="N2" s="11"/>
      <c r="O2" s="11"/>
      <c r="P2" s="85"/>
      <c r="Q2" s="85"/>
      <c r="R2" s="11"/>
      <c r="S2" s="11"/>
      <c r="T2" s="11"/>
      <c r="U2" s="1"/>
    </row>
    <row r="3" s="1" customFormat="1" ht="38" customHeight="1" spans="1:21">
      <c r="A3" s="16" t="s">
        <v>3561</v>
      </c>
      <c r="B3" s="16"/>
      <c r="C3" s="16"/>
      <c r="D3" s="16"/>
      <c r="E3" s="16"/>
      <c r="F3" s="16"/>
      <c r="G3" s="16"/>
      <c r="H3" s="16"/>
      <c r="I3" s="16"/>
      <c r="J3" s="16"/>
      <c r="K3" s="16"/>
      <c r="L3" s="16"/>
      <c r="M3" s="16"/>
      <c r="N3" s="16"/>
      <c r="O3" s="16"/>
      <c r="P3" s="86"/>
      <c r="Q3" s="86"/>
      <c r="R3" s="86"/>
      <c r="S3" s="86"/>
      <c r="T3" s="86"/>
      <c r="U3" s="16"/>
    </row>
    <row r="4" s="65" customFormat="1" ht="36" customHeight="1" spans="1:21">
      <c r="A4" s="72" t="s">
        <v>2</v>
      </c>
      <c r="B4" s="72"/>
      <c r="C4" s="72" t="s">
        <v>3</v>
      </c>
      <c r="D4" s="72" t="s">
        <v>4</v>
      </c>
      <c r="E4" s="72" t="s">
        <v>5</v>
      </c>
      <c r="F4" s="72" t="s">
        <v>7</v>
      </c>
      <c r="G4" s="72" t="s">
        <v>3562</v>
      </c>
      <c r="H4" s="72" t="s">
        <v>9</v>
      </c>
      <c r="I4" s="72" t="s">
        <v>10</v>
      </c>
      <c r="J4" s="72" t="s">
        <v>14</v>
      </c>
      <c r="K4" s="72"/>
      <c r="L4" s="72" t="s">
        <v>8</v>
      </c>
      <c r="M4" s="83" t="s">
        <v>11</v>
      </c>
      <c r="N4" s="72" t="s">
        <v>3563</v>
      </c>
      <c r="O4" s="72"/>
      <c r="P4" s="87"/>
      <c r="Q4" s="87"/>
      <c r="R4" s="87"/>
      <c r="S4" s="87"/>
      <c r="T4" s="87" t="s">
        <v>3564</v>
      </c>
      <c r="U4" s="72" t="s">
        <v>3565</v>
      </c>
    </row>
    <row r="5" s="65" customFormat="1" ht="24" customHeight="1" spans="1:21">
      <c r="A5" s="72"/>
      <c r="B5" s="72"/>
      <c r="C5" s="72"/>
      <c r="D5" s="72"/>
      <c r="E5" s="72"/>
      <c r="F5" s="72"/>
      <c r="G5" s="72"/>
      <c r="H5" s="72"/>
      <c r="I5" s="72"/>
      <c r="J5" s="72" t="s">
        <v>36</v>
      </c>
      <c r="K5" s="72" t="s">
        <v>37</v>
      </c>
      <c r="L5" s="72"/>
      <c r="M5" s="83"/>
      <c r="N5" s="72" t="s">
        <v>3566</v>
      </c>
      <c r="O5" s="87" t="s">
        <v>40</v>
      </c>
      <c r="P5" s="87"/>
      <c r="Q5" s="87"/>
      <c r="R5" s="87"/>
      <c r="S5" s="87" t="s">
        <v>3567</v>
      </c>
      <c r="T5" s="87"/>
      <c r="U5" s="72"/>
    </row>
    <row r="6" s="65" customFormat="1" ht="33" customHeight="1" spans="1:21">
      <c r="A6" s="72"/>
      <c r="B6" s="72"/>
      <c r="C6" s="72"/>
      <c r="D6" s="72"/>
      <c r="E6" s="72"/>
      <c r="F6" s="72"/>
      <c r="G6" s="72"/>
      <c r="H6" s="72"/>
      <c r="I6" s="72"/>
      <c r="J6" s="72"/>
      <c r="K6" s="72"/>
      <c r="L6" s="72"/>
      <c r="M6" s="83"/>
      <c r="N6" s="72"/>
      <c r="O6" s="72" t="s">
        <v>3568</v>
      </c>
      <c r="P6" s="87" t="s">
        <v>3569</v>
      </c>
      <c r="Q6" s="87" t="s">
        <v>3570</v>
      </c>
      <c r="R6" s="87" t="s">
        <v>3571</v>
      </c>
      <c r="S6" s="87"/>
      <c r="T6" s="87"/>
      <c r="U6" s="72"/>
    </row>
    <row r="7" s="66" customFormat="1" ht="36" customHeight="1" spans="1:21">
      <c r="A7" s="73"/>
      <c r="B7" s="73"/>
      <c r="C7" s="74" t="s">
        <v>3572</v>
      </c>
      <c r="D7" s="75"/>
      <c r="E7" s="76"/>
      <c r="F7" s="76"/>
      <c r="G7" s="75"/>
      <c r="H7" s="75"/>
      <c r="I7" s="75"/>
      <c r="J7" s="75"/>
      <c r="K7" s="75"/>
      <c r="L7" s="75"/>
      <c r="M7" s="88"/>
      <c r="N7" s="73">
        <f>SUBTOTAL(9,N14:N63)</f>
        <v>21022.804</v>
      </c>
      <c r="O7" s="73">
        <f>SUBTOTAL(9,O9:O63)</f>
        <v>77145.51</v>
      </c>
      <c r="P7" s="73">
        <f>SUBTOTAL(9,P9:P51)+P52</f>
        <v>42483.4</v>
      </c>
      <c r="Q7" s="73">
        <f>SUBTOTAL(9,Q9:Q51)+Q52</f>
        <v>14629.06</v>
      </c>
      <c r="R7" s="73">
        <f>SUBTOTAL(9,R9:R51)+R52</f>
        <v>0</v>
      </c>
      <c r="S7" s="73">
        <f>SUBTOTAL(9,S9:S51)+S52</f>
        <v>20033.05</v>
      </c>
      <c r="T7" s="73">
        <f>SUBTOTAL(9,T9:T63)</f>
        <v>43068.07</v>
      </c>
      <c r="U7" s="78"/>
    </row>
    <row r="8" s="66" customFormat="1" ht="42" customHeight="1" outlineLevel="1" spans="1:21">
      <c r="A8" s="73"/>
      <c r="B8" s="73"/>
      <c r="C8" s="74" t="s">
        <v>3573</v>
      </c>
      <c r="D8" s="75"/>
      <c r="E8" s="76"/>
      <c r="F8" s="76"/>
      <c r="G8" s="75"/>
      <c r="H8" s="75"/>
      <c r="I8" s="75"/>
      <c r="J8" s="75"/>
      <c r="K8" s="75">
        <f>L8+O8</f>
        <v>8789</v>
      </c>
      <c r="L8" s="75">
        <v>1470</v>
      </c>
      <c r="M8" s="88"/>
      <c r="N8" s="73" t="e">
        <f>SUBTOTAL(9,#REF!)</f>
        <v>#REF!</v>
      </c>
      <c r="O8" s="73">
        <f t="shared" ref="O8:T8" si="0">SUBTOTAL(9,O9:O13)</f>
        <v>7319</v>
      </c>
      <c r="P8" s="73">
        <f t="shared" si="0"/>
        <v>7319</v>
      </c>
      <c r="Q8" s="73"/>
      <c r="R8" s="73">
        <f t="shared" si="0"/>
        <v>0</v>
      </c>
      <c r="S8" s="73"/>
      <c r="T8" s="73">
        <f t="shared" si="0"/>
        <v>7319</v>
      </c>
      <c r="U8" s="78"/>
    </row>
    <row r="9" s="66" customFormat="1" ht="67" customHeight="1" outlineLevel="1" spans="1:21">
      <c r="A9" s="73">
        <v>1</v>
      </c>
      <c r="B9" s="73"/>
      <c r="C9" s="76" t="s">
        <v>59</v>
      </c>
      <c r="D9" s="75" t="s">
        <v>3574</v>
      </c>
      <c r="E9" s="76"/>
      <c r="F9" s="76" t="s">
        <v>63</v>
      </c>
      <c r="G9" s="75"/>
      <c r="H9" s="75"/>
      <c r="I9" s="75" t="s">
        <v>690</v>
      </c>
      <c r="J9" s="77" t="s">
        <v>76</v>
      </c>
      <c r="K9" s="77" t="s">
        <v>2535</v>
      </c>
      <c r="L9" s="76" t="s">
        <v>3575</v>
      </c>
      <c r="M9" s="89"/>
      <c r="N9" s="73"/>
      <c r="O9" s="73">
        <f t="shared" ref="O9:T9" si="1">1175-27</f>
        <v>1148</v>
      </c>
      <c r="P9" s="73">
        <f t="shared" si="1"/>
        <v>1148</v>
      </c>
      <c r="Q9" s="73"/>
      <c r="R9" s="73"/>
      <c r="S9" s="73"/>
      <c r="T9" s="73">
        <f t="shared" si="1"/>
        <v>1148</v>
      </c>
      <c r="U9" s="78"/>
    </row>
    <row r="10" s="66" customFormat="1" ht="67" customHeight="1" outlineLevel="1" spans="1:21">
      <c r="A10" s="73">
        <v>2</v>
      </c>
      <c r="B10" s="73"/>
      <c r="C10" s="76" t="s">
        <v>59</v>
      </c>
      <c r="D10" s="62" t="s">
        <v>3576</v>
      </c>
      <c r="E10" s="76"/>
      <c r="F10" s="76" t="s">
        <v>332</v>
      </c>
      <c r="G10" s="75"/>
      <c r="H10" s="75"/>
      <c r="I10" s="75" t="s">
        <v>690</v>
      </c>
      <c r="J10" s="77" t="s">
        <v>76</v>
      </c>
      <c r="K10" s="77" t="s">
        <v>2535</v>
      </c>
      <c r="L10" s="76" t="s">
        <v>3577</v>
      </c>
      <c r="M10" s="89"/>
      <c r="N10" s="73"/>
      <c r="O10" s="73">
        <v>1500</v>
      </c>
      <c r="P10" s="73">
        <v>1500</v>
      </c>
      <c r="Q10" s="73"/>
      <c r="R10" s="73"/>
      <c r="S10" s="73"/>
      <c r="T10" s="73">
        <v>1500</v>
      </c>
      <c r="U10" s="78"/>
    </row>
    <row r="11" s="66" customFormat="1" ht="66" customHeight="1" outlineLevel="1" spans="1:21">
      <c r="A11" s="73">
        <v>3</v>
      </c>
      <c r="B11" s="73"/>
      <c r="C11" s="76" t="s">
        <v>59</v>
      </c>
      <c r="D11" s="63" t="s">
        <v>3578</v>
      </c>
      <c r="E11" s="76"/>
      <c r="F11" s="77" t="s">
        <v>521</v>
      </c>
      <c r="G11" s="75"/>
      <c r="H11" s="75"/>
      <c r="I11" s="75" t="s">
        <v>690</v>
      </c>
      <c r="J11" s="77" t="s">
        <v>531</v>
      </c>
      <c r="K11" s="77" t="s">
        <v>220</v>
      </c>
      <c r="L11" s="76" t="s">
        <v>3579</v>
      </c>
      <c r="M11" s="89"/>
      <c r="N11" s="73"/>
      <c r="O11" s="73">
        <v>500</v>
      </c>
      <c r="P11" s="73">
        <v>500</v>
      </c>
      <c r="Q11" s="73"/>
      <c r="R11" s="73"/>
      <c r="S11" s="73"/>
      <c r="T11" s="73">
        <v>500</v>
      </c>
      <c r="U11" s="78"/>
    </row>
    <row r="12" s="66" customFormat="1" ht="66" customHeight="1" outlineLevel="1" spans="1:21">
      <c r="A12" s="73">
        <v>4</v>
      </c>
      <c r="B12" s="73"/>
      <c r="C12" s="76" t="s">
        <v>59</v>
      </c>
      <c r="D12" s="63" t="s">
        <v>3580</v>
      </c>
      <c r="E12" s="76"/>
      <c r="F12" s="63" t="s">
        <v>578</v>
      </c>
      <c r="G12" s="75"/>
      <c r="H12" s="75"/>
      <c r="I12" s="75" t="s">
        <v>690</v>
      </c>
      <c r="J12" s="77" t="s">
        <v>3581</v>
      </c>
      <c r="K12" s="77" t="s">
        <v>2535</v>
      </c>
      <c r="L12" s="76" t="s">
        <v>3582</v>
      </c>
      <c r="M12" s="89"/>
      <c r="N12" s="73"/>
      <c r="O12" s="73">
        <v>2409</v>
      </c>
      <c r="P12" s="73">
        <v>2409</v>
      </c>
      <c r="Q12" s="73"/>
      <c r="R12" s="73"/>
      <c r="S12" s="73"/>
      <c r="T12" s="73">
        <v>2409</v>
      </c>
      <c r="U12" s="78"/>
    </row>
    <row r="13" s="66" customFormat="1" ht="84" customHeight="1" outlineLevel="1" spans="1:21">
      <c r="A13" s="73">
        <v>5</v>
      </c>
      <c r="B13" s="73"/>
      <c r="C13" s="76" t="s">
        <v>59</v>
      </c>
      <c r="D13" s="63" t="s">
        <v>3583</v>
      </c>
      <c r="E13" s="76"/>
      <c r="F13" s="76" t="s">
        <v>3584</v>
      </c>
      <c r="G13" s="75"/>
      <c r="H13" s="75"/>
      <c r="I13" s="75" t="s">
        <v>690</v>
      </c>
      <c r="J13" s="77" t="s">
        <v>531</v>
      </c>
      <c r="K13" s="77" t="s">
        <v>2535</v>
      </c>
      <c r="L13" s="76" t="s">
        <v>3585</v>
      </c>
      <c r="M13" s="89"/>
      <c r="N13" s="73"/>
      <c r="O13" s="73">
        <v>1762</v>
      </c>
      <c r="P13" s="73">
        <f>1285+200+277</f>
        <v>1762</v>
      </c>
      <c r="Q13" s="73"/>
      <c r="R13" s="73"/>
      <c r="S13" s="73"/>
      <c r="T13" s="73">
        <v>1762</v>
      </c>
      <c r="U13" s="98" t="s">
        <v>3586</v>
      </c>
    </row>
    <row r="14" s="66" customFormat="1" ht="51" customHeight="1" outlineLevel="1" spans="1:21">
      <c r="A14" s="73"/>
      <c r="B14" s="73"/>
      <c r="C14" s="74" t="s">
        <v>3587</v>
      </c>
      <c r="D14" s="75"/>
      <c r="E14" s="76"/>
      <c r="F14" s="76"/>
      <c r="G14" s="75"/>
      <c r="H14" s="75"/>
      <c r="I14" s="75"/>
      <c r="J14" s="75"/>
      <c r="K14" s="75"/>
      <c r="L14" s="78"/>
      <c r="M14" s="88"/>
      <c r="N14" s="73">
        <f t="shared" ref="N14:T14" si="2">SUBTOTAL(9,N15:N23)</f>
        <v>6766.644</v>
      </c>
      <c r="O14" s="73">
        <f t="shared" si="2"/>
        <v>10063.96</v>
      </c>
      <c r="P14" s="73">
        <f t="shared" si="2"/>
        <v>8238.96</v>
      </c>
      <c r="Q14" s="73">
        <f t="shared" si="2"/>
        <v>1825</v>
      </c>
      <c r="R14" s="47">
        <f t="shared" si="2"/>
        <v>0</v>
      </c>
      <c r="S14" s="47"/>
      <c r="T14" s="33">
        <f t="shared" si="2"/>
        <v>10063.96</v>
      </c>
      <c r="U14" s="78"/>
    </row>
    <row r="15" s="66" customFormat="1" ht="88" customHeight="1" outlineLevel="2" spans="1:21">
      <c r="A15" s="73">
        <v>6</v>
      </c>
      <c r="B15" s="73" t="s">
        <v>702</v>
      </c>
      <c r="C15" s="75" t="s">
        <v>700</v>
      </c>
      <c r="D15" s="75" t="s">
        <v>3588</v>
      </c>
      <c r="E15" s="76" t="s">
        <v>703</v>
      </c>
      <c r="F15" s="76" t="s">
        <v>703</v>
      </c>
      <c r="G15" s="75" t="s">
        <v>3589</v>
      </c>
      <c r="H15" s="75" t="s">
        <v>93</v>
      </c>
      <c r="I15" s="75" t="s">
        <v>690</v>
      </c>
      <c r="J15" s="75" t="s">
        <v>3590</v>
      </c>
      <c r="K15" s="75" t="s">
        <v>3591</v>
      </c>
      <c r="L15" s="75" t="s">
        <v>3592</v>
      </c>
      <c r="M15" s="88" t="s">
        <v>3593</v>
      </c>
      <c r="N15" s="73">
        <v>1831.2</v>
      </c>
      <c r="O15" s="73">
        <v>2256.9</v>
      </c>
      <c r="P15" s="47">
        <v>2256.9</v>
      </c>
      <c r="Q15" s="47"/>
      <c r="R15" s="47"/>
      <c r="S15" s="47"/>
      <c r="T15" s="47">
        <v>2256.9</v>
      </c>
      <c r="U15" s="78"/>
    </row>
    <row r="16" s="67" customFormat="1" ht="65" customHeight="1" outlineLevel="2" spans="1:21">
      <c r="A16" s="73">
        <v>7</v>
      </c>
      <c r="B16" s="73" t="s">
        <v>702</v>
      </c>
      <c r="C16" s="75" t="s">
        <v>700</v>
      </c>
      <c r="D16" s="75" t="s">
        <v>3594</v>
      </c>
      <c r="E16" s="78" t="s">
        <v>892</v>
      </c>
      <c r="F16" s="78" t="s">
        <v>893</v>
      </c>
      <c r="G16" s="75" t="s">
        <v>3589</v>
      </c>
      <c r="H16" s="75" t="s">
        <v>2457</v>
      </c>
      <c r="I16" s="75" t="s">
        <v>690</v>
      </c>
      <c r="J16" s="75" t="s">
        <v>3590</v>
      </c>
      <c r="K16" s="75" t="s">
        <v>3591</v>
      </c>
      <c r="L16" s="75" t="s">
        <v>3595</v>
      </c>
      <c r="M16" s="90" t="str">
        <f>IFERROR(VLOOKUP(D16,'[5]第一批纳入统筹整合（34242万元）'!$B:$J,9,),"")</f>
        <v/>
      </c>
      <c r="N16" s="73">
        <v>710.444</v>
      </c>
      <c r="O16" s="73">
        <f t="shared" ref="O15:O17" si="3">P16+Q16</f>
        <v>482.06</v>
      </c>
      <c r="P16" s="33">
        <v>482.06</v>
      </c>
      <c r="Q16" s="73"/>
      <c r="R16" s="47"/>
      <c r="S16" s="47"/>
      <c r="T16" s="33">
        <v>482.06</v>
      </c>
      <c r="U16" s="73"/>
    </row>
    <row r="17" s="3" customFormat="1" ht="62" customHeight="1" outlineLevel="2" spans="1:21">
      <c r="A17" s="73">
        <v>8</v>
      </c>
      <c r="B17" s="73" t="s">
        <v>673</v>
      </c>
      <c r="C17" s="75" t="s">
        <v>700</v>
      </c>
      <c r="D17" s="75" t="s">
        <v>3596</v>
      </c>
      <c r="E17" s="76" t="s">
        <v>687</v>
      </c>
      <c r="F17" s="76" t="s">
        <v>1091</v>
      </c>
      <c r="G17" s="75" t="s">
        <v>3589</v>
      </c>
      <c r="H17" s="75" t="s">
        <v>93</v>
      </c>
      <c r="I17" s="75" t="s">
        <v>690</v>
      </c>
      <c r="J17" s="75" t="s">
        <v>1101</v>
      </c>
      <c r="K17" s="75" t="s">
        <v>1101</v>
      </c>
      <c r="L17" s="75" t="s">
        <v>3597</v>
      </c>
      <c r="M17" s="43" t="s">
        <v>3598</v>
      </c>
      <c r="N17" s="73">
        <v>800</v>
      </c>
      <c r="O17" s="73">
        <f t="shared" si="3"/>
        <v>800</v>
      </c>
      <c r="P17" s="47">
        <v>800</v>
      </c>
      <c r="Q17" s="47"/>
      <c r="R17" s="47"/>
      <c r="S17" s="47"/>
      <c r="T17" s="33">
        <v>800</v>
      </c>
      <c r="U17" s="19"/>
    </row>
    <row r="18" s="66" customFormat="1" ht="72" customHeight="1" outlineLevel="2" spans="1:21">
      <c r="A18" s="73">
        <v>9</v>
      </c>
      <c r="B18" s="73" t="s">
        <v>673</v>
      </c>
      <c r="C18" s="75" t="s">
        <v>700</v>
      </c>
      <c r="D18" s="75" t="s">
        <v>3599</v>
      </c>
      <c r="E18" s="77" t="s">
        <v>674</v>
      </c>
      <c r="F18" s="77" t="s">
        <v>3600</v>
      </c>
      <c r="G18" s="75" t="s">
        <v>3589</v>
      </c>
      <c r="H18" s="75" t="s">
        <v>93</v>
      </c>
      <c r="I18" s="75" t="s">
        <v>690</v>
      </c>
      <c r="J18" s="75" t="s">
        <v>531</v>
      </c>
      <c r="K18" s="75" t="s">
        <v>3601</v>
      </c>
      <c r="L18" s="75" t="s">
        <v>3602</v>
      </c>
      <c r="M18" s="34" t="s">
        <v>3603</v>
      </c>
      <c r="N18" s="73">
        <v>1500</v>
      </c>
      <c r="O18" s="73">
        <v>4500</v>
      </c>
      <c r="P18" s="33">
        <v>4500</v>
      </c>
      <c r="Q18" s="78"/>
      <c r="R18" s="47"/>
      <c r="S18" s="47"/>
      <c r="T18" s="33">
        <v>4500</v>
      </c>
      <c r="U18" s="78"/>
    </row>
    <row r="19" s="66" customFormat="1" ht="60" customHeight="1" outlineLevel="2" spans="1:21">
      <c r="A19" s="73">
        <v>10</v>
      </c>
      <c r="B19" s="73" t="s">
        <v>673</v>
      </c>
      <c r="C19" s="75" t="s">
        <v>700</v>
      </c>
      <c r="D19" s="75" t="s">
        <v>3604</v>
      </c>
      <c r="E19" s="76" t="s">
        <v>687</v>
      </c>
      <c r="F19" s="76" t="s">
        <v>688</v>
      </c>
      <c r="G19" s="75" t="s">
        <v>3589</v>
      </c>
      <c r="H19" s="75" t="s">
        <v>93</v>
      </c>
      <c r="I19" s="75" t="s">
        <v>690</v>
      </c>
      <c r="J19" s="75" t="s">
        <v>531</v>
      </c>
      <c r="K19" s="75" t="s">
        <v>531</v>
      </c>
      <c r="L19" s="75" t="s">
        <v>3605</v>
      </c>
      <c r="M19" s="88" t="s">
        <v>3606</v>
      </c>
      <c r="N19" s="73">
        <v>500</v>
      </c>
      <c r="O19" s="73">
        <f>P19+Q19</f>
        <v>500</v>
      </c>
      <c r="P19" s="47"/>
      <c r="Q19" s="47">
        <v>500</v>
      </c>
      <c r="R19" s="47"/>
      <c r="S19" s="47"/>
      <c r="T19" s="33">
        <v>500</v>
      </c>
      <c r="U19" s="75" t="s">
        <v>3607</v>
      </c>
    </row>
    <row r="20" s="68" customFormat="1" ht="63" customHeight="1" outlineLevel="2" spans="1:21">
      <c r="A20" s="73">
        <v>11</v>
      </c>
      <c r="B20" s="73" t="s">
        <v>702</v>
      </c>
      <c r="C20" s="75" t="s">
        <v>700</v>
      </c>
      <c r="D20" s="75" t="s">
        <v>1276</v>
      </c>
      <c r="E20" s="75" t="s">
        <v>1277</v>
      </c>
      <c r="F20" s="75" t="s">
        <v>1278</v>
      </c>
      <c r="G20" s="75"/>
      <c r="H20" s="75"/>
      <c r="I20" s="75" t="s">
        <v>690</v>
      </c>
      <c r="J20" s="75" t="s">
        <v>3590</v>
      </c>
      <c r="K20" s="75" t="s">
        <v>1286</v>
      </c>
      <c r="L20" s="75" t="s">
        <v>3608</v>
      </c>
      <c r="M20" s="75"/>
      <c r="N20" s="75">
        <v>200</v>
      </c>
      <c r="O20" s="73">
        <f>P20+Q20</f>
        <v>200</v>
      </c>
      <c r="P20" s="47">
        <v>200</v>
      </c>
      <c r="Q20" s="47"/>
      <c r="R20" s="47"/>
      <c r="S20" s="47"/>
      <c r="T20" s="33">
        <v>200</v>
      </c>
      <c r="U20" s="75"/>
    </row>
    <row r="21" s="68" customFormat="1" ht="76" customHeight="1" outlineLevel="2" spans="1:21">
      <c r="A21" s="73">
        <v>12</v>
      </c>
      <c r="B21" s="73"/>
      <c r="C21" s="75" t="s">
        <v>700</v>
      </c>
      <c r="D21" s="75" t="s">
        <v>1287</v>
      </c>
      <c r="E21" s="75" t="s">
        <v>1288</v>
      </c>
      <c r="F21" s="75" t="s">
        <v>1289</v>
      </c>
      <c r="G21" s="75"/>
      <c r="H21" s="75"/>
      <c r="I21" s="75" t="s">
        <v>690</v>
      </c>
      <c r="J21" s="75" t="s">
        <v>531</v>
      </c>
      <c r="K21" s="75" t="s">
        <v>531</v>
      </c>
      <c r="L21" s="75" t="s">
        <v>3609</v>
      </c>
      <c r="M21" s="75"/>
      <c r="N21" s="75">
        <v>475</v>
      </c>
      <c r="O21" s="73">
        <f>P21+Q21</f>
        <v>475</v>
      </c>
      <c r="P21" s="47"/>
      <c r="Q21" s="47">
        <v>475</v>
      </c>
      <c r="R21" s="78"/>
      <c r="S21" s="47"/>
      <c r="T21" s="33">
        <v>475</v>
      </c>
      <c r="U21" s="73" t="s">
        <v>3610</v>
      </c>
    </row>
    <row r="22" s="67" customFormat="1" ht="60" customHeight="1" outlineLevel="2" spans="1:21">
      <c r="A22" s="73">
        <v>13</v>
      </c>
      <c r="B22" s="73" t="s">
        <v>702</v>
      </c>
      <c r="C22" s="75" t="s">
        <v>700</v>
      </c>
      <c r="D22" s="75" t="s">
        <v>3611</v>
      </c>
      <c r="E22" s="76" t="s">
        <v>1277</v>
      </c>
      <c r="F22" s="76" t="s">
        <v>1300</v>
      </c>
      <c r="G22" s="75" t="s">
        <v>3589</v>
      </c>
      <c r="H22" s="75" t="s">
        <v>2457</v>
      </c>
      <c r="I22" s="75" t="s">
        <v>690</v>
      </c>
      <c r="J22" s="75" t="s">
        <v>531</v>
      </c>
      <c r="K22" s="75" t="s">
        <v>531</v>
      </c>
      <c r="L22" s="75" t="s">
        <v>3612</v>
      </c>
      <c r="M22" s="90" t="str">
        <f>IFERROR(VLOOKUP(D22,'[5]第一批纳入统筹整合（34242万元）'!$B:$J,9,),"")</f>
        <v/>
      </c>
      <c r="N22" s="73">
        <f>P22+Q22+R22+S22</f>
        <v>350</v>
      </c>
      <c r="O22" s="73">
        <f>P22+Q22</f>
        <v>350</v>
      </c>
      <c r="P22" s="47"/>
      <c r="Q22" s="47">
        <v>350</v>
      </c>
      <c r="R22" s="47"/>
      <c r="S22" s="47"/>
      <c r="T22" s="33">
        <v>350</v>
      </c>
      <c r="U22" s="73" t="s">
        <v>3610</v>
      </c>
    </row>
    <row r="23" s="67" customFormat="1" ht="70" customHeight="1" outlineLevel="2" spans="1:21">
      <c r="A23" s="73">
        <v>14</v>
      </c>
      <c r="B23" s="73" t="s">
        <v>702</v>
      </c>
      <c r="C23" s="75" t="s">
        <v>700</v>
      </c>
      <c r="D23" s="63" t="s">
        <v>3613</v>
      </c>
      <c r="E23" s="76" t="s">
        <v>1277</v>
      </c>
      <c r="F23" s="76" t="s">
        <v>1309</v>
      </c>
      <c r="G23" s="75" t="s">
        <v>3589</v>
      </c>
      <c r="H23" s="73" t="s">
        <v>2457</v>
      </c>
      <c r="I23" s="73" t="s">
        <v>690</v>
      </c>
      <c r="J23" s="63" t="s">
        <v>531</v>
      </c>
      <c r="K23" s="63" t="s">
        <v>531</v>
      </c>
      <c r="L23" s="75" t="s">
        <v>3614</v>
      </c>
      <c r="M23" s="90" t="str">
        <f>IFERROR(VLOOKUP(D23,'[5]37887总表'!$C:$AE,29,),"")</f>
        <v/>
      </c>
      <c r="N23" s="73">
        <v>400</v>
      </c>
      <c r="O23" s="73">
        <v>500</v>
      </c>
      <c r="P23" s="33"/>
      <c r="Q23" s="33">
        <v>500</v>
      </c>
      <c r="R23" s="33"/>
      <c r="S23" s="33"/>
      <c r="T23" s="33">
        <v>500</v>
      </c>
      <c r="U23" s="73" t="s">
        <v>3610</v>
      </c>
    </row>
    <row r="24" s="69" customFormat="1" ht="58" customHeight="1" outlineLevel="1" spans="1:21">
      <c r="A24" s="73"/>
      <c r="B24" s="73"/>
      <c r="C24" s="79" t="s">
        <v>3615</v>
      </c>
      <c r="D24" s="80"/>
      <c r="E24" s="81"/>
      <c r="F24" s="82"/>
      <c r="G24" s="75"/>
      <c r="H24" s="63"/>
      <c r="I24" s="63"/>
      <c r="J24" s="91"/>
      <c r="K24" s="91"/>
      <c r="L24" s="63"/>
      <c r="M24" s="92"/>
      <c r="N24" s="93">
        <f>SUBTOTAL(9,N21:N21)</f>
        <v>475</v>
      </c>
      <c r="O24" s="93">
        <f t="shared" ref="O24:T24" si="4">SUBTOTAL(9,O25:O31)</f>
        <v>7441.11</v>
      </c>
      <c r="P24" s="93">
        <f t="shared" si="4"/>
        <v>0</v>
      </c>
      <c r="Q24" s="93">
        <f t="shared" si="4"/>
        <v>4654.06</v>
      </c>
      <c r="R24" s="93">
        <f t="shared" si="4"/>
        <v>0</v>
      </c>
      <c r="S24" s="93">
        <f t="shared" si="4"/>
        <v>2787.05</v>
      </c>
      <c r="T24" s="93">
        <f t="shared" si="4"/>
        <v>7441.11</v>
      </c>
      <c r="U24" s="73"/>
    </row>
    <row r="25" s="2" customFormat="1" ht="65" customHeight="1" outlineLevel="2" spans="1:21">
      <c r="A25" s="73">
        <v>15</v>
      </c>
      <c r="B25" s="73" t="s">
        <v>3616</v>
      </c>
      <c r="C25" s="80" t="s">
        <v>1320</v>
      </c>
      <c r="D25" s="75" t="s">
        <v>3617</v>
      </c>
      <c r="E25" s="76" t="s">
        <v>1322</v>
      </c>
      <c r="F25" s="76" t="s">
        <v>1323</v>
      </c>
      <c r="G25" s="75" t="s">
        <v>3589</v>
      </c>
      <c r="H25" s="75" t="s">
        <v>2457</v>
      </c>
      <c r="I25" s="75" t="s">
        <v>690</v>
      </c>
      <c r="J25" s="75" t="s">
        <v>1334</v>
      </c>
      <c r="K25" s="75" t="s">
        <v>1334</v>
      </c>
      <c r="L25" s="75" t="s">
        <v>3618</v>
      </c>
      <c r="M25" s="90" t="str">
        <f>IFERROR(VLOOKUP(D25,'[5]37887总表'!$C:$AE,29,),"")</f>
        <v/>
      </c>
      <c r="N25" s="73">
        <v>1446</v>
      </c>
      <c r="O25" s="73">
        <v>800</v>
      </c>
      <c r="P25" s="47"/>
      <c r="Q25" s="47">
        <v>800</v>
      </c>
      <c r="R25" s="47">
        <v>0</v>
      </c>
      <c r="S25" s="47"/>
      <c r="T25" s="33">
        <v>800</v>
      </c>
      <c r="U25" s="75" t="s">
        <v>3619</v>
      </c>
    </row>
    <row r="26" s="2" customFormat="1" ht="60" customHeight="1" outlineLevel="2" spans="1:21">
      <c r="A26" s="73">
        <v>16</v>
      </c>
      <c r="B26" s="73" t="s">
        <v>3616</v>
      </c>
      <c r="C26" s="80" t="s">
        <v>1320</v>
      </c>
      <c r="D26" s="75" t="s">
        <v>3620</v>
      </c>
      <c r="E26" s="76" t="s">
        <v>1322</v>
      </c>
      <c r="F26" s="76" t="s">
        <v>1337</v>
      </c>
      <c r="G26" s="75" t="s">
        <v>3589</v>
      </c>
      <c r="H26" s="75" t="s">
        <v>2457</v>
      </c>
      <c r="I26" s="75" t="s">
        <v>690</v>
      </c>
      <c r="J26" s="75" t="s">
        <v>531</v>
      </c>
      <c r="K26" s="75" t="s">
        <v>531</v>
      </c>
      <c r="L26" s="75" t="s">
        <v>3621</v>
      </c>
      <c r="M26" s="53" t="s">
        <v>3622</v>
      </c>
      <c r="N26" s="73">
        <v>350</v>
      </c>
      <c r="O26" s="73">
        <f t="shared" ref="O25:O28" si="5">P26+Q26</f>
        <v>350</v>
      </c>
      <c r="P26" s="47"/>
      <c r="Q26" s="47">
        <v>350</v>
      </c>
      <c r="R26" s="47"/>
      <c r="S26" s="47"/>
      <c r="T26" s="33">
        <v>350</v>
      </c>
      <c r="U26" s="75" t="s">
        <v>3623</v>
      </c>
    </row>
    <row r="27" s="2" customFormat="1" ht="59" customHeight="1" outlineLevel="2" spans="1:21">
      <c r="A27" s="73">
        <v>17</v>
      </c>
      <c r="B27" s="73" t="s">
        <v>3616</v>
      </c>
      <c r="C27" s="80" t="s">
        <v>1320</v>
      </c>
      <c r="D27" s="23" t="s">
        <v>3624</v>
      </c>
      <c r="E27" s="76" t="s">
        <v>1322</v>
      </c>
      <c r="F27" s="76" t="s">
        <v>1323</v>
      </c>
      <c r="G27" s="75" t="s">
        <v>3589</v>
      </c>
      <c r="H27" s="75" t="s">
        <v>2457</v>
      </c>
      <c r="I27" s="75" t="s">
        <v>690</v>
      </c>
      <c r="J27" s="75" t="s">
        <v>531</v>
      </c>
      <c r="K27" s="75" t="s">
        <v>531</v>
      </c>
      <c r="L27" s="23" t="s">
        <v>1348</v>
      </c>
      <c r="M27" s="53"/>
      <c r="N27" s="73">
        <v>300</v>
      </c>
      <c r="O27" s="73">
        <f t="shared" si="5"/>
        <v>300</v>
      </c>
      <c r="P27" s="47"/>
      <c r="Q27" s="47">
        <v>300</v>
      </c>
      <c r="R27" s="32"/>
      <c r="S27" s="47"/>
      <c r="T27" s="33">
        <v>300</v>
      </c>
      <c r="U27" s="75"/>
    </row>
    <row r="28" s="66" customFormat="1" ht="77" customHeight="1" outlineLevel="2" spans="1:21">
      <c r="A28" s="73">
        <v>18</v>
      </c>
      <c r="B28" s="73" t="s">
        <v>3616</v>
      </c>
      <c r="C28" s="80" t="s">
        <v>1320</v>
      </c>
      <c r="D28" s="75" t="s">
        <v>1355</v>
      </c>
      <c r="E28" s="76" t="s">
        <v>1356</v>
      </c>
      <c r="F28" s="76" t="s">
        <v>1357</v>
      </c>
      <c r="G28" s="75" t="s">
        <v>3589</v>
      </c>
      <c r="H28" s="75" t="s">
        <v>93</v>
      </c>
      <c r="I28" s="75" t="s">
        <v>690</v>
      </c>
      <c r="J28" s="75" t="s">
        <v>531</v>
      </c>
      <c r="K28" s="75" t="s">
        <v>531</v>
      </c>
      <c r="L28" s="75" t="s">
        <v>3625</v>
      </c>
      <c r="M28" s="90" t="str">
        <f>IFERROR(VLOOKUP(D28,'[5]37887总表'!$C:$AE,29,),"")</f>
        <v/>
      </c>
      <c r="N28" s="73">
        <v>800</v>
      </c>
      <c r="O28" s="73">
        <f t="shared" si="5"/>
        <v>800</v>
      </c>
      <c r="P28" s="47"/>
      <c r="Q28" s="33">
        <v>800</v>
      </c>
      <c r="R28" s="78"/>
      <c r="S28" s="47"/>
      <c r="T28" s="33">
        <v>800</v>
      </c>
      <c r="U28" s="75" t="s">
        <v>3626</v>
      </c>
    </row>
    <row r="29" s="69" customFormat="1" ht="56" customHeight="1" outlineLevel="2" spans="1:21">
      <c r="A29" s="73">
        <v>19</v>
      </c>
      <c r="B29" s="73" t="s">
        <v>3616</v>
      </c>
      <c r="C29" s="80" t="s">
        <v>1320</v>
      </c>
      <c r="D29" s="80" t="s">
        <v>3627</v>
      </c>
      <c r="E29" s="81" t="s">
        <v>331</v>
      </c>
      <c r="F29" s="81" t="s">
        <v>332</v>
      </c>
      <c r="G29" s="75" t="s">
        <v>3589</v>
      </c>
      <c r="H29" s="63" t="s">
        <v>65</v>
      </c>
      <c r="I29" s="63" t="s">
        <v>690</v>
      </c>
      <c r="J29" s="91" t="s">
        <v>76</v>
      </c>
      <c r="K29" s="91" t="s">
        <v>2535</v>
      </c>
      <c r="L29" s="63" t="s">
        <v>3628</v>
      </c>
      <c r="M29" s="92" t="str">
        <f>IFERROR(VLOOKUP(D29,'[6]第一批纳入统筹整合（34242万元）'!$B:$J,9,),"")</f>
        <v/>
      </c>
      <c r="N29" s="93">
        <v>1864.25</v>
      </c>
      <c r="O29" s="73">
        <v>1470</v>
      </c>
      <c r="Q29" s="73">
        <v>1470</v>
      </c>
      <c r="R29" s="33"/>
      <c r="S29" s="99"/>
      <c r="T29" s="73">
        <v>1470</v>
      </c>
      <c r="U29" s="73"/>
    </row>
    <row r="30" s="68" customFormat="1" ht="47" customHeight="1" outlineLevel="2" spans="1:21">
      <c r="A30" s="73">
        <v>20</v>
      </c>
      <c r="B30" s="73"/>
      <c r="C30" s="80" t="s">
        <v>1320</v>
      </c>
      <c r="D30" s="75" t="s">
        <v>3629</v>
      </c>
      <c r="E30" s="75"/>
      <c r="F30" s="75" t="s">
        <v>1369</v>
      </c>
      <c r="G30" s="75"/>
      <c r="H30" s="75"/>
      <c r="I30" s="75" t="s">
        <v>690</v>
      </c>
      <c r="J30" s="75" t="s">
        <v>1379</v>
      </c>
      <c r="K30" s="91" t="s">
        <v>2535</v>
      </c>
      <c r="L30" s="75" t="s">
        <v>3630</v>
      </c>
      <c r="M30" s="75"/>
      <c r="N30" s="75"/>
      <c r="O30" s="73">
        <v>3671.11</v>
      </c>
      <c r="P30" s="47"/>
      <c r="Q30" s="73">
        <f>O30-S30</f>
        <v>884.06</v>
      </c>
      <c r="R30" s="78"/>
      <c r="S30" s="47">
        <v>2787.05</v>
      </c>
      <c r="T30" s="73">
        <v>3671.11</v>
      </c>
      <c r="U30" s="75"/>
    </row>
    <row r="31" s="68" customFormat="1" ht="46" customHeight="1" outlineLevel="2" spans="1:21">
      <c r="A31" s="73">
        <v>21</v>
      </c>
      <c r="B31" s="73"/>
      <c r="C31" s="80" t="s">
        <v>1320</v>
      </c>
      <c r="D31" s="33" t="s">
        <v>1605</v>
      </c>
      <c r="E31" s="75"/>
      <c r="F31" s="75" t="s">
        <v>1369</v>
      </c>
      <c r="G31" s="75"/>
      <c r="H31" s="75"/>
      <c r="I31" s="75" t="s">
        <v>690</v>
      </c>
      <c r="J31" s="34" t="s">
        <v>1614</v>
      </c>
      <c r="K31" s="33" t="s">
        <v>1615</v>
      </c>
      <c r="L31" s="33" t="s">
        <v>1610</v>
      </c>
      <c r="M31" s="75"/>
      <c r="N31" s="75"/>
      <c r="O31" s="73">
        <v>50</v>
      </c>
      <c r="P31" s="47"/>
      <c r="Q31" s="47">
        <v>50</v>
      </c>
      <c r="R31" s="78"/>
      <c r="T31" s="33">
        <v>50</v>
      </c>
      <c r="U31" s="73" t="s">
        <v>3631</v>
      </c>
    </row>
    <row r="32" s="70" customFormat="1" ht="40" customHeight="1" outlineLevel="1" spans="1:21">
      <c r="A32" s="73"/>
      <c r="B32" s="73"/>
      <c r="C32" s="83" t="s">
        <v>3632</v>
      </c>
      <c r="D32" s="81"/>
      <c r="E32" s="76"/>
      <c r="F32" s="76"/>
      <c r="G32" s="75"/>
      <c r="H32" s="78"/>
      <c r="I32" s="73"/>
      <c r="J32" s="73"/>
      <c r="K32" s="73"/>
      <c r="L32" s="94"/>
      <c r="M32" s="95"/>
      <c r="N32" s="73">
        <f>SUBTOTAL(9,N33:N39)</f>
        <v>3920</v>
      </c>
      <c r="O32" s="73">
        <f t="shared" ref="O32:T32" si="6">SUBTOTAL(9,O33:O40)</f>
        <v>11922</v>
      </c>
      <c r="P32" s="73">
        <f t="shared" si="6"/>
        <v>3700</v>
      </c>
      <c r="Q32" s="73">
        <f t="shared" si="6"/>
        <v>5200</v>
      </c>
      <c r="R32" s="73">
        <f t="shared" si="6"/>
        <v>0</v>
      </c>
      <c r="S32" s="73">
        <f t="shared" si="6"/>
        <v>3022</v>
      </c>
      <c r="T32" s="73">
        <f t="shared" si="6"/>
        <v>12222</v>
      </c>
      <c r="U32" s="73"/>
    </row>
    <row r="33" s="2" customFormat="1" ht="57" customHeight="1" outlineLevel="2" spans="1:21">
      <c r="A33" s="73">
        <v>22</v>
      </c>
      <c r="B33" s="73" t="s">
        <v>61</v>
      </c>
      <c r="C33" s="73" t="s">
        <v>61</v>
      </c>
      <c r="D33" s="33" t="s">
        <v>3633</v>
      </c>
      <c r="E33" s="34" t="s">
        <v>62</v>
      </c>
      <c r="F33" s="34" t="s">
        <v>3634</v>
      </c>
      <c r="G33" s="78"/>
      <c r="H33" s="73"/>
      <c r="I33" s="73" t="s">
        <v>690</v>
      </c>
      <c r="J33" s="73" t="s">
        <v>531</v>
      </c>
      <c r="K33" s="75" t="s">
        <v>3635</v>
      </c>
      <c r="L33" s="73" t="s">
        <v>3636</v>
      </c>
      <c r="M33" s="96"/>
      <c r="N33" s="73">
        <v>920</v>
      </c>
      <c r="O33" s="73">
        <v>1000</v>
      </c>
      <c r="P33" s="33">
        <v>1000</v>
      </c>
      <c r="Q33" s="32"/>
      <c r="R33" s="33"/>
      <c r="S33" s="33"/>
      <c r="T33" s="33">
        <v>1000</v>
      </c>
      <c r="U33" s="73" t="s">
        <v>2452</v>
      </c>
    </row>
    <row r="34" s="2" customFormat="1" ht="42" customHeight="1" outlineLevel="2" spans="1:21">
      <c r="A34" s="73">
        <v>23</v>
      </c>
      <c r="B34" s="73"/>
      <c r="C34" s="73" t="s">
        <v>61</v>
      </c>
      <c r="D34" s="33" t="s">
        <v>3637</v>
      </c>
      <c r="E34" s="34"/>
      <c r="F34" s="34" t="s">
        <v>3638</v>
      </c>
      <c r="G34" s="78"/>
      <c r="H34" s="73"/>
      <c r="I34" s="73" t="s">
        <v>690</v>
      </c>
      <c r="J34" s="73" t="s">
        <v>2029</v>
      </c>
      <c r="K34" s="75" t="s">
        <v>3635</v>
      </c>
      <c r="L34" s="73" t="s">
        <v>3639</v>
      </c>
      <c r="M34" s="96"/>
      <c r="N34" s="73"/>
      <c r="O34" s="73">
        <v>400</v>
      </c>
      <c r="P34" s="33"/>
      <c r="Q34" s="19">
        <v>400</v>
      </c>
      <c r="R34" s="33"/>
      <c r="S34" s="33"/>
      <c r="T34" s="33">
        <v>400</v>
      </c>
      <c r="U34" s="73" t="s">
        <v>2452</v>
      </c>
    </row>
    <row r="35" s="2" customFormat="1" ht="104" customHeight="1" outlineLevel="2" spans="1:21">
      <c r="A35" s="73">
        <v>24</v>
      </c>
      <c r="B35" s="73"/>
      <c r="C35" s="73" t="s">
        <v>61</v>
      </c>
      <c r="D35" s="33" t="s">
        <v>3633</v>
      </c>
      <c r="E35" s="34"/>
      <c r="F35" s="34" t="s">
        <v>578</v>
      </c>
      <c r="G35" s="78"/>
      <c r="H35" s="73"/>
      <c r="I35" s="73" t="s">
        <v>690</v>
      </c>
      <c r="J35" s="73" t="s">
        <v>531</v>
      </c>
      <c r="K35" s="75" t="s">
        <v>3635</v>
      </c>
      <c r="L35" s="73" t="s">
        <v>3640</v>
      </c>
      <c r="M35" s="96"/>
      <c r="N35" s="73"/>
      <c r="O35" s="73">
        <v>2800</v>
      </c>
      <c r="P35" s="32"/>
      <c r="Q35" s="33">
        <v>2800</v>
      </c>
      <c r="R35" s="33"/>
      <c r="S35" s="33"/>
      <c r="T35" s="73">
        <v>2800</v>
      </c>
      <c r="U35" s="73" t="s">
        <v>2452</v>
      </c>
    </row>
    <row r="36" s="2" customFormat="1" ht="43" customHeight="1" outlineLevel="2" spans="1:21">
      <c r="A36" s="73">
        <v>25</v>
      </c>
      <c r="B36" s="73"/>
      <c r="C36" s="73" t="s">
        <v>61</v>
      </c>
      <c r="D36" s="21" t="s">
        <v>3641</v>
      </c>
      <c r="E36" s="21" t="s">
        <v>3305</v>
      </c>
      <c r="F36" s="21" t="s">
        <v>1368</v>
      </c>
      <c r="G36" s="21" t="s">
        <v>1619</v>
      </c>
      <c r="H36" s="73"/>
      <c r="I36" s="73" t="s">
        <v>690</v>
      </c>
      <c r="J36" s="73" t="s">
        <v>1627</v>
      </c>
      <c r="K36" s="75" t="s">
        <v>494</v>
      </c>
      <c r="L36" s="21" t="s">
        <v>1623</v>
      </c>
      <c r="M36" s="96"/>
      <c r="N36" s="73">
        <v>1000</v>
      </c>
      <c r="O36" s="73">
        <v>972</v>
      </c>
      <c r="P36" s="33">
        <v>650</v>
      </c>
      <c r="Q36" s="33"/>
      <c r="R36" s="33"/>
      <c r="S36" s="33">
        <v>322</v>
      </c>
      <c r="T36" s="73">
        <v>972</v>
      </c>
      <c r="U36" s="63" t="s">
        <v>3642</v>
      </c>
    </row>
    <row r="37" s="2" customFormat="1" ht="57" customHeight="1" outlineLevel="2" spans="1:21">
      <c r="A37" s="73">
        <v>26</v>
      </c>
      <c r="B37" s="73"/>
      <c r="C37" s="73" t="s">
        <v>61</v>
      </c>
      <c r="D37" s="21" t="s">
        <v>3643</v>
      </c>
      <c r="E37" s="21"/>
      <c r="F37" s="21" t="s">
        <v>1368</v>
      </c>
      <c r="G37" s="21" t="s">
        <v>1619</v>
      </c>
      <c r="H37" s="73"/>
      <c r="I37" s="44" t="s">
        <v>3644</v>
      </c>
      <c r="J37" s="73" t="s">
        <v>2017</v>
      </c>
      <c r="K37" s="75" t="s">
        <v>3645</v>
      </c>
      <c r="L37" s="21" t="s">
        <v>3646</v>
      </c>
      <c r="M37" s="96"/>
      <c r="N37" s="73"/>
      <c r="O37" s="73">
        <v>1400</v>
      </c>
      <c r="P37" s="33">
        <v>1400</v>
      </c>
      <c r="Q37" s="33"/>
      <c r="R37" s="33"/>
      <c r="S37" s="33"/>
      <c r="T37" s="73">
        <v>1400</v>
      </c>
      <c r="U37" s="73" t="s">
        <v>2452</v>
      </c>
    </row>
    <row r="38" s="2" customFormat="1" ht="47" customHeight="1" outlineLevel="2" spans="1:21">
      <c r="A38" s="73">
        <v>27</v>
      </c>
      <c r="B38" s="73"/>
      <c r="C38" s="73" t="s">
        <v>61</v>
      </c>
      <c r="D38" s="21" t="s">
        <v>3647</v>
      </c>
      <c r="E38" s="21"/>
      <c r="F38" s="21" t="s">
        <v>1369</v>
      </c>
      <c r="G38" s="21"/>
      <c r="H38" s="73"/>
      <c r="I38" s="44" t="s">
        <v>2082</v>
      </c>
      <c r="J38" s="73" t="s">
        <v>1614</v>
      </c>
      <c r="K38" s="75" t="s">
        <v>2089</v>
      </c>
      <c r="L38" s="21" t="s">
        <v>3648</v>
      </c>
      <c r="M38" s="96"/>
      <c r="N38" s="73"/>
      <c r="O38" s="73">
        <v>250</v>
      </c>
      <c r="P38" s="33">
        <v>250</v>
      </c>
      <c r="Q38" s="33"/>
      <c r="R38" s="33"/>
      <c r="S38" s="33"/>
      <c r="T38" s="73">
        <v>250</v>
      </c>
      <c r="U38" s="73" t="s">
        <v>2452</v>
      </c>
    </row>
    <row r="39" s="70" customFormat="1" ht="60" customHeight="1" outlineLevel="2" spans="1:21">
      <c r="A39" s="73">
        <v>28</v>
      </c>
      <c r="B39" s="73" t="s">
        <v>61</v>
      </c>
      <c r="C39" s="73" t="s">
        <v>61</v>
      </c>
      <c r="D39" s="73" t="s">
        <v>3649</v>
      </c>
      <c r="E39" s="78" t="s">
        <v>3650</v>
      </c>
      <c r="F39" s="75" t="s">
        <v>3651</v>
      </c>
      <c r="G39" s="75" t="s">
        <v>3589</v>
      </c>
      <c r="H39" s="73" t="s">
        <v>65</v>
      </c>
      <c r="I39" s="78" t="s">
        <v>690</v>
      </c>
      <c r="J39" s="75" t="s">
        <v>2102</v>
      </c>
      <c r="K39" s="75" t="s">
        <v>2535</v>
      </c>
      <c r="L39" s="73" t="s">
        <v>3652</v>
      </c>
      <c r="M39" s="53" t="s">
        <v>3653</v>
      </c>
      <c r="N39" s="73">
        <v>2000</v>
      </c>
      <c r="O39" s="73">
        <v>2000</v>
      </c>
      <c r="P39" s="82"/>
      <c r="Q39" s="33">
        <v>2000</v>
      </c>
      <c r="R39" s="33"/>
      <c r="S39" s="33"/>
      <c r="T39" s="33">
        <v>2000</v>
      </c>
      <c r="U39" s="73" t="s">
        <v>3654</v>
      </c>
    </row>
    <row r="40" ht="38" customHeight="1" spans="1:21">
      <c r="A40" s="73">
        <v>29</v>
      </c>
      <c r="B40" s="84"/>
      <c r="C40" s="73" t="s">
        <v>61</v>
      </c>
      <c r="D40" s="75" t="s">
        <v>3655</v>
      </c>
      <c r="E40" s="75"/>
      <c r="F40" s="75" t="s">
        <v>3656</v>
      </c>
      <c r="G40" s="75"/>
      <c r="H40" s="75"/>
      <c r="I40" s="75" t="s">
        <v>690</v>
      </c>
      <c r="J40" s="75" t="s">
        <v>1627</v>
      </c>
      <c r="K40" s="78" t="s">
        <v>3635</v>
      </c>
      <c r="L40" s="75" t="s">
        <v>3657</v>
      </c>
      <c r="M40" s="75"/>
      <c r="N40" s="75"/>
      <c r="O40" s="75">
        <v>3100</v>
      </c>
      <c r="P40" s="75">
        <v>400</v>
      </c>
      <c r="Q40" s="75"/>
      <c r="R40" s="75"/>
      <c r="S40" s="75">
        <v>2700</v>
      </c>
      <c r="T40" s="75">
        <v>3400</v>
      </c>
      <c r="U40" s="73" t="s">
        <v>3658</v>
      </c>
    </row>
    <row r="41" s="7" customFormat="1" ht="50" customHeight="1" outlineLevel="1" spans="1:21">
      <c r="A41" s="73"/>
      <c r="B41" s="73"/>
      <c r="C41" s="46" t="s">
        <v>3659</v>
      </c>
      <c r="D41" s="21"/>
      <c r="E41" s="33"/>
      <c r="F41" s="33"/>
      <c r="G41" s="47"/>
      <c r="H41" s="34"/>
      <c r="I41" s="33"/>
      <c r="J41" s="33"/>
      <c r="K41" s="47"/>
      <c r="L41" s="21"/>
      <c r="M41" s="90"/>
      <c r="N41" s="33">
        <f t="shared" ref="N41:T41" si="7">SUBTOTAL(9,N42:N43)</f>
        <v>2303.91</v>
      </c>
      <c r="O41" s="33">
        <f t="shared" si="7"/>
        <v>2000</v>
      </c>
      <c r="P41" s="33"/>
      <c r="Q41" s="33">
        <f t="shared" si="7"/>
        <v>2000</v>
      </c>
      <c r="R41" s="33">
        <f t="shared" si="7"/>
        <v>0</v>
      </c>
      <c r="S41" s="33"/>
      <c r="T41" s="33">
        <f t="shared" si="7"/>
        <v>2000</v>
      </c>
      <c r="U41" s="33"/>
    </row>
    <row r="42" s="7" customFormat="1" ht="77" customHeight="1" outlineLevel="2" spans="1:21">
      <c r="A42" s="33">
        <v>30</v>
      </c>
      <c r="B42" s="33" t="s">
        <v>520</v>
      </c>
      <c r="C42" s="33" t="s">
        <v>519</v>
      </c>
      <c r="D42" s="21" t="s">
        <v>3660</v>
      </c>
      <c r="E42" s="33" t="s">
        <v>520</v>
      </c>
      <c r="F42" s="33" t="s">
        <v>3661</v>
      </c>
      <c r="G42" s="47" t="s">
        <v>3589</v>
      </c>
      <c r="H42" s="34" t="s">
        <v>93</v>
      </c>
      <c r="I42" s="33" t="s">
        <v>690</v>
      </c>
      <c r="J42" s="33" t="s">
        <v>531</v>
      </c>
      <c r="K42" s="47" t="s">
        <v>2535</v>
      </c>
      <c r="L42" s="21" t="s">
        <v>3662</v>
      </c>
      <c r="M42" s="90" t="str">
        <f>IFERROR(VLOOKUP(D42,'[5]第一批纳入统筹整合（34242万元）'!$B:$J,9,),"")</f>
        <v/>
      </c>
      <c r="N42" s="33">
        <v>1303.91</v>
      </c>
      <c r="O42" s="33">
        <v>1000</v>
      </c>
      <c r="P42" s="33"/>
      <c r="Q42" s="33">
        <v>1000</v>
      </c>
      <c r="R42" s="33"/>
      <c r="S42" s="33"/>
      <c r="T42" s="33">
        <v>1000</v>
      </c>
      <c r="U42" s="33"/>
    </row>
    <row r="43" s="7" customFormat="1" ht="74" customHeight="1" outlineLevel="2" spans="1:21">
      <c r="A43" s="33">
        <v>31</v>
      </c>
      <c r="B43" s="33" t="s">
        <v>520</v>
      </c>
      <c r="C43" s="33" t="s">
        <v>519</v>
      </c>
      <c r="D43" s="21" t="s">
        <v>3663</v>
      </c>
      <c r="E43" s="33" t="s">
        <v>520</v>
      </c>
      <c r="F43" s="33" t="s">
        <v>3664</v>
      </c>
      <c r="G43" s="47" t="s">
        <v>3589</v>
      </c>
      <c r="H43" s="34" t="s">
        <v>93</v>
      </c>
      <c r="I43" s="33" t="s">
        <v>690</v>
      </c>
      <c r="J43" s="33" t="s">
        <v>531</v>
      </c>
      <c r="K43" s="47" t="s">
        <v>2535</v>
      </c>
      <c r="L43" s="21" t="s">
        <v>3665</v>
      </c>
      <c r="M43" s="90" t="str">
        <f>IFERROR(VLOOKUP(D43,'[5]第一批纳入统筹整合（34242万元）'!$B:$J,9,),"")</f>
        <v/>
      </c>
      <c r="N43" s="33">
        <v>1000</v>
      </c>
      <c r="O43" s="33">
        <f>P43+Q43</f>
        <v>1000</v>
      </c>
      <c r="P43" s="33"/>
      <c r="Q43" s="33">
        <v>1000</v>
      </c>
      <c r="R43" s="33"/>
      <c r="S43" s="33"/>
      <c r="T43" s="33">
        <v>1000</v>
      </c>
      <c r="U43" s="33" t="s">
        <v>3666</v>
      </c>
    </row>
    <row r="44" s="67" customFormat="1" ht="39" customHeight="1" outlineLevel="1" spans="1:21">
      <c r="A44" s="73"/>
      <c r="B44" s="73"/>
      <c r="C44" s="83" t="s">
        <v>3667</v>
      </c>
      <c r="D44" s="75"/>
      <c r="E44" s="75"/>
      <c r="F44" s="75"/>
      <c r="G44" s="75"/>
      <c r="H44" s="75"/>
      <c r="I44" s="75"/>
      <c r="J44" s="75"/>
      <c r="K44" s="75"/>
      <c r="L44" s="75"/>
      <c r="M44" s="90"/>
      <c r="N44" s="73">
        <f>SUBTOTAL(9,N50:N51)</f>
        <v>3272</v>
      </c>
      <c r="O44" s="73">
        <f t="shared" ref="O44:T44" si="8">SUBTOTAL(9,O45:O51)</f>
        <v>14372</v>
      </c>
      <c r="P44" s="73">
        <f t="shared" si="8"/>
        <v>3322</v>
      </c>
      <c r="Q44" s="73">
        <f t="shared" si="8"/>
        <v>700</v>
      </c>
      <c r="R44" s="73">
        <f t="shared" si="8"/>
        <v>0</v>
      </c>
      <c r="S44" s="73">
        <f t="shared" si="8"/>
        <v>10350</v>
      </c>
      <c r="T44" s="73">
        <f t="shared" si="8"/>
        <v>4022</v>
      </c>
      <c r="U44" s="73"/>
    </row>
    <row r="45" ht="39" customHeight="1" spans="1:21">
      <c r="A45" s="84">
        <v>32</v>
      </c>
      <c r="B45" s="84"/>
      <c r="C45" s="73" t="s">
        <v>2452</v>
      </c>
      <c r="D45" s="75" t="s">
        <v>3668</v>
      </c>
      <c r="E45" s="75"/>
      <c r="F45" s="75" t="s">
        <v>2478</v>
      </c>
      <c r="G45" s="75"/>
      <c r="H45" s="75"/>
      <c r="I45" s="75" t="s">
        <v>690</v>
      </c>
      <c r="J45" s="75" t="s">
        <v>1101</v>
      </c>
      <c r="K45" s="75" t="s">
        <v>2505</v>
      </c>
      <c r="L45" s="75" t="s">
        <v>3669</v>
      </c>
      <c r="M45" s="75"/>
      <c r="N45" s="75"/>
      <c r="O45" s="75">
        <v>10350</v>
      </c>
      <c r="P45" s="75"/>
      <c r="Q45" s="75"/>
      <c r="R45" s="75"/>
      <c r="S45" s="75">
        <v>10350</v>
      </c>
      <c r="T45" s="75"/>
      <c r="U45" s="84" t="s">
        <v>2452</v>
      </c>
    </row>
    <row r="46" s="66" customFormat="1" ht="58" customHeight="1" outlineLevel="1" spans="1:21">
      <c r="A46" s="84">
        <v>33</v>
      </c>
      <c r="B46" s="75"/>
      <c r="C46" s="73" t="s">
        <v>2452</v>
      </c>
      <c r="D46" s="75" t="s">
        <v>3670</v>
      </c>
      <c r="E46" s="75"/>
      <c r="F46" s="75" t="s">
        <v>3671</v>
      </c>
      <c r="G46" s="75"/>
      <c r="H46" s="75"/>
      <c r="I46" s="75" t="s">
        <v>215</v>
      </c>
      <c r="J46" s="75" t="s">
        <v>3672</v>
      </c>
      <c r="K46" s="75" t="s">
        <v>220</v>
      </c>
      <c r="L46" s="22" t="s">
        <v>3673</v>
      </c>
      <c r="M46" s="75"/>
      <c r="N46" s="75"/>
      <c r="O46" s="75">
        <v>100</v>
      </c>
      <c r="P46" s="75">
        <v>100</v>
      </c>
      <c r="Q46" s="75"/>
      <c r="R46" s="75"/>
      <c r="S46" s="75"/>
      <c r="T46" s="75">
        <v>100</v>
      </c>
      <c r="U46" s="75" t="s">
        <v>2452</v>
      </c>
    </row>
    <row r="47" s="66" customFormat="1" ht="44" customHeight="1" outlineLevel="1" spans="1:21">
      <c r="A47" s="84">
        <v>34</v>
      </c>
      <c r="B47" s="75"/>
      <c r="C47" s="73" t="s">
        <v>2452</v>
      </c>
      <c r="D47" s="75" t="s">
        <v>2506</v>
      </c>
      <c r="E47" s="75"/>
      <c r="F47" s="75" t="s">
        <v>2508</v>
      </c>
      <c r="G47" s="75"/>
      <c r="H47" s="75"/>
      <c r="I47" s="75" t="s">
        <v>690</v>
      </c>
      <c r="J47" s="75" t="s">
        <v>531</v>
      </c>
      <c r="K47" s="75" t="s">
        <v>3635</v>
      </c>
      <c r="L47" s="75" t="s">
        <v>2506</v>
      </c>
      <c r="M47" s="75"/>
      <c r="N47" s="75"/>
      <c r="O47" s="75">
        <v>150</v>
      </c>
      <c r="P47" s="75">
        <v>150</v>
      </c>
      <c r="Q47" s="75"/>
      <c r="R47" s="75"/>
      <c r="S47" s="75"/>
      <c r="T47" s="75">
        <v>150</v>
      </c>
      <c r="U47" s="75" t="s">
        <v>2452</v>
      </c>
    </row>
    <row r="48" s="66" customFormat="1" ht="47" customHeight="1" outlineLevel="1" spans="1:21">
      <c r="A48" s="84">
        <v>35</v>
      </c>
      <c r="B48" s="75"/>
      <c r="C48" s="73" t="s">
        <v>2452</v>
      </c>
      <c r="D48" s="75" t="s">
        <v>2517</v>
      </c>
      <c r="E48" s="75"/>
      <c r="F48" s="75" t="s">
        <v>2518</v>
      </c>
      <c r="G48" s="75"/>
      <c r="H48" s="75"/>
      <c r="I48" s="75" t="s">
        <v>690</v>
      </c>
      <c r="J48" s="75" t="s">
        <v>531</v>
      </c>
      <c r="K48" s="75" t="s">
        <v>3635</v>
      </c>
      <c r="L48" s="75" t="s">
        <v>3674</v>
      </c>
      <c r="M48" s="75"/>
      <c r="N48" s="75"/>
      <c r="O48" s="75">
        <v>50</v>
      </c>
      <c r="P48" s="75">
        <v>50</v>
      </c>
      <c r="Q48" s="75"/>
      <c r="R48" s="75"/>
      <c r="S48" s="75"/>
      <c r="T48" s="75">
        <v>50</v>
      </c>
      <c r="U48" s="75" t="s">
        <v>2452</v>
      </c>
    </row>
    <row r="49" s="68" customFormat="1" ht="69" customHeight="1" outlineLevel="1" spans="1:21">
      <c r="A49" s="84">
        <v>36</v>
      </c>
      <c r="B49" s="75"/>
      <c r="C49" s="73" t="s">
        <v>2452</v>
      </c>
      <c r="D49" s="33" t="s">
        <v>2537</v>
      </c>
      <c r="E49" s="75"/>
      <c r="F49" s="33" t="s">
        <v>673</v>
      </c>
      <c r="G49" s="75"/>
      <c r="H49" s="75"/>
      <c r="I49" s="75" t="s">
        <v>690</v>
      </c>
      <c r="J49" s="75" t="s">
        <v>1101</v>
      </c>
      <c r="K49" s="75" t="s">
        <v>1101</v>
      </c>
      <c r="L49" s="33" t="s">
        <v>2539</v>
      </c>
      <c r="M49" s="75"/>
      <c r="N49" s="75"/>
      <c r="O49" s="33">
        <v>250</v>
      </c>
      <c r="P49" s="33">
        <v>250</v>
      </c>
      <c r="Q49" s="75"/>
      <c r="R49" s="75"/>
      <c r="S49" s="75"/>
      <c r="T49" s="33">
        <v>250</v>
      </c>
      <c r="U49" s="75" t="s">
        <v>2452</v>
      </c>
    </row>
    <row r="50" s="67" customFormat="1" ht="62" customHeight="1" outlineLevel="2" spans="1:21">
      <c r="A50" s="84">
        <v>37</v>
      </c>
      <c r="B50" s="73" t="s">
        <v>3675</v>
      </c>
      <c r="C50" s="73" t="s">
        <v>2452</v>
      </c>
      <c r="D50" s="75" t="s">
        <v>2453</v>
      </c>
      <c r="E50" s="75" t="s">
        <v>3676</v>
      </c>
      <c r="F50" s="75" t="s">
        <v>3677</v>
      </c>
      <c r="G50" s="75" t="s">
        <v>3589</v>
      </c>
      <c r="H50" s="75" t="s">
        <v>2457</v>
      </c>
      <c r="I50" s="75" t="s">
        <v>690</v>
      </c>
      <c r="J50" s="75" t="s">
        <v>2465</v>
      </c>
      <c r="K50" s="75" t="s">
        <v>3678</v>
      </c>
      <c r="L50" s="75" t="s">
        <v>2456</v>
      </c>
      <c r="M50" s="90" t="str">
        <f>IFERROR(VLOOKUP(D50,'[5]第一批纳入统筹整合（34242万元）'!$B:$J,9,),"")</f>
        <v/>
      </c>
      <c r="N50" s="73">
        <v>2772</v>
      </c>
      <c r="O50" s="73">
        <f>P50+Q50+S50</f>
        <v>2772</v>
      </c>
      <c r="P50" s="47">
        <v>2772</v>
      </c>
      <c r="Q50" s="47"/>
      <c r="R50" s="47"/>
      <c r="S50" s="47"/>
      <c r="T50" s="33">
        <v>2772</v>
      </c>
      <c r="U50" s="73" t="s">
        <v>3679</v>
      </c>
    </row>
    <row r="51" s="67" customFormat="1" ht="40" customHeight="1" outlineLevel="2" spans="1:21">
      <c r="A51" s="84">
        <v>38</v>
      </c>
      <c r="B51" s="73" t="s">
        <v>3675</v>
      </c>
      <c r="C51" s="73" t="s">
        <v>2452</v>
      </c>
      <c r="D51" s="75" t="s">
        <v>3680</v>
      </c>
      <c r="E51" s="73" t="s">
        <v>2469</v>
      </c>
      <c r="F51" s="73" t="s">
        <v>2469</v>
      </c>
      <c r="G51" s="75" t="s">
        <v>3589</v>
      </c>
      <c r="H51" s="73" t="s">
        <v>93</v>
      </c>
      <c r="I51" s="73" t="s">
        <v>690</v>
      </c>
      <c r="J51" s="63" t="s">
        <v>531</v>
      </c>
      <c r="K51" s="63" t="s">
        <v>531</v>
      </c>
      <c r="L51" s="75" t="s">
        <v>3681</v>
      </c>
      <c r="M51" s="90"/>
      <c r="N51" s="73">
        <v>500</v>
      </c>
      <c r="O51" s="73">
        <f>P51+Q51</f>
        <v>700</v>
      </c>
      <c r="P51" s="47"/>
      <c r="Q51" s="47">
        <v>700</v>
      </c>
      <c r="R51" s="47"/>
      <c r="S51" s="47"/>
      <c r="T51" s="33">
        <v>700</v>
      </c>
      <c r="U51" s="73" t="s">
        <v>3682</v>
      </c>
    </row>
    <row r="52" s="66" customFormat="1" ht="37" customHeight="1" outlineLevel="1" spans="1:21">
      <c r="A52" s="73"/>
      <c r="B52" s="73"/>
      <c r="C52" s="74" t="s">
        <v>3683</v>
      </c>
      <c r="D52" s="75"/>
      <c r="E52" s="76"/>
      <c r="F52" s="76"/>
      <c r="G52" s="75"/>
      <c r="H52" s="75"/>
      <c r="I52" s="75"/>
      <c r="J52" s="75"/>
      <c r="K52" s="75"/>
      <c r="L52" s="75"/>
      <c r="M52" s="88"/>
      <c r="N52" s="73" t="e">
        <f>SUBTOTAL(9,#REF!)</f>
        <v>#REF!</v>
      </c>
      <c r="O52" s="73">
        <f t="shared" ref="O52:T52" si="9">SUBTOTAL(9,O53:O63)</f>
        <v>24027.44</v>
      </c>
      <c r="P52" s="73">
        <f t="shared" si="9"/>
        <v>19903.44</v>
      </c>
      <c r="Q52" s="73">
        <f t="shared" si="9"/>
        <v>250</v>
      </c>
      <c r="R52" s="73">
        <f t="shared" si="9"/>
        <v>0</v>
      </c>
      <c r="S52" s="73">
        <f t="shared" si="9"/>
        <v>3874</v>
      </c>
      <c r="T52" s="73">
        <f t="shared" si="9"/>
        <v>0</v>
      </c>
      <c r="U52" s="78"/>
    </row>
    <row r="53" s="66" customFormat="1" ht="61" customHeight="1" outlineLevel="1" spans="1:21">
      <c r="A53" s="73">
        <v>39</v>
      </c>
      <c r="B53" s="73"/>
      <c r="C53" s="75" t="s">
        <v>2548</v>
      </c>
      <c r="D53" s="75" t="s">
        <v>3684</v>
      </c>
      <c r="E53" s="76"/>
      <c r="F53" s="76" t="s">
        <v>2571</v>
      </c>
      <c r="G53" s="75"/>
      <c r="H53" s="75"/>
      <c r="I53" s="73" t="s">
        <v>3685</v>
      </c>
      <c r="J53" s="75" t="s">
        <v>1101</v>
      </c>
      <c r="K53" s="75" t="s">
        <v>3686</v>
      </c>
      <c r="L53" s="75" t="s">
        <v>3687</v>
      </c>
      <c r="M53" s="88"/>
      <c r="N53" s="73"/>
      <c r="O53" s="73">
        <v>1665</v>
      </c>
      <c r="P53" s="73">
        <v>1665</v>
      </c>
      <c r="Q53" s="73"/>
      <c r="R53" s="73"/>
      <c r="S53" s="73"/>
      <c r="T53" s="73"/>
      <c r="U53" s="78"/>
    </row>
    <row r="54" s="66" customFormat="1" ht="91" customHeight="1" outlineLevel="1" spans="1:21">
      <c r="A54" s="73">
        <v>40</v>
      </c>
      <c r="B54" s="73"/>
      <c r="C54" s="75" t="s">
        <v>2602</v>
      </c>
      <c r="D54" s="75" t="s">
        <v>3688</v>
      </c>
      <c r="E54" s="76"/>
      <c r="F54" s="76" t="s">
        <v>2571</v>
      </c>
      <c r="G54" s="75"/>
      <c r="H54" s="75"/>
      <c r="I54" s="73" t="s">
        <v>3689</v>
      </c>
      <c r="J54" s="75" t="s">
        <v>1101</v>
      </c>
      <c r="K54" s="75" t="s">
        <v>3690</v>
      </c>
      <c r="L54" s="75" t="s">
        <v>3691</v>
      </c>
      <c r="M54" s="88"/>
      <c r="N54" s="73"/>
      <c r="O54" s="73">
        <v>1950</v>
      </c>
      <c r="P54" s="73">
        <v>1950</v>
      </c>
      <c r="Q54" s="73"/>
      <c r="R54" s="73"/>
      <c r="S54" s="73"/>
      <c r="T54" s="73"/>
      <c r="U54" s="78"/>
    </row>
    <row r="55" s="66" customFormat="1" ht="76" customHeight="1" outlineLevel="1" spans="1:21">
      <c r="A55" s="73">
        <v>41</v>
      </c>
      <c r="B55" s="73"/>
      <c r="C55" s="75" t="s">
        <v>2637</v>
      </c>
      <c r="D55" s="75" t="s">
        <v>3692</v>
      </c>
      <c r="E55" s="76"/>
      <c r="F55" s="76" t="s">
        <v>3363</v>
      </c>
      <c r="G55" s="75"/>
      <c r="H55" s="75"/>
      <c r="I55" s="73" t="s">
        <v>3693</v>
      </c>
      <c r="J55" s="75" t="s">
        <v>1101</v>
      </c>
      <c r="K55" s="75" t="s">
        <v>3635</v>
      </c>
      <c r="L55" s="75" t="s">
        <v>3694</v>
      </c>
      <c r="M55" s="88"/>
      <c r="N55" s="73"/>
      <c r="O55" s="73">
        <v>2000</v>
      </c>
      <c r="P55" s="73">
        <v>1500</v>
      </c>
      <c r="Q55" s="73"/>
      <c r="R55" s="73"/>
      <c r="S55" s="73">
        <v>500</v>
      </c>
      <c r="T55" s="73"/>
      <c r="U55" s="78"/>
    </row>
    <row r="56" s="66" customFormat="1" ht="104" customHeight="1" outlineLevel="1" spans="1:21">
      <c r="A56" s="73">
        <v>42</v>
      </c>
      <c r="B56" s="73"/>
      <c r="C56" s="75" t="s">
        <v>2663</v>
      </c>
      <c r="D56" s="75" t="s">
        <v>3695</v>
      </c>
      <c r="E56" s="76"/>
      <c r="F56" s="76" t="s">
        <v>2571</v>
      </c>
      <c r="G56" s="75"/>
      <c r="H56" s="75"/>
      <c r="I56" s="73" t="s">
        <v>3696</v>
      </c>
      <c r="J56" s="75" t="s">
        <v>1101</v>
      </c>
      <c r="K56" s="75" t="s">
        <v>3635</v>
      </c>
      <c r="L56" s="75" t="s">
        <v>3697</v>
      </c>
      <c r="M56" s="88"/>
      <c r="N56" s="73"/>
      <c r="O56" s="73">
        <v>4750</v>
      </c>
      <c r="P56" s="73">
        <v>4750</v>
      </c>
      <c r="Q56" s="73"/>
      <c r="R56" s="73"/>
      <c r="S56" s="73"/>
      <c r="T56" s="73"/>
      <c r="U56" s="78"/>
    </row>
    <row r="57" s="66" customFormat="1" ht="59" customHeight="1" outlineLevel="1" spans="1:21">
      <c r="A57" s="73">
        <v>43</v>
      </c>
      <c r="B57" s="73"/>
      <c r="C57" s="75" t="s">
        <v>3698</v>
      </c>
      <c r="D57" s="75" t="s">
        <v>3699</v>
      </c>
      <c r="E57" s="76"/>
      <c r="G57" s="75"/>
      <c r="H57" s="75"/>
      <c r="I57" s="73" t="s">
        <v>3700</v>
      </c>
      <c r="J57" s="75" t="s">
        <v>1101</v>
      </c>
      <c r="K57" s="75" t="s">
        <v>3635</v>
      </c>
      <c r="L57" s="75" t="s">
        <v>3701</v>
      </c>
      <c r="M57" s="88"/>
      <c r="N57" s="73"/>
      <c r="O57" s="73">
        <v>2233</v>
      </c>
      <c r="P57" s="73">
        <f>O57-S57</f>
        <v>1109</v>
      </c>
      <c r="Q57" s="73"/>
      <c r="R57" s="73"/>
      <c r="S57" s="73">
        <v>1124</v>
      </c>
      <c r="T57" s="73"/>
      <c r="U57" s="78"/>
    </row>
    <row r="58" s="66" customFormat="1" ht="140" customHeight="1" outlineLevel="1" spans="1:21">
      <c r="A58" s="73">
        <v>44</v>
      </c>
      <c r="B58" s="73"/>
      <c r="C58" s="75" t="s">
        <v>3702</v>
      </c>
      <c r="D58" s="75" t="s">
        <v>3703</v>
      </c>
      <c r="E58" s="76"/>
      <c r="F58" s="76" t="s">
        <v>3363</v>
      </c>
      <c r="G58" s="75"/>
      <c r="H58" s="75"/>
      <c r="I58" s="73" t="s">
        <v>3704</v>
      </c>
      <c r="J58" s="75" t="s">
        <v>1101</v>
      </c>
      <c r="K58" s="75" t="s">
        <v>3705</v>
      </c>
      <c r="L58" s="97" t="s">
        <v>3706</v>
      </c>
      <c r="M58" s="88"/>
      <c r="N58" s="73"/>
      <c r="O58" s="73">
        <v>2500</v>
      </c>
      <c r="P58" s="73">
        <v>900</v>
      </c>
      <c r="Q58" s="73"/>
      <c r="R58" s="73"/>
      <c r="S58" s="73">
        <v>1600</v>
      </c>
      <c r="T58" s="73"/>
      <c r="U58" s="78"/>
    </row>
    <row r="59" s="66" customFormat="1" ht="82" customHeight="1" outlineLevel="1" spans="1:21">
      <c r="A59" s="73">
        <v>45</v>
      </c>
      <c r="B59" s="73"/>
      <c r="C59" s="75" t="s">
        <v>2929</v>
      </c>
      <c r="D59" s="75" t="s">
        <v>3707</v>
      </c>
      <c r="E59" s="76"/>
      <c r="F59" s="76" t="s">
        <v>2571</v>
      </c>
      <c r="G59" s="75"/>
      <c r="H59" s="75"/>
      <c r="I59" s="75" t="s">
        <v>3708</v>
      </c>
      <c r="J59" s="75" t="s">
        <v>1101</v>
      </c>
      <c r="K59" s="75" t="s">
        <v>3709</v>
      </c>
      <c r="L59" s="91" t="s">
        <v>3710</v>
      </c>
      <c r="M59" s="88"/>
      <c r="N59" s="73"/>
      <c r="O59" s="73">
        <v>1729.44</v>
      </c>
      <c r="P59" s="73">
        <v>1729.44</v>
      </c>
      <c r="Q59" s="73"/>
      <c r="R59" s="73"/>
      <c r="S59" s="73"/>
      <c r="T59" s="73"/>
      <c r="U59" s="78"/>
    </row>
    <row r="60" s="66" customFormat="1" ht="89" customHeight="1" outlineLevel="1" spans="1:21">
      <c r="A60" s="73">
        <v>46</v>
      </c>
      <c r="B60" s="73"/>
      <c r="C60" s="75" t="s">
        <v>3711</v>
      </c>
      <c r="D60" s="75" t="s">
        <v>3712</v>
      </c>
      <c r="E60" s="76"/>
      <c r="F60" s="76" t="s">
        <v>3713</v>
      </c>
      <c r="G60" s="75"/>
      <c r="H60" s="75"/>
      <c r="I60" s="73" t="s">
        <v>690</v>
      </c>
      <c r="J60" s="75" t="s">
        <v>1101</v>
      </c>
      <c r="K60" s="33" t="s">
        <v>2927</v>
      </c>
      <c r="L60" s="33" t="s">
        <v>3714</v>
      </c>
      <c r="M60" s="88"/>
      <c r="N60" s="73"/>
      <c r="O60" s="73">
        <v>600</v>
      </c>
      <c r="P60" s="73"/>
      <c r="Q60" s="73">
        <v>100</v>
      </c>
      <c r="R60" s="73"/>
      <c r="S60" s="73">
        <v>500</v>
      </c>
      <c r="T60" s="73"/>
      <c r="U60" s="78"/>
    </row>
    <row r="61" s="66" customFormat="1" ht="124" customHeight="1" outlineLevel="1" spans="1:21">
      <c r="A61" s="73">
        <v>47</v>
      </c>
      <c r="B61" s="73"/>
      <c r="C61" s="75" t="s">
        <v>3715</v>
      </c>
      <c r="D61" s="75" t="s">
        <v>3716</v>
      </c>
      <c r="E61" s="76"/>
      <c r="F61" s="76" t="s">
        <v>3717</v>
      </c>
      <c r="G61" s="75"/>
      <c r="H61" s="75"/>
      <c r="I61" s="73" t="s">
        <v>3718</v>
      </c>
      <c r="J61" s="75" t="s">
        <v>1101</v>
      </c>
      <c r="K61" s="75" t="s">
        <v>3719</v>
      </c>
      <c r="L61" s="91" t="s">
        <v>3720</v>
      </c>
      <c r="M61" s="88"/>
      <c r="N61" s="73"/>
      <c r="O61" s="73">
        <v>6000</v>
      </c>
      <c r="P61" s="73">
        <v>6000</v>
      </c>
      <c r="Q61" s="73"/>
      <c r="R61" s="73"/>
      <c r="S61" s="73"/>
      <c r="T61" s="73"/>
      <c r="U61" s="78"/>
    </row>
    <row r="62" s="66" customFormat="1" ht="108" customHeight="1" outlineLevel="1" spans="1:21">
      <c r="A62" s="73">
        <v>48</v>
      </c>
      <c r="B62" s="75"/>
      <c r="C62" s="75" t="s">
        <v>2684</v>
      </c>
      <c r="D62" s="75" t="s">
        <v>3721</v>
      </c>
      <c r="E62" s="75"/>
      <c r="F62" s="75" t="s">
        <v>3722</v>
      </c>
      <c r="G62" s="75"/>
      <c r="H62" s="75"/>
      <c r="I62" s="75" t="s">
        <v>690</v>
      </c>
      <c r="J62" s="75" t="s">
        <v>3723</v>
      </c>
      <c r="K62" s="75" t="s">
        <v>3635</v>
      </c>
      <c r="L62" s="47" t="s">
        <v>3724</v>
      </c>
      <c r="M62" s="75"/>
      <c r="N62" s="75"/>
      <c r="O62" s="75">
        <v>300</v>
      </c>
      <c r="P62" s="75"/>
      <c r="Q62" s="75">
        <v>150</v>
      </c>
      <c r="R62" s="75"/>
      <c r="S62" s="75">
        <v>150</v>
      </c>
      <c r="T62" s="75"/>
      <c r="U62" s="75"/>
    </row>
    <row r="63" s="66" customFormat="1" ht="96" customHeight="1" outlineLevel="1" spans="1:21">
      <c r="A63" s="73">
        <v>49</v>
      </c>
      <c r="B63" s="75"/>
      <c r="C63" s="75" t="s">
        <v>2684</v>
      </c>
      <c r="D63" s="75" t="s">
        <v>3460</v>
      </c>
      <c r="E63" s="75"/>
      <c r="F63" s="75" t="s">
        <v>3461</v>
      </c>
      <c r="G63" s="75"/>
      <c r="H63" s="75"/>
      <c r="I63" s="75" t="s">
        <v>83</v>
      </c>
      <c r="J63" s="75" t="s">
        <v>3725</v>
      </c>
      <c r="K63" s="75" t="s">
        <v>3725</v>
      </c>
      <c r="L63" s="47" t="s">
        <v>3726</v>
      </c>
      <c r="M63" s="75"/>
      <c r="N63" s="75"/>
      <c r="O63" s="75">
        <v>300</v>
      </c>
      <c r="P63" s="75">
        <v>300</v>
      </c>
      <c r="Q63" s="75"/>
      <c r="R63" s="75"/>
      <c r="S63" s="75"/>
      <c r="T63" s="75"/>
      <c r="U63" s="75"/>
    </row>
  </sheetData>
  <autoFilter xmlns:etc="http://www.wps.cn/officeDocument/2017/etCustomData" ref="A6:U63" etc:filterBottomFollowUsedRange="0">
    <extLst/>
  </autoFilter>
  <mergeCells count="22">
    <mergeCell ref="A1:D1"/>
    <mergeCell ref="A2:C2"/>
    <mergeCell ref="A3:U3"/>
    <mergeCell ref="J4:K4"/>
    <mergeCell ref="N4:S4"/>
    <mergeCell ref="O5:R5"/>
    <mergeCell ref="A4:A6"/>
    <mergeCell ref="C4:C6"/>
    <mergeCell ref="D4:D6"/>
    <mergeCell ref="E4:E6"/>
    <mergeCell ref="F4:F6"/>
    <mergeCell ref="G4:G6"/>
    <mergeCell ref="H4:H6"/>
    <mergeCell ref="I4:I6"/>
    <mergeCell ref="J5:J6"/>
    <mergeCell ref="K5:K6"/>
    <mergeCell ref="L4:L6"/>
    <mergeCell ref="M4:M6"/>
    <mergeCell ref="N5:N6"/>
    <mergeCell ref="S5:S6"/>
    <mergeCell ref="T4:T6"/>
    <mergeCell ref="U4:U6"/>
  </mergeCells>
  <conditionalFormatting sqref="D10">
    <cfRule type="duplicateValues" dxfId="0" priority="5"/>
  </conditionalFormatting>
  <conditionalFormatting sqref="D11">
    <cfRule type="duplicateValues" dxfId="0" priority="3"/>
  </conditionalFormatting>
  <conditionalFormatting sqref="D12">
    <cfRule type="duplicateValues" dxfId="0" priority="4"/>
  </conditionalFormatting>
  <conditionalFormatting sqref="D13">
    <cfRule type="duplicateValues" dxfId="0" priority="2"/>
  </conditionalFormatting>
  <conditionalFormatting sqref="D27">
    <cfRule type="duplicateValues" dxfId="0" priority="6"/>
  </conditionalFormatting>
  <conditionalFormatting sqref="D38">
    <cfRule type="duplicateValues" dxfId="0" priority="1"/>
  </conditionalFormatting>
  <dataValidations count="4">
    <dataValidation type="list" allowBlank="1" showInputMessage="1" showErrorMessage="1" sqref="F11 E15:F15 G51">
      <formula1>INDIRECT(D11)</formula1>
    </dataValidation>
    <dataValidation type="list" allowBlank="1" showInputMessage="1" showErrorMessage="1" sqref="H15 H28 E50:F50 F62 F30:F31 F39:F40 H18:H21 H30:H31 F36:G38">
      <formula1>附件2!项目类型</formula1>
    </dataValidation>
    <dataValidation type="list" allowBlank="1" showErrorMessage="1" sqref="E18:F18" errorStyle="warning">
      <formula1>INDIRECT(#REF!)</formula1>
    </dataValidation>
    <dataValidation type="list" allowBlank="1" showInputMessage="1" showErrorMessage="1" sqref="G39 G50 G15:G23 G25:G31 G42:G43">
      <formula1>INDIRECT(E15)</formula1>
    </dataValidation>
  </dataValidations>
  <printOptions horizontalCentered="1"/>
  <pageMargins left="0.302777777777778" right="0.306944444444444" top="0.751388888888889" bottom="0.554861111111111" header="0.298611111111111" footer="0.298611111111111"/>
  <pageSetup paperSize="8" scale="90" orientation="landscape" cellComments="asDisplayed" horizontalDpi="600"/>
  <headerFooter>
    <oddFooter>&amp;C第 &amp;P 页，共 &amp;N 页</oddFooter>
  </headerFooter>
  <colBreaks count="1" manualBreakCount="1">
    <brk id="2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AU484"/>
  <sheetViews>
    <sheetView view="pageBreakPreview" zoomScaleNormal="115" workbookViewId="0">
      <pane xSplit="2" topLeftCell="C1" activePane="topRight" state="frozen"/>
      <selection/>
      <selection pane="topRight" activeCell="T486" sqref="T486"/>
    </sheetView>
  </sheetViews>
  <sheetFormatPr defaultColWidth="8.89166666666667" defaultRowHeight="13.5"/>
  <cols>
    <col min="1" max="1" width="3.8" style="11" customWidth="1"/>
    <col min="2" max="2" width="18.6666666666667" style="11" customWidth="1"/>
    <col min="3" max="3" width="8.89166666666667" style="1" customWidth="1"/>
    <col min="4" max="4" width="13.5583333333333" style="11" hidden="1" customWidth="1"/>
    <col min="5" max="5" width="11.6333333333333" style="11" hidden="1" customWidth="1"/>
    <col min="6" max="6" width="36.4416666666667" style="11" customWidth="1"/>
    <col min="7" max="7" width="7.38333333333333" style="11" hidden="1" customWidth="1"/>
    <col min="8" max="8" width="10.6333333333333" style="11" hidden="1" customWidth="1"/>
    <col min="9" max="9" width="42.1083333333333" style="1" customWidth="1"/>
    <col min="10" max="10" width="34.5" style="1" hidden="1" customWidth="1"/>
    <col min="11" max="11" width="33.5" style="12" hidden="1" customWidth="1"/>
    <col min="12" max="12" width="22.75" style="12" hidden="1" customWidth="1"/>
    <col min="13" max="13" width="10.6333333333333" style="1" hidden="1" customWidth="1"/>
    <col min="14" max="14" width="14.5" style="1" hidden="1" customWidth="1"/>
    <col min="15" max="15" width="20" style="11" hidden="1" customWidth="1"/>
    <col min="16" max="16" width="12.6333333333333" style="1" hidden="1" customWidth="1"/>
    <col min="17" max="17" width="16.6083333333333" style="1" hidden="1" customWidth="1"/>
    <col min="18" max="18" width="13.6666666666667" style="1" hidden="1" customWidth="1"/>
    <col min="19" max="19" width="16.6166666666667" style="1" hidden="1" customWidth="1"/>
    <col min="20" max="20" width="15.5583333333333" style="11" customWidth="1"/>
    <col min="21" max="21" width="13.775" style="11" customWidth="1"/>
    <col min="22" max="23" width="8.89166666666667" style="11" hidden="1" customWidth="1"/>
    <col min="24" max="24" width="10.3833333333333" style="1" hidden="1" customWidth="1"/>
    <col min="25" max="25" width="11.5" style="1" hidden="1" customWidth="1"/>
    <col min="26" max="26" width="14" style="11" customWidth="1"/>
    <col min="27" max="27" width="14.5583333333333" style="1" customWidth="1"/>
    <col min="28" max="28" width="14.3333333333333" style="1" customWidth="1"/>
    <col min="29" max="29" width="9.55833333333333" style="1" customWidth="1"/>
    <col min="30" max="30" width="10.225" style="1" customWidth="1"/>
    <col min="31" max="31" width="10.25" style="11" hidden="1" customWidth="1"/>
    <col min="32" max="32" width="10.6333333333333" style="11" hidden="1" customWidth="1"/>
    <col min="33" max="42" width="8.89166666666667" style="7" hidden="1" customWidth="1"/>
    <col min="43" max="43" width="14.1333333333333" style="7" hidden="1" customWidth="1"/>
    <col min="44" max="53" width="8.89166666666667" style="1" hidden="1" customWidth="1"/>
    <col min="54" max="16384" width="8.89166666666667" style="1"/>
  </cols>
  <sheetData>
    <row r="1" s="1" customFormat="1" ht="21" hidden="1" customHeight="1" spans="1:43">
      <c r="A1" s="9" t="s">
        <v>0</v>
      </c>
      <c r="B1" s="9"/>
      <c r="C1" s="13"/>
      <c r="D1" s="9"/>
      <c r="E1" s="14"/>
      <c r="F1" s="9"/>
      <c r="G1" s="15"/>
      <c r="H1" s="15"/>
      <c r="I1" s="26"/>
      <c r="J1" s="26"/>
      <c r="K1" s="27"/>
      <c r="L1" s="27"/>
      <c r="M1" s="26"/>
      <c r="N1" s="26"/>
      <c r="O1" s="15"/>
      <c r="P1" s="26"/>
      <c r="Q1" s="26"/>
      <c r="R1" s="26"/>
      <c r="S1" s="26"/>
      <c r="T1" s="15"/>
      <c r="U1" s="15"/>
      <c r="V1" s="15"/>
      <c r="W1" s="15"/>
      <c r="X1" s="26"/>
      <c r="Y1" s="26"/>
      <c r="Z1" s="15"/>
      <c r="AA1" s="26"/>
      <c r="AB1" s="26"/>
      <c r="AC1" s="26"/>
      <c r="AE1" s="15"/>
      <c r="AF1" s="15"/>
      <c r="AG1" s="31"/>
      <c r="AH1" s="31"/>
      <c r="AI1" s="31"/>
      <c r="AJ1" s="31"/>
      <c r="AK1" s="31"/>
      <c r="AL1" s="31"/>
      <c r="AM1" s="31"/>
      <c r="AN1" s="31"/>
      <c r="AO1" s="31"/>
      <c r="AP1" s="31"/>
      <c r="AQ1" s="31"/>
    </row>
    <row r="2" s="1" customFormat="1" ht="21" customHeight="1" spans="1:43">
      <c r="A2" s="13" t="s">
        <v>3727</v>
      </c>
      <c r="B2" s="13"/>
      <c r="C2" s="13"/>
      <c r="D2" s="9"/>
      <c r="E2" s="14"/>
      <c r="F2" s="9"/>
      <c r="G2" s="15"/>
      <c r="H2" s="15"/>
      <c r="I2" s="26"/>
      <c r="J2" s="26"/>
      <c r="K2" s="27"/>
      <c r="L2" s="27"/>
      <c r="M2" s="26"/>
      <c r="N2" s="26"/>
      <c r="O2" s="15"/>
      <c r="P2" s="26"/>
      <c r="Q2" s="26"/>
      <c r="R2" s="26"/>
      <c r="S2" s="26"/>
      <c r="T2" s="15"/>
      <c r="U2" s="15"/>
      <c r="V2" s="15"/>
      <c r="W2" s="15"/>
      <c r="X2" s="26"/>
      <c r="Y2" s="26"/>
      <c r="Z2" s="15"/>
      <c r="AA2" s="26"/>
      <c r="AB2" s="26"/>
      <c r="AC2" s="26"/>
      <c r="AE2" s="15"/>
      <c r="AF2" s="15"/>
      <c r="AG2" s="31"/>
      <c r="AH2" s="31"/>
      <c r="AI2" s="31"/>
      <c r="AJ2" s="31"/>
      <c r="AK2" s="31"/>
      <c r="AL2" s="31"/>
      <c r="AM2" s="31"/>
      <c r="AN2" s="31"/>
      <c r="AO2" s="31"/>
      <c r="AP2" s="31"/>
      <c r="AQ2" s="31"/>
    </row>
    <row r="3" s="1" customFormat="1" ht="33" customHeight="1" spans="1:44">
      <c r="A3" s="16" t="s">
        <v>3728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row>
    <row r="4" s="2" customFormat="1" ht="24" customHeight="1" spans="1:44">
      <c r="A4" s="17" t="s">
        <v>2</v>
      </c>
      <c r="B4" s="17" t="s">
        <v>4</v>
      </c>
      <c r="C4" s="18" t="s">
        <v>5</v>
      </c>
      <c r="D4" s="17" t="s">
        <v>6</v>
      </c>
      <c r="E4" s="18" t="s">
        <v>7</v>
      </c>
      <c r="F4" s="17" t="s">
        <v>8</v>
      </c>
      <c r="G4" s="17" t="s">
        <v>9</v>
      </c>
      <c r="H4" s="17" t="s">
        <v>10</v>
      </c>
      <c r="I4" s="17" t="s">
        <v>11</v>
      </c>
      <c r="J4" s="17" t="s">
        <v>12</v>
      </c>
      <c r="K4" s="17" t="s">
        <v>13</v>
      </c>
      <c r="L4" s="17"/>
      <c r="M4" s="17"/>
      <c r="N4" s="17"/>
      <c r="O4" s="17"/>
      <c r="P4" s="17"/>
      <c r="Q4" s="17"/>
      <c r="R4" s="17"/>
      <c r="S4" s="17"/>
      <c r="T4" s="17" t="s">
        <v>14</v>
      </c>
      <c r="U4" s="17"/>
      <c r="V4" s="17" t="s">
        <v>15</v>
      </c>
      <c r="W4" s="17" t="s">
        <v>16</v>
      </c>
      <c r="X4" s="17" t="s">
        <v>17</v>
      </c>
      <c r="Y4" s="17"/>
      <c r="Z4" s="17" t="s">
        <v>18</v>
      </c>
      <c r="AA4" s="17" t="s">
        <v>19</v>
      </c>
      <c r="AB4" s="17"/>
      <c r="AC4" s="17"/>
      <c r="AD4" s="28"/>
      <c r="AE4" s="17" t="s">
        <v>20</v>
      </c>
      <c r="AF4" s="17"/>
      <c r="AG4" s="17" t="s">
        <v>21</v>
      </c>
      <c r="AH4" s="17" t="s">
        <v>22</v>
      </c>
      <c r="AI4" s="17" t="s">
        <v>23</v>
      </c>
      <c r="AJ4" s="17"/>
      <c r="AK4" s="17" t="s">
        <v>24</v>
      </c>
      <c r="AL4" s="17" t="s">
        <v>25</v>
      </c>
      <c r="AM4" s="17"/>
      <c r="AN4" s="17" t="s">
        <v>26</v>
      </c>
      <c r="AO4" s="17"/>
      <c r="AP4" s="17" t="s">
        <v>27</v>
      </c>
      <c r="AQ4" s="17" t="s">
        <v>28</v>
      </c>
      <c r="AR4" s="32"/>
    </row>
    <row r="5" s="2" customFormat="1" ht="27" customHeight="1" spans="1:44">
      <c r="A5" s="17"/>
      <c r="B5" s="17"/>
      <c r="C5" s="18"/>
      <c r="D5" s="17"/>
      <c r="E5" s="18"/>
      <c r="F5" s="17"/>
      <c r="G5" s="17"/>
      <c r="H5" s="17"/>
      <c r="I5" s="17"/>
      <c r="J5" s="17"/>
      <c r="K5" s="17" t="s">
        <v>32</v>
      </c>
      <c r="L5" s="17" t="s">
        <v>33</v>
      </c>
      <c r="M5" s="17"/>
      <c r="N5" s="17"/>
      <c r="O5" s="17"/>
      <c r="P5" s="17" t="s">
        <v>34</v>
      </c>
      <c r="Q5" s="17"/>
      <c r="R5" s="17"/>
      <c r="S5" s="17" t="s">
        <v>35</v>
      </c>
      <c r="T5" s="17" t="s">
        <v>36</v>
      </c>
      <c r="U5" s="17" t="s">
        <v>37</v>
      </c>
      <c r="V5" s="17"/>
      <c r="W5" s="17"/>
      <c r="X5" s="17" t="s">
        <v>38</v>
      </c>
      <c r="Y5" s="17" t="s">
        <v>39</v>
      </c>
      <c r="Z5" s="17"/>
      <c r="AA5" s="17" t="s">
        <v>40</v>
      </c>
      <c r="AB5" s="17" t="s">
        <v>41</v>
      </c>
      <c r="AC5" s="17" t="s">
        <v>42</v>
      </c>
      <c r="AD5" s="17" t="s">
        <v>43</v>
      </c>
      <c r="AE5" s="17" t="s">
        <v>44</v>
      </c>
      <c r="AF5" s="17" t="s">
        <v>45</v>
      </c>
      <c r="AG5" s="17"/>
      <c r="AH5" s="17"/>
      <c r="AI5" s="17" t="s">
        <v>46</v>
      </c>
      <c r="AJ5" s="17" t="s">
        <v>47</v>
      </c>
      <c r="AK5" s="17"/>
      <c r="AL5" s="17" t="s">
        <v>48</v>
      </c>
      <c r="AM5" s="17" t="s">
        <v>49</v>
      </c>
      <c r="AN5" s="17" t="s">
        <v>26</v>
      </c>
      <c r="AO5" s="17" t="s">
        <v>50</v>
      </c>
      <c r="AP5" s="17"/>
      <c r="AQ5" s="17"/>
      <c r="AR5" s="32"/>
    </row>
    <row r="6" s="3" customFormat="1" ht="26" customHeight="1" spans="1:44">
      <c r="A6" s="17"/>
      <c r="B6" s="17"/>
      <c r="C6" s="18"/>
      <c r="D6" s="17"/>
      <c r="E6" s="18"/>
      <c r="F6" s="17"/>
      <c r="G6" s="17"/>
      <c r="H6" s="17"/>
      <c r="I6" s="17"/>
      <c r="J6" s="17"/>
      <c r="K6" s="17"/>
      <c r="L6" s="17" t="s">
        <v>51</v>
      </c>
      <c r="M6" s="17" t="s">
        <v>52</v>
      </c>
      <c r="N6" s="17" t="s">
        <v>53</v>
      </c>
      <c r="O6" s="17" t="s">
        <v>54</v>
      </c>
      <c r="P6" s="17" t="s">
        <v>55</v>
      </c>
      <c r="Q6" s="17" t="s">
        <v>56</v>
      </c>
      <c r="R6" s="17" t="s">
        <v>57</v>
      </c>
      <c r="S6" s="17"/>
      <c r="T6" s="17"/>
      <c r="U6" s="17"/>
      <c r="V6" s="17"/>
      <c r="W6" s="17"/>
      <c r="X6" s="17"/>
      <c r="Y6" s="17"/>
      <c r="Z6" s="17"/>
      <c r="AA6" s="17"/>
      <c r="AB6" s="17"/>
      <c r="AC6" s="17"/>
      <c r="AD6" s="17"/>
      <c r="AE6" s="17"/>
      <c r="AF6" s="17"/>
      <c r="AG6" s="17"/>
      <c r="AH6" s="17"/>
      <c r="AI6" s="17"/>
      <c r="AJ6" s="17"/>
      <c r="AK6" s="17"/>
      <c r="AL6" s="17"/>
      <c r="AM6" s="17"/>
      <c r="AN6" s="17"/>
      <c r="AO6" s="17"/>
      <c r="AP6" s="17"/>
      <c r="AQ6" s="17"/>
      <c r="AR6" s="19"/>
    </row>
    <row r="7" s="3" customFormat="1" ht="31" customHeight="1" spans="1:44">
      <c r="A7" s="19"/>
      <c r="B7" s="17"/>
      <c r="C7" s="18"/>
      <c r="D7" s="18"/>
      <c r="E7" s="18"/>
      <c r="F7" s="20"/>
      <c r="G7" s="17"/>
      <c r="H7" s="17"/>
      <c r="I7" s="17"/>
      <c r="J7" s="17"/>
      <c r="K7" s="17"/>
      <c r="L7" s="17"/>
      <c r="M7" s="17"/>
      <c r="N7" s="17"/>
      <c r="O7" s="17"/>
      <c r="P7" s="17"/>
      <c r="Q7" s="17"/>
      <c r="R7" s="17"/>
      <c r="S7" s="17"/>
      <c r="T7" s="17"/>
      <c r="U7" s="17"/>
      <c r="V7" s="17"/>
      <c r="W7" s="17"/>
      <c r="X7" s="17"/>
      <c r="Y7" s="17"/>
      <c r="Z7" s="17">
        <f>SUM(Z8:Z484)</f>
        <v>78345.5100000001</v>
      </c>
      <c r="AA7" s="17">
        <f>SUM(AA8:AA484)</f>
        <v>58312.46</v>
      </c>
      <c r="AB7" s="17">
        <f>SUM(AB8:AB484)</f>
        <v>20033.05</v>
      </c>
      <c r="AC7" s="17">
        <f>SUM(AC8:AC480)</f>
        <v>0</v>
      </c>
      <c r="AD7" s="17">
        <f>SUM(AD8:AD480)</f>
        <v>200</v>
      </c>
      <c r="AE7" s="17"/>
      <c r="AF7" s="17"/>
      <c r="AG7" s="17"/>
      <c r="AH7" s="17"/>
      <c r="AI7" s="17"/>
      <c r="AJ7" s="17"/>
      <c r="AK7" s="17"/>
      <c r="AL7" s="17"/>
      <c r="AM7" s="17"/>
      <c r="AN7" s="17"/>
      <c r="AO7" s="17"/>
      <c r="AP7" s="17"/>
      <c r="AQ7" s="17"/>
      <c r="AR7" s="19"/>
    </row>
    <row r="8" s="4" customFormat="1" ht="90" customHeight="1" spans="1:44">
      <c r="A8" s="21">
        <v>1</v>
      </c>
      <c r="B8" s="21" t="s">
        <v>60</v>
      </c>
      <c r="C8" s="22" t="s">
        <v>61</v>
      </c>
      <c r="D8" s="22" t="s">
        <v>62</v>
      </c>
      <c r="E8" s="22" t="s">
        <v>63</v>
      </c>
      <c r="F8" s="21" t="s">
        <v>64</v>
      </c>
      <c r="G8" s="22" t="s">
        <v>65</v>
      </c>
      <c r="H8" s="21" t="s">
        <v>66</v>
      </c>
      <c r="I8" s="21" t="s">
        <v>67</v>
      </c>
      <c r="J8" s="21" t="s">
        <v>68</v>
      </c>
      <c r="K8" s="21" t="s">
        <v>67</v>
      </c>
      <c r="L8" s="21" t="s">
        <v>64</v>
      </c>
      <c r="M8" s="21" t="s">
        <v>69</v>
      </c>
      <c r="N8" s="23" t="s">
        <v>70</v>
      </c>
      <c r="O8" s="21" t="s">
        <v>71</v>
      </c>
      <c r="P8" s="22" t="s">
        <v>72</v>
      </c>
      <c r="Q8" s="21" t="s">
        <v>73</v>
      </c>
      <c r="R8" s="22" t="s">
        <v>74</v>
      </c>
      <c r="S8" s="22" t="s">
        <v>75</v>
      </c>
      <c r="T8" s="23" t="s">
        <v>76</v>
      </c>
      <c r="U8" s="21" t="s">
        <v>77</v>
      </c>
      <c r="V8" s="21">
        <v>2022</v>
      </c>
      <c r="W8" s="21" t="s">
        <v>78</v>
      </c>
      <c r="X8" s="21">
        <v>202210</v>
      </c>
      <c r="Y8" s="21">
        <v>202306</v>
      </c>
      <c r="Z8" s="22">
        <v>50</v>
      </c>
      <c r="AA8" s="22">
        <v>50</v>
      </c>
      <c r="AB8" s="21"/>
      <c r="AC8" s="21"/>
      <c r="AD8" s="21"/>
      <c r="AE8" s="21">
        <v>1376</v>
      </c>
      <c r="AF8" s="21">
        <v>34</v>
      </c>
      <c r="AG8" s="21" t="s">
        <v>79</v>
      </c>
      <c r="AH8" s="21" t="s">
        <v>79</v>
      </c>
      <c r="AI8" s="21" t="s">
        <v>79</v>
      </c>
      <c r="AJ8" s="21" t="s">
        <v>78</v>
      </c>
      <c r="AK8" s="21" t="s">
        <v>79</v>
      </c>
      <c r="AL8" s="21" t="s">
        <v>79</v>
      </c>
      <c r="AM8" s="21" t="s">
        <v>72</v>
      </c>
      <c r="AN8" s="21" t="s">
        <v>79</v>
      </c>
      <c r="AO8" s="21" t="s">
        <v>72</v>
      </c>
      <c r="AP8" s="21" t="s">
        <v>80</v>
      </c>
      <c r="AQ8" s="21">
        <v>13638261699</v>
      </c>
      <c r="AR8" s="21" t="s">
        <v>59</v>
      </c>
    </row>
    <row r="9" s="4" customFormat="1" ht="72" customHeight="1" spans="1:44">
      <c r="A9" s="21">
        <v>2</v>
      </c>
      <c r="B9" s="22" t="s">
        <v>81</v>
      </c>
      <c r="C9" s="22" t="s">
        <v>61</v>
      </c>
      <c r="D9" s="22" t="s">
        <v>62</v>
      </c>
      <c r="E9" s="22" t="s">
        <v>63</v>
      </c>
      <c r="F9" s="22" t="s">
        <v>82</v>
      </c>
      <c r="G9" s="22" t="s">
        <v>65</v>
      </c>
      <c r="H9" s="22" t="s">
        <v>83</v>
      </c>
      <c r="I9" s="22" t="s">
        <v>84</v>
      </c>
      <c r="J9" s="22" t="s">
        <v>85</v>
      </c>
      <c r="K9" s="22" t="s">
        <v>84</v>
      </c>
      <c r="L9" s="22" t="s">
        <v>86</v>
      </c>
      <c r="M9" s="22" t="s">
        <v>69</v>
      </c>
      <c r="N9" s="23" t="s">
        <v>70</v>
      </c>
      <c r="O9" s="23" t="s">
        <v>87</v>
      </c>
      <c r="P9" s="22" t="s">
        <v>72</v>
      </c>
      <c r="Q9" s="23" t="s">
        <v>88</v>
      </c>
      <c r="R9" s="22" t="s">
        <v>74</v>
      </c>
      <c r="S9" s="22" t="s">
        <v>75</v>
      </c>
      <c r="T9" s="23" t="s">
        <v>76</v>
      </c>
      <c r="U9" s="22" t="s">
        <v>89</v>
      </c>
      <c r="V9" s="21">
        <v>2022</v>
      </c>
      <c r="W9" s="23" t="s">
        <v>78</v>
      </c>
      <c r="X9" s="21">
        <v>202210</v>
      </c>
      <c r="Y9" s="21">
        <v>202306</v>
      </c>
      <c r="Z9" s="22">
        <v>40</v>
      </c>
      <c r="AA9" s="22">
        <v>40</v>
      </c>
      <c r="AB9" s="21"/>
      <c r="AC9" s="22"/>
      <c r="AD9" s="21"/>
      <c r="AE9" s="22">
        <v>2100</v>
      </c>
      <c r="AF9" s="22">
        <v>350</v>
      </c>
      <c r="AG9" s="23" t="s">
        <v>79</v>
      </c>
      <c r="AH9" s="23" t="s">
        <v>79</v>
      </c>
      <c r="AI9" s="23" t="s">
        <v>79</v>
      </c>
      <c r="AJ9" s="23" t="s">
        <v>78</v>
      </c>
      <c r="AK9" s="23" t="s">
        <v>79</v>
      </c>
      <c r="AL9" s="23" t="s">
        <v>79</v>
      </c>
      <c r="AM9" s="21" t="s">
        <v>72</v>
      </c>
      <c r="AN9" s="23" t="s">
        <v>79</v>
      </c>
      <c r="AO9" s="23" t="s">
        <v>72</v>
      </c>
      <c r="AP9" s="22" t="s">
        <v>90</v>
      </c>
      <c r="AQ9" s="22">
        <v>13594705245</v>
      </c>
      <c r="AR9" s="21" t="s">
        <v>59</v>
      </c>
    </row>
    <row r="10" s="4" customFormat="1" ht="114" customHeight="1" spans="1:44">
      <c r="A10" s="21">
        <v>3</v>
      </c>
      <c r="B10" s="22" t="s">
        <v>91</v>
      </c>
      <c r="C10" s="22" t="s">
        <v>61</v>
      </c>
      <c r="D10" s="22" t="s">
        <v>62</v>
      </c>
      <c r="E10" s="22" t="s">
        <v>63</v>
      </c>
      <c r="F10" s="22" t="s">
        <v>92</v>
      </c>
      <c r="G10" s="22" t="s">
        <v>93</v>
      </c>
      <c r="H10" s="22" t="s">
        <v>94</v>
      </c>
      <c r="I10" s="22" t="s">
        <v>95</v>
      </c>
      <c r="J10" s="22" t="s">
        <v>96</v>
      </c>
      <c r="K10" s="22" t="s">
        <v>95</v>
      </c>
      <c r="L10" s="22" t="s">
        <v>97</v>
      </c>
      <c r="M10" s="22" t="s">
        <v>69</v>
      </c>
      <c r="N10" s="22" t="s">
        <v>70</v>
      </c>
      <c r="O10" s="22" t="s">
        <v>98</v>
      </c>
      <c r="P10" s="22" t="s">
        <v>72</v>
      </c>
      <c r="Q10" s="21" t="s">
        <v>99</v>
      </c>
      <c r="R10" s="22" t="s">
        <v>74</v>
      </c>
      <c r="S10" s="22" t="s">
        <v>75</v>
      </c>
      <c r="T10" s="23" t="s">
        <v>76</v>
      </c>
      <c r="U10" s="22" t="s">
        <v>100</v>
      </c>
      <c r="V10" s="21">
        <v>2022</v>
      </c>
      <c r="W10" s="22" t="s">
        <v>78</v>
      </c>
      <c r="X10" s="21">
        <v>202210</v>
      </c>
      <c r="Y10" s="21">
        <v>202306</v>
      </c>
      <c r="Z10" s="22">
        <v>95</v>
      </c>
      <c r="AA10" s="22">
        <v>95</v>
      </c>
      <c r="AB10" s="21"/>
      <c r="AC10" s="29"/>
      <c r="AD10" s="21"/>
      <c r="AE10" s="22">
        <v>2050</v>
      </c>
      <c r="AF10" s="22">
        <v>150</v>
      </c>
      <c r="AG10" s="22" t="s">
        <v>79</v>
      </c>
      <c r="AH10" s="22" t="s">
        <v>79</v>
      </c>
      <c r="AI10" s="22" t="s">
        <v>79</v>
      </c>
      <c r="AJ10" s="22" t="s">
        <v>78</v>
      </c>
      <c r="AK10" s="22" t="s">
        <v>79</v>
      </c>
      <c r="AL10" s="22" t="s">
        <v>79</v>
      </c>
      <c r="AM10" s="21" t="s">
        <v>72</v>
      </c>
      <c r="AN10" s="22" t="s">
        <v>79</v>
      </c>
      <c r="AO10" s="22" t="s">
        <v>72</v>
      </c>
      <c r="AP10" s="22" t="s">
        <v>101</v>
      </c>
      <c r="AQ10" s="22">
        <v>13883692604</v>
      </c>
      <c r="AR10" s="21" t="s">
        <v>59</v>
      </c>
    </row>
    <row r="11" s="4" customFormat="1" ht="80" customHeight="1" spans="1:44">
      <c r="A11" s="21">
        <v>4</v>
      </c>
      <c r="B11" s="23" t="s">
        <v>102</v>
      </c>
      <c r="C11" s="22" t="s">
        <v>61</v>
      </c>
      <c r="D11" s="22" t="s">
        <v>62</v>
      </c>
      <c r="E11" s="22" t="s">
        <v>63</v>
      </c>
      <c r="F11" s="23" t="s">
        <v>103</v>
      </c>
      <c r="G11" s="22" t="s">
        <v>65</v>
      </c>
      <c r="H11" s="23" t="s">
        <v>104</v>
      </c>
      <c r="I11" s="23" t="s">
        <v>105</v>
      </c>
      <c r="J11" s="23" t="s">
        <v>106</v>
      </c>
      <c r="K11" s="23" t="s">
        <v>105</v>
      </c>
      <c r="L11" s="23" t="s">
        <v>107</v>
      </c>
      <c r="M11" s="22" t="s">
        <v>69</v>
      </c>
      <c r="N11" s="23" t="s">
        <v>70</v>
      </c>
      <c r="O11" s="23" t="s">
        <v>108</v>
      </c>
      <c r="P11" s="22" t="s">
        <v>72</v>
      </c>
      <c r="Q11" s="23" t="s">
        <v>109</v>
      </c>
      <c r="R11" s="22" t="s">
        <v>74</v>
      </c>
      <c r="S11" s="22" t="s">
        <v>75</v>
      </c>
      <c r="T11" s="23" t="s">
        <v>76</v>
      </c>
      <c r="U11" s="23" t="s">
        <v>110</v>
      </c>
      <c r="V11" s="21">
        <v>2022</v>
      </c>
      <c r="W11" s="21" t="s">
        <v>78</v>
      </c>
      <c r="X11" s="21">
        <v>202210</v>
      </c>
      <c r="Y11" s="21">
        <v>202306</v>
      </c>
      <c r="Z11" s="22">
        <v>35</v>
      </c>
      <c r="AA11" s="22">
        <v>35</v>
      </c>
      <c r="AB11" s="21"/>
      <c r="AC11" s="21"/>
      <c r="AD11" s="21"/>
      <c r="AE11" s="23">
        <v>2100</v>
      </c>
      <c r="AF11" s="22">
        <v>93</v>
      </c>
      <c r="AG11" s="23" t="s">
        <v>79</v>
      </c>
      <c r="AH11" s="23" t="s">
        <v>79</v>
      </c>
      <c r="AI11" s="23" t="s">
        <v>79</v>
      </c>
      <c r="AJ11" s="23" t="s">
        <v>78</v>
      </c>
      <c r="AK11" s="23" t="s">
        <v>79</v>
      </c>
      <c r="AL11" s="23" t="s">
        <v>79</v>
      </c>
      <c r="AM11" s="21" t="s">
        <v>72</v>
      </c>
      <c r="AN11" s="23" t="s">
        <v>79</v>
      </c>
      <c r="AO11" s="23" t="s">
        <v>72</v>
      </c>
      <c r="AP11" s="21" t="s">
        <v>111</v>
      </c>
      <c r="AQ11" s="21">
        <v>15178980333</v>
      </c>
      <c r="AR11" s="21" t="s">
        <v>59</v>
      </c>
    </row>
    <row r="12" s="4" customFormat="1" ht="82" customHeight="1" spans="1:44">
      <c r="A12" s="21">
        <v>5</v>
      </c>
      <c r="B12" s="21" t="s">
        <v>112</v>
      </c>
      <c r="C12" s="22" t="s">
        <v>61</v>
      </c>
      <c r="D12" s="22" t="s">
        <v>62</v>
      </c>
      <c r="E12" s="22" t="s">
        <v>63</v>
      </c>
      <c r="F12" s="21" t="s">
        <v>113</v>
      </c>
      <c r="G12" s="22" t="s">
        <v>65</v>
      </c>
      <c r="H12" s="21" t="s">
        <v>114</v>
      </c>
      <c r="I12" s="21" t="s">
        <v>115</v>
      </c>
      <c r="J12" s="21" t="s">
        <v>116</v>
      </c>
      <c r="K12" s="21" t="s">
        <v>115</v>
      </c>
      <c r="L12" s="21" t="s">
        <v>117</v>
      </c>
      <c r="M12" s="21" t="s">
        <v>69</v>
      </c>
      <c r="N12" s="23" t="s">
        <v>70</v>
      </c>
      <c r="O12" s="21" t="s">
        <v>118</v>
      </c>
      <c r="P12" s="22" t="s">
        <v>72</v>
      </c>
      <c r="Q12" s="23" t="s">
        <v>119</v>
      </c>
      <c r="R12" s="22" t="s">
        <v>74</v>
      </c>
      <c r="S12" s="22" t="s">
        <v>75</v>
      </c>
      <c r="T12" s="23" t="s">
        <v>76</v>
      </c>
      <c r="U12" s="21" t="s">
        <v>120</v>
      </c>
      <c r="V12" s="21">
        <v>2022</v>
      </c>
      <c r="W12" s="21" t="s">
        <v>78</v>
      </c>
      <c r="X12" s="21">
        <v>202210</v>
      </c>
      <c r="Y12" s="21">
        <v>202306</v>
      </c>
      <c r="Z12" s="22">
        <v>20</v>
      </c>
      <c r="AA12" s="22">
        <v>20</v>
      </c>
      <c r="AB12" s="21"/>
      <c r="AC12" s="21"/>
      <c r="AD12" s="21"/>
      <c r="AE12" s="21">
        <v>1000</v>
      </c>
      <c r="AF12" s="21">
        <v>170</v>
      </c>
      <c r="AG12" s="21" t="s">
        <v>79</v>
      </c>
      <c r="AH12" s="21" t="s">
        <v>79</v>
      </c>
      <c r="AI12" s="21" t="s">
        <v>79</v>
      </c>
      <c r="AJ12" s="21" t="s">
        <v>78</v>
      </c>
      <c r="AK12" s="21" t="s">
        <v>78</v>
      </c>
      <c r="AL12" s="21" t="s">
        <v>79</v>
      </c>
      <c r="AM12" s="21" t="s">
        <v>72</v>
      </c>
      <c r="AN12" s="21" t="s">
        <v>79</v>
      </c>
      <c r="AO12" s="21" t="s">
        <v>72</v>
      </c>
      <c r="AP12" s="21" t="s">
        <v>121</v>
      </c>
      <c r="AQ12" s="21">
        <v>17783536677</v>
      </c>
      <c r="AR12" s="21" t="s">
        <v>59</v>
      </c>
    </row>
    <row r="13" s="4" customFormat="1" ht="103" customHeight="1" spans="1:44">
      <c r="A13" s="21">
        <v>6</v>
      </c>
      <c r="B13" s="21" t="s">
        <v>122</v>
      </c>
      <c r="C13" s="22" t="s">
        <v>61</v>
      </c>
      <c r="D13" s="22" t="s">
        <v>62</v>
      </c>
      <c r="E13" s="22" t="s">
        <v>63</v>
      </c>
      <c r="F13" s="21" t="s">
        <v>123</v>
      </c>
      <c r="G13" s="22" t="s">
        <v>65</v>
      </c>
      <c r="H13" s="21" t="s">
        <v>124</v>
      </c>
      <c r="I13" s="22" t="s">
        <v>125</v>
      </c>
      <c r="J13" s="22" t="s">
        <v>126</v>
      </c>
      <c r="K13" s="22" t="s">
        <v>125</v>
      </c>
      <c r="L13" s="21" t="s">
        <v>127</v>
      </c>
      <c r="M13" s="22" t="s">
        <v>69</v>
      </c>
      <c r="N13" s="22" t="s">
        <v>70</v>
      </c>
      <c r="O13" s="22" t="s">
        <v>128</v>
      </c>
      <c r="P13" s="22" t="s">
        <v>72</v>
      </c>
      <c r="Q13" s="22" t="s">
        <v>129</v>
      </c>
      <c r="R13" s="22" t="s">
        <v>74</v>
      </c>
      <c r="S13" s="22" t="s">
        <v>75</v>
      </c>
      <c r="T13" s="23" t="s">
        <v>76</v>
      </c>
      <c r="U13" s="22" t="s">
        <v>130</v>
      </c>
      <c r="V13" s="21">
        <v>2022</v>
      </c>
      <c r="W13" s="21" t="s">
        <v>78</v>
      </c>
      <c r="X13" s="21">
        <v>202210</v>
      </c>
      <c r="Y13" s="21">
        <v>202306</v>
      </c>
      <c r="Z13" s="22">
        <v>39</v>
      </c>
      <c r="AA13" s="22">
        <v>39</v>
      </c>
      <c r="AB13" s="21"/>
      <c r="AC13" s="21"/>
      <c r="AD13" s="21"/>
      <c r="AE13" s="21">
        <v>145</v>
      </c>
      <c r="AF13" s="21">
        <v>21</v>
      </c>
      <c r="AG13" s="21" t="s">
        <v>79</v>
      </c>
      <c r="AH13" s="21" t="s">
        <v>79</v>
      </c>
      <c r="AI13" s="21" t="s">
        <v>79</v>
      </c>
      <c r="AJ13" s="21" t="s">
        <v>78</v>
      </c>
      <c r="AK13" s="21" t="s">
        <v>79</v>
      </c>
      <c r="AL13" s="21" t="s">
        <v>79</v>
      </c>
      <c r="AM13" s="21" t="s">
        <v>72</v>
      </c>
      <c r="AN13" s="21" t="s">
        <v>79</v>
      </c>
      <c r="AO13" s="21" t="s">
        <v>72</v>
      </c>
      <c r="AP13" s="21" t="s">
        <v>131</v>
      </c>
      <c r="AQ13" s="21">
        <v>13594199718</v>
      </c>
      <c r="AR13" s="21" t="s">
        <v>59</v>
      </c>
    </row>
    <row r="14" s="4" customFormat="1" ht="89" customHeight="1" spans="1:44">
      <c r="A14" s="21">
        <v>7</v>
      </c>
      <c r="B14" s="22" t="s">
        <v>132</v>
      </c>
      <c r="C14" s="22" t="s">
        <v>61</v>
      </c>
      <c r="D14" s="22" t="s">
        <v>62</v>
      </c>
      <c r="E14" s="22" t="s">
        <v>63</v>
      </c>
      <c r="F14" s="22" t="s">
        <v>133</v>
      </c>
      <c r="G14" s="22" t="s">
        <v>65</v>
      </c>
      <c r="H14" s="22" t="s">
        <v>134</v>
      </c>
      <c r="I14" s="22" t="s">
        <v>135</v>
      </c>
      <c r="J14" s="22" t="s">
        <v>136</v>
      </c>
      <c r="K14" s="22" t="s">
        <v>135</v>
      </c>
      <c r="L14" s="22" t="s">
        <v>133</v>
      </c>
      <c r="M14" s="22" t="s">
        <v>69</v>
      </c>
      <c r="N14" s="23" t="s">
        <v>70</v>
      </c>
      <c r="O14" s="22" t="s">
        <v>137</v>
      </c>
      <c r="P14" s="22" t="s">
        <v>72</v>
      </c>
      <c r="Q14" s="22" t="s">
        <v>138</v>
      </c>
      <c r="R14" s="22" t="s">
        <v>74</v>
      </c>
      <c r="S14" s="22" t="s">
        <v>75</v>
      </c>
      <c r="T14" s="23" t="s">
        <v>76</v>
      </c>
      <c r="U14" s="22" t="s">
        <v>139</v>
      </c>
      <c r="V14" s="21">
        <v>2022</v>
      </c>
      <c r="W14" s="22" t="s">
        <v>78</v>
      </c>
      <c r="X14" s="21">
        <v>202210</v>
      </c>
      <c r="Y14" s="21">
        <v>202306</v>
      </c>
      <c r="Z14" s="22">
        <v>93</v>
      </c>
      <c r="AA14" s="22">
        <v>93</v>
      </c>
      <c r="AB14" s="21"/>
      <c r="AC14" s="22"/>
      <c r="AD14" s="21"/>
      <c r="AE14" s="22">
        <v>2552</v>
      </c>
      <c r="AF14" s="22">
        <v>184</v>
      </c>
      <c r="AG14" s="22" t="s">
        <v>79</v>
      </c>
      <c r="AH14" s="22" t="s">
        <v>79</v>
      </c>
      <c r="AI14" s="22" t="s">
        <v>79</v>
      </c>
      <c r="AJ14" s="22" t="s">
        <v>78</v>
      </c>
      <c r="AK14" s="22" t="s">
        <v>79</v>
      </c>
      <c r="AL14" s="22" t="s">
        <v>79</v>
      </c>
      <c r="AM14" s="21" t="s">
        <v>72</v>
      </c>
      <c r="AN14" s="22" t="s">
        <v>79</v>
      </c>
      <c r="AO14" s="21" t="s">
        <v>72</v>
      </c>
      <c r="AP14" s="22" t="s">
        <v>140</v>
      </c>
      <c r="AQ14" s="22">
        <v>13452673777</v>
      </c>
      <c r="AR14" s="21" t="s">
        <v>59</v>
      </c>
    </row>
    <row r="15" s="4" customFormat="1" ht="86" customHeight="1" spans="1:44">
      <c r="A15" s="21">
        <v>8</v>
      </c>
      <c r="B15" s="22" t="s">
        <v>141</v>
      </c>
      <c r="C15" s="22" t="s">
        <v>61</v>
      </c>
      <c r="D15" s="22" t="s">
        <v>62</v>
      </c>
      <c r="E15" s="22" t="s">
        <v>63</v>
      </c>
      <c r="F15" s="22" t="s">
        <v>142</v>
      </c>
      <c r="G15" s="22" t="s">
        <v>65</v>
      </c>
      <c r="H15" s="22" t="s">
        <v>143</v>
      </c>
      <c r="I15" s="22" t="s">
        <v>144</v>
      </c>
      <c r="J15" s="22" t="s">
        <v>145</v>
      </c>
      <c r="K15" s="22" t="s">
        <v>144</v>
      </c>
      <c r="L15" s="22" t="s">
        <v>146</v>
      </c>
      <c r="M15" s="22" t="s">
        <v>69</v>
      </c>
      <c r="N15" s="22" t="s">
        <v>70</v>
      </c>
      <c r="O15" s="22" t="s">
        <v>147</v>
      </c>
      <c r="P15" s="22" t="s">
        <v>72</v>
      </c>
      <c r="Q15" s="22" t="s">
        <v>148</v>
      </c>
      <c r="R15" s="22" t="s">
        <v>74</v>
      </c>
      <c r="S15" s="22" t="s">
        <v>75</v>
      </c>
      <c r="T15" s="22" t="s">
        <v>76</v>
      </c>
      <c r="U15" s="22" t="s">
        <v>149</v>
      </c>
      <c r="V15" s="21">
        <v>2022</v>
      </c>
      <c r="W15" s="22" t="s">
        <v>78</v>
      </c>
      <c r="X15" s="21">
        <v>202210</v>
      </c>
      <c r="Y15" s="21">
        <v>202306</v>
      </c>
      <c r="Z15" s="22">
        <v>95</v>
      </c>
      <c r="AA15" s="22">
        <v>95</v>
      </c>
      <c r="AB15" s="22"/>
      <c r="AC15" s="29"/>
      <c r="AD15" s="21"/>
      <c r="AE15" s="22">
        <v>1200</v>
      </c>
      <c r="AF15" s="22">
        <v>70</v>
      </c>
      <c r="AG15" s="22" t="s">
        <v>79</v>
      </c>
      <c r="AH15" s="22" t="s">
        <v>79</v>
      </c>
      <c r="AI15" s="22" t="s">
        <v>79</v>
      </c>
      <c r="AJ15" s="22" t="s">
        <v>78</v>
      </c>
      <c r="AK15" s="22" t="s">
        <v>79</v>
      </c>
      <c r="AL15" s="22" t="s">
        <v>79</v>
      </c>
      <c r="AM15" s="21" t="s">
        <v>72</v>
      </c>
      <c r="AN15" s="22" t="s">
        <v>79</v>
      </c>
      <c r="AO15" s="22" t="s">
        <v>72</v>
      </c>
      <c r="AP15" s="22" t="s">
        <v>150</v>
      </c>
      <c r="AQ15" s="22">
        <v>13635368516</v>
      </c>
      <c r="AR15" s="21" t="s">
        <v>59</v>
      </c>
    </row>
    <row r="16" s="4" customFormat="1" ht="86" customHeight="1" spans="1:44">
      <c r="A16" s="21">
        <v>9</v>
      </c>
      <c r="B16" s="22" t="s">
        <v>151</v>
      </c>
      <c r="C16" s="22" t="s">
        <v>61</v>
      </c>
      <c r="D16" s="22" t="s">
        <v>62</v>
      </c>
      <c r="E16" s="22" t="s">
        <v>63</v>
      </c>
      <c r="F16" s="22" t="s">
        <v>152</v>
      </c>
      <c r="G16" s="22" t="s">
        <v>93</v>
      </c>
      <c r="H16" s="22" t="s">
        <v>153</v>
      </c>
      <c r="I16" s="22" t="s">
        <v>154</v>
      </c>
      <c r="J16" s="22" t="s">
        <v>155</v>
      </c>
      <c r="K16" s="22" t="s">
        <v>154</v>
      </c>
      <c r="L16" s="22" t="s">
        <v>156</v>
      </c>
      <c r="M16" s="22" t="s">
        <v>69</v>
      </c>
      <c r="N16" s="22" t="s">
        <v>70</v>
      </c>
      <c r="O16" s="22" t="s">
        <v>157</v>
      </c>
      <c r="P16" s="22" t="s">
        <v>72</v>
      </c>
      <c r="Q16" s="22" t="s">
        <v>158</v>
      </c>
      <c r="R16" s="22" t="s">
        <v>74</v>
      </c>
      <c r="S16" s="22" t="s">
        <v>75</v>
      </c>
      <c r="T16" s="23" t="s">
        <v>76</v>
      </c>
      <c r="U16" s="22" t="s">
        <v>159</v>
      </c>
      <c r="V16" s="21">
        <v>2022</v>
      </c>
      <c r="W16" s="22" t="s">
        <v>78</v>
      </c>
      <c r="X16" s="21">
        <v>202210</v>
      </c>
      <c r="Y16" s="21">
        <v>202306</v>
      </c>
      <c r="Z16" s="22">
        <v>30</v>
      </c>
      <c r="AA16" s="22">
        <v>30</v>
      </c>
      <c r="AB16" s="21"/>
      <c r="AC16" s="29"/>
      <c r="AD16" s="21"/>
      <c r="AE16" s="22">
        <v>2750</v>
      </c>
      <c r="AF16" s="22">
        <v>520</v>
      </c>
      <c r="AG16" s="22" t="s">
        <v>79</v>
      </c>
      <c r="AH16" s="22" t="s">
        <v>79</v>
      </c>
      <c r="AI16" s="22" t="s">
        <v>79</v>
      </c>
      <c r="AJ16" s="22" t="s">
        <v>78</v>
      </c>
      <c r="AK16" s="22" t="s">
        <v>79</v>
      </c>
      <c r="AL16" s="22" t="s">
        <v>79</v>
      </c>
      <c r="AM16" s="21" t="s">
        <v>72</v>
      </c>
      <c r="AN16" s="22" t="s">
        <v>79</v>
      </c>
      <c r="AO16" s="22" t="s">
        <v>72</v>
      </c>
      <c r="AP16" s="22" t="s">
        <v>160</v>
      </c>
      <c r="AQ16" s="22">
        <v>18716716777</v>
      </c>
      <c r="AR16" s="21" t="s">
        <v>59</v>
      </c>
    </row>
    <row r="17" s="4" customFormat="1" ht="84" customHeight="1" spans="1:44">
      <c r="A17" s="21">
        <v>10</v>
      </c>
      <c r="B17" s="23" t="s">
        <v>161</v>
      </c>
      <c r="C17" s="22" t="s">
        <v>61</v>
      </c>
      <c r="D17" s="22" t="s">
        <v>62</v>
      </c>
      <c r="E17" s="22" t="s">
        <v>63</v>
      </c>
      <c r="F17" s="23" t="s">
        <v>162</v>
      </c>
      <c r="G17" s="23" t="s">
        <v>65</v>
      </c>
      <c r="H17" s="23" t="s">
        <v>163</v>
      </c>
      <c r="I17" s="23" t="s">
        <v>164</v>
      </c>
      <c r="J17" s="23" t="s">
        <v>165</v>
      </c>
      <c r="K17" s="23" t="s">
        <v>164</v>
      </c>
      <c r="L17" s="23" t="s">
        <v>166</v>
      </c>
      <c r="M17" s="22" t="s">
        <v>69</v>
      </c>
      <c r="N17" s="23" t="s">
        <v>70</v>
      </c>
      <c r="O17" s="22" t="s">
        <v>167</v>
      </c>
      <c r="P17" s="22" t="s">
        <v>72</v>
      </c>
      <c r="Q17" s="23" t="s">
        <v>168</v>
      </c>
      <c r="R17" s="22" t="s">
        <v>74</v>
      </c>
      <c r="S17" s="22" t="s">
        <v>75</v>
      </c>
      <c r="T17" s="23" t="s">
        <v>76</v>
      </c>
      <c r="U17" s="23" t="s">
        <v>169</v>
      </c>
      <c r="V17" s="21">
        <v>2022</v>
      </c>
      <c r="W17" s="23" t="s">
        <v>78</v>
      </c>
      <c r="X17" s="21">
        <v>202210</v>
      </c>
      <c r="Y17" s="21">
        <v>202306</v>
      </c>
      <c r="Z17" s="22">
        <v>15</v>
      </c>
      <c r="AA17" s="22">
        <v>15</v>
      </c>
      <c r="AB17" s="22"/>
      <c r="AC17" s="23"/>
      <c r="AD17" s="21"/>
      <c r="AE17" s="22">
        <v>978</v>
      </c>
      <c r="AF17" s="22">
        <v>219</v>
      </c>
      <c r="AG17" s="23" t="s">
        <v>79</v>
      </c>
      <c r="AH17" s="23" t="s">
        <v>79</v>
      </c>
      <c r="AI17" s="23" t="s">
        <v>79</v>
      </c>
      <c r="AJ17" s="23" t="s">
        <v>78</v>
      </c>
      <c r="AK17" s="23" t="s">
        <v>79</v>
      </c>
      <c r="AL17" s="23" t="s">
        <v>79</v>
      </c>
      <c r="AM17" s="21" t="s">
        <v>72</v>
      </c>
      <c r="AN17" s="23" t="s">
        <v>79</v>
      </c>
      <c r="AO17" s="23" t="s">
        <v>72</v>
      </c>
      <c r="AP17" s="23" t="s">
        <v>170</v>
      </c>
      <c r="AQ17" s="23" t="s">
        <v>171</v>
      </c>
      <c r="AR17" s="21" t="s">
        <v>59</v>
      </c>
    </row>
    <row r="18" s="4" customFormat="1" ht="142" customHeight="1" spans="1:44">
      <c r="A18" s="21">
        <v>11</v>
      </c>
      <c r="B18" s="22" t="s">
        <v>172</v>
      </c>
      <c r="C18" s="22" t="s">
        <v>61</v>
      </c>
      <c r="D18" s="22" t="s">
        <v>62</v>
      </c>
      <c r="E18" s="22" t="s">
        <v>63</v>
      </c>
      <c r="F18" s="22" t="s">
        <v>173</v>
      </c>
      <c r="G18" s="22" t="s">
        <v>65</v>
      </c>
      <c r="H18" s="22" t="s">
        <v>174</v>
      </c>
      <c r="I18" s="22" t="s">
        <v>175</v>
      </c>
      <c r="J18" s="22" t="s">
        <v>176</v>
      </c>
      <c r="K18" s="22" t="s">
        <v>175</v>
      </c>
      <c r="L18" s="22" t="s">
        <v>177</v>
      </c>
      <c r="M18" s="22" t="s">
        <v>69</v>
      </c>
      <c r="N18" s="22" t="s">
        <v>70</v>
      </c>
      <c r="O18" s="22" t="s">
        <v>178</v>
      </c>
      <c r="P18" s="22" t="s">
        <v>72</v>
      </c>
      <c r="Q18" s="22" t="s">
        <v>179</v>
      </c>
      <c r="R18" s="22" t="s">
        <v>74</v>
      </c>
      <c r="S18" s="22" t="s">
        <v>75</v>
      </c>
      <c r="T18" s="23" t="s">
        <v>76</v>
      </c>
      <c r="U18" s="22" t="s">
        <v>180</v>
      </c>
      <c r="V18" s="21">
        <v>2022</v>
      </c>
      <c r="W18" s="22" t="s">
        <v>78</v>
      </c>
      <c r="X18" s="21">
        <v>202210</v>
      </c>
      <c r="Y18" s="21">
        <v>202306</v>
      </c>
      <c r="Z18" s="22">
        <v>22</v>
      </c>
      <c r="AA18" s="22">
        <v>22</v>
      </c>
      <c r="AB18" s="21"/>
      <c r="AC18" s="29"/>
      <c r="AD18" s="21"/>
      <c r="AE18" s="22">
        <v>1450</v>
      </c>
      <c r="AF18" s="22">
        <v>328</v>
      </c>
      <c r="AG18" s="22" t="s">
        <v>79</v>
      </c>
      <c r="AH18" s="22" t="s">
        <v>79</v>
      </c>
      <c r="AI18" s="22" t="s">
        <v>79</v>
      </c>
      <c r="AJ18" s="22" t="s">
        <v>78</v>
      </c>
      <c r="AK18" s="22" t="s">
        <v>78</v>
      </c>
      <c r="AL18" s="22" t="s">
        <v>79</v>
      </c>
      <c r="AM18" s="21" t="s">
        <v>72</v>
      </c>
      <c r="AN18" s="22" t="s">
        <v>79</v>
      </c>
      <c r="AO18" s="22" t="s">
        <v>72</v>
      </c>
      <c r="AP18" s="22" t="s">
        <v>181</v>
      </c>
      <c r="AQ18" s="22">
        <v>18223820288</v>
      </c>
      <c r="AR18" s="21" t="s">
        <v>59</v>
      </c>
    </row>
    <row r="19" s="4" customFormat="1" ht="98" customHeight="1" spans="1:44">
      <c r="A19" s="21">
        <v>12</v>
      </c>
      <c r="B19" s="22" t="s">
        <v>182</v>
      </c>
      <c r="C19" s="22" t="s">
        <v>61</v>
      </c>
      <c r="D19" s="22" t="s">
        <v>62</v>
      </c>
      <c r="E19" s="22" t="s">
        <v>63</v>
      </c>
      <c r="F19" s="22" t="s">
        <v>183</v>
      </c>
      <c r="G19" s="22" t="s">
        <v>65</v>
      </c>
      <c r="H19" s="22" t="s">
        <v>184</v>
      </c>
      <c r="I19" s="22" t="s">
        <v>185</v>
      </c>
      <c r="J19" s="22" t="s">
        <v>186</v>
      </c>
      <c r="K19" s="22" t="s">
        <v>187</v>
      </c>
      <c r="L19" s="22" t="s">
        <v>188</v>
      </c>
      <c r="M19" s="22" t="s">
        <v>69</v>
      </c>
      <c r="N19" s="22" t="s">
        <v>70</v>
      </c>
      <c r="O19" s="22" t="s">
        <v>189</v>
      </c>
      <c r="P19" s="22" t="s">
        <v>72</v>
      </c>
      <c r="Q19" s="22" t="s">
        <v>190</v>
      </c>
      <c r="R19" s="22" t="s">
        <v>74</v>
      </c>
      <c r="S19" s="22" t="s">
        <v>75</v>
      </c>
      <c r="T19" s="23" t="s">
        <v>76</v>
      </c>
      <c r="U19" s="22" t="s">
        <v>191</v>
      </c>
      <c r="V19" s="21">
        <v>2022</v>
      </c>
      <c r="W19" s="22" t="s">
        <v>78</v>
      </c>
      <c r="X19" s="21">
        <v>202210</v>
      </c>
      <c r="Y19" s="21">
        <v>202306</v>
      </c>
      <c r="Z19" s="22">
        <v>47</v>
      </c>
      <c r="AA19" s="22">
        <v>47</v>
      </c>
      <c r="AB19" s="21"/>
      <c r="AC19" s="29"/>
      <c r="AD19" s="21"/>
      <c r="AE19" s="22">
        <v>6000</v>
      </c>
      <c r="AF19" s="22">
        <v>36</v>
      </c>
      <c r="AG19" s="22" t="s">
        <v>79</v>
      </c>
      <c r="AH19" s="22" t="s">
        <v>79</v>
      </c>
      <c r="AI19" s="22" t="s">
        <v>79</v>
      </c>
      <c r="AJ19" s="22" t="s">
        <v>78</v>
      </c>
      <c r="AK19" s="22" t="s">
        <v>79</v>
      </c>
      <c r="AL19" s="22" t="s">
        <v>79</v>
      </c>
      <c r="AM19" s="21" t="s">
        <v>72</v>
      </c>
      <c r="AN19" s="22" t="s">
        <v>79</v>
      </c>
      <c r="AO19" s="22" t="s">
        <v>72</v>
      </c>
      <c r="AP19" s="22" t="s">
        <v>192</v>
      </c>
      <c r="AQ19" s="22">
        <v>13594839691</v>
      </c>
      <c r="AR19" s="21" t="s">
        <v>59</v>
      </c>
    </row>
    <row r="20" s="4" customFormat="1" ht="69" customHeight="1" spans="1:44">
      <c r="A20" s="21">
        <v>13</v>
      </c>
      <c r="B20" s="22" t="s">
        <v>193</v>
      </c>
      <c r="C20" s="22" t="s">
        <v>61</v>
      </c>
      <c r="D20" s="22" t="s">
        <v>62</v>
      </c>
      <c r="E20" s="22" t="s">
        <v>63</v>
      </c>
      <c r="F20" s="22" t="s">
        <v>194</v>
      </c>
      <c r="G20" s="22" t="s">
        <v>93</v>
      </c>
      <c r="H20" s="22" t="s">
        <v>195</v>
      </c>
      <c r="I20" s="22" t="s">
        <v>196</v>
      </c>
      <c r="J20" s="22" t="s">
        <v>197</v>
      </c>
      <c r="K20" s="22" t="s">
        <v>196</v>
      </c>
      <c r="L20" s="22" t="s">
        <v>198</v>
      </c>
      <c r="M20" s="22" t="s">
        <v>69</v>
      </c>
      <c r="N20" s="22" t="s">
        <v>70</v>
      </c>
      <c r="O20" s="22" t="s">
        <v>199</v>
      </c>
      <c r="P20" s="22" t="s">
        <v>72</v>
      </c>
      <c r="Q20" s="22" t="s">
        <v>200</v>
      </c>
      <c r="R20" s="22" t="s">
        <v>74</v>
      </c>
      <c r="S20" s="22" t="s">
        <v>75</v>
      </c>
      <c r="T20" s="23" t="s">
        <v>76</v>
      </c>
      <c r="U20" s="22" t="s">
        <v>201</v>
      </c>
      <c r="V20" s="21">
        <v>2022</v>
      </c>
      <c r="W20" s="22" t="s">
        <v>78</v>
      </c>
      <c r="X20" s="21">
        <v>202210</v>
      </c>
      <c r="Y20" s="21">
        <v>202306</v>
      </c>
      <c r="Z20" s="22">
        <v>95</v>
      </c>
      <c r="AA20" s="22">
        <v>95</v>
      </c>
      <c r="AB20" s="21"/>
      <c r="AC20" s="29"/>
      <c r="AD20" s="21"/>
      <c r="AE20" s="22">
        <v>5000</v>
      </c>
      <c r="AF20" s="22">
        <v>214</v>
      </c>
      <c r="AG20" s="22" t="s">
        <v>79</v>
      </c>
      <c r="AH20" s="22" t="s">
        <v>79</v>
      </c>
      <c r="AI20" s="22" t="s">
        <v>79</v>
      </c>
      <c r="AJ20" s="22" t="s">
        <v>78</v>
      </c>
      <c r="AK20" s="22" t="s">
        <v>79</v>
      </c>
      <c r="AL20" s="22" t="s">
        <v>79</v>
      </c>
      <c r="AM20" s="21" t="s">
        <v>72</v>
      </c>
      <c r="AN20" s="22" t="s">
        <v>79</v>
      </c>
      <c r="AO20" s="22" t="s">
        <v>72</v>
      </c>
      <c r="AP20" s="22" t="s">
        <v>202</v>
      </c>
      <c r="AQ20" s="22">
        <v>13594802796</v>
      </c>
      <c r="AR20" s="21" t="s">
        <v>59</v>
      </c>
    </row>
    <row r="21" s="4" customFormat="1" ht="56" customHeight="1" spans="1:44">
      <c r="A21" s="21">
        <v>14</v>
      </c>
      <c r="B21" s="23" t="s">
        <v>203</v>
      </c>
      <c r="C21" s="22" t="s">
        <v>61</v>
      </c>
      <c r="D21" s="22" t="s">
        <v>62</v>
      </c>
      <c r="E21" s="22" t="s">
        <v>63</v>
      </c>
      <c r="F21" s="23" t="s">
        <v>204</v>
      </c>
      <c r="G21" s="22" t="s">
        <v>65</v>
      </c>
      <c r="H21" s="23" t="s">
        <v>205</v>
      </c>
      <c r="I21" s="23" t="s">
        <v>206</v>
      </c>
      <c r="J21" s="23" t="s">
        <v>207</v>
      </c>
      <c r="K21" s="23" t="s">
        <v>206</v>
      </c>
      <c r="L21" s="23" t="s">
        <v>208</v>
      </c>
      <c r="M21" s="22" t="s">
        <v>69</v>
      </c>
      <c r="N21" s="23" t="s">
        <v>70</v>
      </c>
      <c r="O21" s="23" t="s">
        <v>209</v>
      </c>
      <c r="P21" s="22" t="s">
        <v>72</v>
      </c>
      <c r="Q21" s="22" t="s">
        <v>148</v>
      </c>
      <c r="R21" s="22" t="s">
        <v>74</v>
      </c>
      <c r="S21" s="22" t="s">
        <v>75</v>
      </c>
      <c r="T21" s="23" t="s">
        <v>76</v>
      </c>
      <c r="U21" s="23" t="s">
        <v>210</v>
      </c>
      <c r="V21" s="21">
        <v>2022</v>
      </c>
      <c r="W21" s="23" t="s">
        <v>78</v>
      </c>
      <c r="X21" s="21">
        <v>202210</v>
      </c>
      <c r="Y21" s="21">
        <v>202306</v>
      </c>
      <c r="Z21" s="22">
        <v>50</v>
      </c>
      <c r="AA21" s="22">
        <v>50</v>
      </c>
      <c r="AB21" s="22"/>
      <c r="AC21" s="23"/>
      <c r="AD21" s="21"/>
      <c r="AE21" s="22">
        <v>1500</v>
      </c>
      <c r="AF21" s="22">
        <v>70</v>
      </c>
      <c r="AG21" s="23" t="s">
        <v>79</v>
      </c>
      <c r="AH21" s="23" t="s">
        <v>79</v>
      </c>
      <c r="AI21" s="23" t="s">
        <v>79</v>
      </c>
      <c r="AJ21" s="23" t="s">
        <v>78</v>
      </c>
      <c r="AK21" s="23" t="s">
        <v>79</v>
      </c>
      <c r="AL21" s="23" t="s">
        <v>79</v>
      </c>
      <c r="AM21" s="21" t="s">
        <v>72</v>
      </c>
      <c r="AN21" s="23" t="s">
        <v>79</v>
      </c>
      <c r="AO21" s="23" t="s">
        <v>72</v>
      </c>
      <c r="AP21" s="23" t="s">
        <v>211</v>
      </c>
      <c r="AQ21" s="23" t="s">
        <v>212</v>
      </c>
      <c r="AR21" s="21" t="s">
        <v>59</v>
      </c>
    </row>
    <row r="22" s="4" customFormat="1" ht="81" customHeight="1" spans="1:44">
      <c r="A22" s="21">
        <v>15</v>
      </c>
      <c r="B22" s="22" t="s">
        <v>213</v>
      </c>
      <c r="C22" s="22" t="s">
        <v>61</v>
      </c>
      <c r="D22" s="22" t="s">
        <v>62</v>
      </c>
      <c r="E22" s="22" t="s">
        <v>63</v>
      </c>
      <c r="F22" s="22" t="s">
        <v>214</v>
      </c>
      <c r="G22" s="22" t="s">
        <v>65</v>
      </c>
      <c r="H22" s="22" t="s">
        <v>215</v>
      </c>
      <c r="I22" s="22" t="s">
        <v>216</v>
      </c>
      <c r="J22" s="22" t="s">
        <v>217</v>
      </c>
      <c r="K22" s="22" t="s">
        <v>216</v>
      </c>
      <c r="L22" s="22" t="s">
        <v>214</v>
      </c>
      <c r="M22" s="22" t="s">
        <v>69</v>
      </c>
      <c r="N22" s="22" t="s">
        <v>70</v>
      </c>
      <c r="O22" s="22" t="s">
        <v>218</v>
      </c>
      <c r="P22" s="22" t="s">
        <v>72</v>
      </c>
      <c r="Q22" s="22" t="s">
        <v>219</v>
      </c>
      <c r="R22" s="22" t="s">
        <v>74</v>
      </c>
      <c r="S22" s="22" t="s">
        <v>75</v>
      </c>
      <c r="T22" s="23" t="s">
        <v>76</v>
      </c>
      <c r="U22" s="22" t="s">
        <v>220</v>
      </c>
      <c r="V22" s="21">
        <v>2022</v>
      </c>
      <c r="W22" s="22" t="s">
        <v>78</v>
      </c>
      <c r="X22" s="21">
        <v>202210</v>
      </c>
      <c r="Y22" s="21">
        <v>202306</v>
      </c>
      <c r="Z22" s="22">
        <v>45</v>
      </c>
      <c r="AA22" s="22">
        <v>45</v>
      </c>
      <c r="AB22" s="21"/>
      <c r="AC22" s="29"/>
      <c r="AD22" s="21"/>
      <c r="AE22" s="22">
        <v>300</v>
      </c>
      <c r="AF22" s="22">
        <v>10</v>
      </c>
      <c r="AG22" s="22" t="s">
        <v>79</v>
      </c>
      <c r="AH22" s="22" t="s">
        <v>79</v>
      </c>
      <c r="AI22" s="22" t="s">
        <v>79</v>
      </c>
      <c r="AJ22" s="22" t="s">
        <v>78</v>
      </c>
      <c r="AK22" s="22" t="s">
        <v>79</v>
      </c>
      <c r="AL22" s="22" t="s">
        <v>79</v>
      </c>
      <c r="AM22" s="21" t="s">
        <v>72</v>
      </c>
      <c r="AN22" s="22" t="s">
        <v>79</v>
      </c>
      <c r="AO22" s="22" t="s">
        <v>72</v>
      </c>
      <c r="AP22" s="21" t="s">
        <v>111</v>
      </c>
      <c r="AQ22" s="21">
        <v>15178980333</v>
      </c>
      <c r="AR22" s="21" t="s">
        <v>59</v>
      </c>
    </row>
    <row r="23" s="4" customFormat="1" ht="80" customHeight="1" spans="1:44">
      <c r="A23" s="21">
        <v>16</v>
      </c>
      <c r="B23" s="21" t="s">
        <v>221</v>
      </c>
      <c r="C23" s="22" t="s">
        <v>61</v>
      </c>
      <c r="D23" s="22" t="s">
        <v>62</v>
      </c>
      <c r="E23" s="22" t="s">
        <v>63</v>
      </c>
      <c r="F23" s="21" t="s">
        <v>222</v>
      </c>
      <c r="G23" s="21" t="s">
        <v>93</v>
      </c>
      <c r="H23" s="21" t="s">
        <v>223</v>
      </c>
      <c r="I23" s="21" t="s">
        <v>224</v>
      </c>
      <c r="J23" s="21" t="s">
        <v>225</v>
      </c>
      <c r="K23" s="21" t="s">
        <v>224</v>
      </c>
      <c r="L23" s="21" t="s">
        <v>222</v>
      </c>
      <c r="M23" s="21" t="s">
        <v>69</v>
      </c>
      <c r="N23" s="21" t="s">
        <v>70</v>
      </c>
      <c r="O23" s="21" t="s">
        <v>226</v>
      </c>
      <c r="P23" s="22" t="s">
        <v>72</v>
      </c>
      <c r="Q23" s="21" t="s">
        <v>227</v>
      </c>
      <c r="R23" s="22" t="s">
        <v>74</v>
      </c>
      <c r="S23" s="22" t="s">
        <v>75</v>
      </c>
      <c r="T23" s="23" t="s">
        <v>76</v>
      </c>
      <c r="U23" s="21" t="s">
        <v>228</v>
      </c>
      <c r="V23" s="21">
        <v>2022</v>
      </c>
      <c r="W23" s="21" t="s">
        <v>78</v>
      </c>
      <c r="X23" s="21">
        <v>202210</v>
      </c>
      <c r="Y23" s="21">
        <v>202306</v>
      </c>
      <c r="Z23" s="22">
        <v>47</v>
      </c>
      <c r="AA23" s="22">
        <v>47</v>
      </c>
      <c r="AB23" s="21"/>
      <c r="AC23" s="21"/>
      <c r="AD23" s="21"/>
      <c r="AE23" s="21">
        <v>193</v>
      </c>
      <c r="AF23" s="21">
        <v>12</v>
      </c>
      <c r="AG23" s="21" t="s">
        <v>79</v>
      </c>
      <c r="AH23" s="21" t="s">
        <v>79</v>
      </c>
      <c r="AI23" s="21" t="s">
        <v>79</v>
      </c>
      <c r="AJ23" s="21" t="s">
        <v>78</v>
      </c>
      <c r="AK23" s="21" t="s">
        <v>79</v>
      </c>
      <c r="AL23" s="21" t="s">
        <v>79</v>
      </c>
      <c r="AM23" s="21" t="s">
        <v>72</v>
      </c>
      <c r="AN23" s="21" t="s">
        <v>79</v>
      </c>
      <c r="AO23" s="21" t="s">
        <v>72</v>
      </c>
      <c r="AP23" s="21" t="s">
        <v>229</v>
      </c>
      <c r="AQ23" s="21">
        <v>17265180792</v>
      </c>
      <c r="AR23" s="21" t="s">
        <v>59</v>
      </c>
    </row>
    <row r="24" s="4" customFormat="1" ht="106" customHeight="1" spans="1:44">
      <c r="A24" s="21">
        <v>17</v>
      </c>
      <c r="B24" s="22" t="s">
        <v>230</v>
      </c>
      <c r="C24" s="22" t="s">
        <v>61</v>
      </c>
      <c r="D24" s="22" t="s">
        <v>62</v>
      </c>
      <c r="E24" s="22" t="s">
        <v>63</v>
      </c>
      <c r="F24" s="22" t="s">
        <v>231</v>
      </c>
      <c r="G24" s="22" t="s">
        <v>93</v>
      </c>
      <c r="H24" s="22" t="s">
        <v>232</v>
      </c>
      <c r="I24" s="22" t="s">
        <v>233</v>
      </c>
      <c r="J24" s="22" t="s">
        <v>234</v>
      </c>
      <c r="K24" s="22" t="s">
        <v>233</v>
      </c>
      <c r="L24" s="22" t="s">
        <v>235</v>
      </c>
      <c r="M24" s="22" t="s">
        <v>69</v>
      </c>
      <c r="N24" s="22" t="s">
        <v>70</v>
      </c>
      <c r="O24" s="22" t="s">
        <v>236</v>
      </c>
      <c r="P24" s="22" t="s">
        <v>72</v>
      </c>
      <c r="Q24" s="21" t="s">
        <v>237</v>
      </c>
      <c r="R24" s="22" t="s">
        <v>74</v>
      </c>
      <c r="S24" s="22" t="s">
        <v>75</v>
      </c>
      <c r="T24" s="23" t="s">
        <v>76</v>
      </c>
      <c r="U24" s="22" t="s">
        <v>238</v>
      </c>
      <c r="V24" s="21">
        <v>2022</v>
      </c>
      <c r="W24" s="22" t="s">
        <v>78</v>
      </c>
      <c r="X24" s="21">
        <v>202210</v>
      </c>
      <c r="Y24" s="21">
        <v>202306</v>
      </c>
      <c r="Z24" s="22">
        <v>30</v>
      </c>
      <c r="AA24" s="22">
        <v>30</v>
      </c>
      <c r="AB24" s="21"/>
      <c r="AC24" s="29"/>
      <c r="AD24" s="21"/>
      <c r="AE24" s="22">
        <v>863</v>
      </c>
      <c r="AF24" s="22">
        <v>236</v>
      </c>
      <c r="AG24" s="22" t="s">
        <v>79</v>
      </c>
      <c r="AH24" s="22" t="s">
        <v>79</v>
      </c>
      <c r="AI24" s="22" t="s">
        <v>79</v>
      </c>
      <c r="AJ24" s="22" t="s">
        <v>78</v>
      </c>
      <c r="AK24" s="22" t="s">
        <v>79</v>
      </c>
      <c r="AL24" s="22" t="s">
        <v>79</v>
      </c>
      <c r="AM24" s="21" t="s">
        <v>72</v>
      </c>
      <c r="AN24" s="22" t="s">
        <v>79</v>
      </c>
      <c r="AO24" s="22" t="s">
        <v>72</v>
      </c>
      <c r="AP24" s="22" t="s">
        <v>239</v>
      </c>
      <c r="AQ24" s="22">
        <v>13388907767</v>
      </c>
      <c r="AR24" s="21" t="s">
        <v>59</v>
      </c>
    </row>
    <row r="25" s="4" customFormat="1" ht="93" customHeight="1" spans="1:44">
      <c r="A25" s="21">
        <v>18</v>
      </c>
      <c r="B25" s="22" t="s">
        <v>240</v>
      </c>
      <c r="C25" s="22" t="s">
        <v>61</v>
      </c>
      <c r="D25" s="22" t="s">
        <v>62</v>
      </c>
      <c r="E25" s="22" t="s">
        <v>63</v>
      </c>
      <c r="F25" s="22" t="s">
        <v>241</v>
      </c>
      <c r="G25" s="22" t="s">
        <v>65</v>
      </c>
      <c r="H25" s="22" t="s">
        <v>242</v>
      </c>
      <c r="I25" s="22" t="s">
        <v>243</v>
      </c>
      <c r="J25" s="22" t="s">
        <v>244</v>
      </c>
      <c r="K25" s="22" t="s">
        <v>243</v>
      </c>
      <c r="L25" s="22" t="s">
        <v>245</v>
      </c>
      <c r="M25" s="22" t="s">
        <v>69</v>
      </c>
      <c r="N25" s="22" t="s">
        <v>70</v>
      </c>
      <c r="O25" s="22" t="s">
        <v>246</v>
      </c>
      <c r="P25" s="22" t="s">
        <v>72</v>
      </c>
      <c r="Q25" s="21" t="s">
        <v>219</v>
      </c>
      <c r="R25" s="22" t="s">
        <v>74</v>
      </c>
      <c r="S25" s="22" t="s">
        <v>75</v>
      </c>
      <c r="T25" s="23" t="s">
        <v>76</v>
      </c>
      <c r="U25" s="22" t="s">
        <v>247</v>
      </c>
      <c r="V25" s="21">
        <v>2022</v>
      </c>
      <c r="W25" s="22" t="s">
        <v>78</v>
      </c>
      <c r="X25" s="22">
        <v>202210</v>
      </c>
      <c r="Y25" s="22">
        <v>202306</v>
      </c>
      <c r="Z25" s="22">
        <v>17</v>
      </c>
      <c r="AA25" s="22">
        <v>17</v>
      </c>
      <c r="AB25" s="21"/>
      <c r="AC25" s="29"/>
      <c r="AD25" s="21"/>
      <c r="AE25" s="22">
        <v>450</v>
      </c>
      <c r="AF25" s="22">
        <v>10</v>
      </c>
      <c r="AG25" s="22" t="s">
        <v>79</v>
      </c>
      <c r="AH25" s="22" t="s">
        <v>79</v>
      </c>
      <c r="AI25" s="22" t="s">
        <v>79</v>
      </c>
      <c r="AJ25" s="22" t="s">
        <v>78</v>
      </c>
      <c r="AK25" s="22" t="s">
        <v>78</v>
      </c>
      <c r="AL25" s="22" t="s">
        <v>79</v>
      </c>
      <c r="AM25" s="21" t="s">
        <v>72</v>
      </c>
      <c r="AN25" s="22" t="s">
        <v>79</v>
      </c>
      <c r="AO25" s="22" t="s">
        <v>72</v>
      </c>
      <c r="AP25" s="22" t="s">
        <v>248</v>
      </c>
      <c r="AQ25" s="22">
        <v>13452003111</v>
      </c>
      <c r="AR25" s="21" t="s">
        <v>59</v>
      </c>
    </row>
    <row r="26" s="4" customFormat="1" ht="78" customHeight="1" spans="1:44">
      <c r="A26" s="21">
        <v>19</v>
      </c>
      <c r="B26" s="21" t="s">
        <v>249</v>
      </c>
      <c r="C26" s="22" t="s">
        <v>61</v>
      </c>
      <c r="D26" s="22" t="s">
        <v>62</v>
      </c>
      <c r="E26" s="22" t="s">
        <v>63</v>
      </c>
      <c r="F26" s="21" t="s">
        <v>250</v>
      </c>
      <c r="G26" s="21" t="s">
        <v>93</v>
      </c>
      <c r="H26" s="21" t="s">
        <v>251</v>
      </c>
      <c r="I26" s="21" t="s">
        <v>252</v>
      </c>
      <c r="J26" s="21" t="s">
        <v>253</v>
      </c>
      <c r="K26" s="21" t="s">
        <v>252</v>
      </c>
      <c r="L26" s="21" t="s">
        <v>254</v>
      </c>
      <c r="M26" s="21" t="s">
        <v>69</v>
      </c>
      <c r="N26" s="21" t="s">
        <v>70</v>
      </c>
      <c r="O26" s="21" t="s">
        <v>255</v>
      </c>
      <c r="P26" s="22" t="s">
        <v>72</v>
      </c>
      <c r="Q26" s="22" t="s">
        <v>256</v>
      </c>
      <c r="R26" s="22" t="s">
        <v>74</v>
      </c>
      <c r="S26" s="22" t="s">
        <v>75</v>
      </c>
      <c r="T26" s="23" t="s">
        <v>76</v>
      </c>
      <c r="U26" s="21" t="s">
        <v>257</v>
      </c>
      <c r="V26" s="21">
        <v>2022</v>
      </c>
      <c r="W26" s="21" t="s">
        <v>78</v>
      </c>
      <c r="X26" s="21">
        <v>202210</v>
      </c>
      <c r="Y26" s="21">
        <v>202306</v>
      </c>
      <c r="Z26" s="22">
        <v>19</v>
      </c>
      <c r="AA26" s="22">
        <v>19</v>
      </c>
      <c r="AB26" s="21"/>
      <c r="AC26" s="21"/>
      <c r="AD26" s="21"/>
      <c r="AE26" s="21">
        <v>100</v>
      </c>
      <c r="AF26" s="21">
        <v>30</v>
      </c>
      <c r="AG26" s="21" t="s">
        <v>79</v>
      </c>
      <c r="AH26" s="21" t="s">
        <v>79</v>
      </c>
      <c r="AI26" s="21" t="s">
        <v>79</v>
      </c>
      <c r="AJ26" s="21" t="s">
        <v>78</v>
      </c>
      <c r="AK26" s="21" t="s">
        <v>78</v>
      </c>
      <c r="AL26" s="21" t="s">
        <v>79</v>
      </c>
      <c r="AM26" s="21" t="s">
        <v>72</v>
      </c>
      <c r="AN26" s="21" t="s">
        <v>79</v>
      </c>
      <c r="AO26" s="21" t="s">
        <v>72</v>
      </c>
      <c r="AP26" s="21" t="s">
        <v>111</v>
      </c>
      <c r="AQ26" s="21">
        <v>15178980333</v>
      </c>
      <c r="AR26" s="21" t="s">
        <v>59</v>
      </c>
    </row>
    <row r="27" s="4" customFormat="1" ht="80" customHeight="1" spans="1:44">
      <c r="A27" s="21">
        <v>20</v>
      </c>
      <c r="B27" s="21" t="s">
        <v>258</v>
      </c>
      <c r="C27" s="22" t="s">
        <v>61</v>
      </c>
      <c r="D27" s="22" t="s">
        <v>62</v>
      </c>
      <c r="E27" s="22" t="s">
        <v>63</v>
      </c>
      <c r="F27" s="21" t="s">
        <v>259</v>
      </c>
      <c r="G27" s="22" t="s">
        <v>65</v>
      </c>
      <c r="H27" s="21" t="s">
        <v>260</v>
      </c>
      <c r="I27" s="21" t="s">
        <v>261</v>
      </c>
      <c r="J27" s="21" t="s">
        <v>262</v>
      </c>
      <c r="K27" s="21" t="s">
        <v>261</v>
      </c>
      <c r="L27" s="21" t="s">
        <v>259</v>
      </c>
      <c r="M27" s="21" t="s">
        <v>69</v>
      </c>
      <c r="N27" s="23" t="s">
        <v>70</v>
      </c>
      <c r="O27" s="21" t="s">
        <v>263</v>
      </c>
      <c r="P27" s="22" t="s">
        <v>72</v>
      </c>
      <c r="Q27" s="22" t="s">
        <v>264</v>
      </c>
      <c r="R27" s="22" t="s">
        <v>74</v>
      </c>
      <c r="S27" s="22" t="s">
        <v>75</v>
      </c>
      <c r="T27" s="23" t="s">
        <v>76</v>
      </c>
      <c r="U27" s="21" t="s">
        <v>265</v>
      </c>
      <c r="V27" s="21">
        <v>2022</v>
      </c>
      <c r="W27" s="21" t="s">
        <v>78</v>
      </c>
      <c r="X27" s="21">
        <v>202210</v>
      </c>
      <c r="Y27" s="21">
        <v>202306</v>
      </c>
      <c r="Z27" s="22">
        <v>25</v>
      </c>
      <c r="AA27" s="22">
        <v>25</v>
      </c>
      <c r="AB27" s="21"/>
      <c r="AC27" s="21"/>
      <c r="AD27" s="21"/>
      <c r="AE27" s="21">
        <v>1500</v>
      </c>
      <c r="AF27" s="21">
        <v>20</v>
      </c>
      <c r="AG27" s="21" t="s">
        <v>79</v>
      </c>
      <c r="AH27" s="21" t="s">
        <v>79</v>
      </c>
      <c r="AI27" s="21" t="s">
        <v>79</v>
      </c>
      <c r="AJ27" s="21" t="s">
        <v>78</v>
      </c>
      <c r="AK27" s="21" t="s">
        <v>79</v>
      </c>
      <c r="AL27" s="21" t="s">
        <v>79</v>
      </c>
      <c r="AM27" s="21" t="s">
        <v>72</v>
      </c>
      <c r="AN27" s="21" t="s">
        <v>79</v>
      </c>
      <c r="AO27" s="21" t="s">
        <v>72</v>
      </c>
      <c r="AP27" s="21" t="s">
        <v>111</v>
      </c>
      <c r="AQ27" s="21">
        <v>15178980333</v>
      </c>
      <c r="AR27" s="21" t="s">
        <v>59</v>
      </c>
    </row>
    <row r="28" s="4" customFormat="1" ht="121" customHeight="1" spans="1:44">
      <c r="A28" s="21">
        <v>21</v>
      </c>
      <c r="B28" s="22" t="s">
        <v>266</v>
      </c>
      <c r="C28" s="22" t="s">
        <v>61</v>
      </c>
      <c r="D28" s="22" t="s">
        <v>62</v>
      </c>
      <c r="E28" s="22" t="s">
        <v>63</v>
      </c>
      <c r="F28" s="22" t="s">
        <v>267</v>
      </c>
      <c r="G28" s="22" t="s">
        <v>93</v>
      </c>
      <c r="H28" s="22" t="s">
        <v>268</v>
      </c>
      <c r="I28" s="22" t="s">
        <v>269</v>
      </c>
      <c r="J28" s="22" t="s">
        <v>270</v>
      </c>
      <c r="K28" s="22" t="s">
        <v>269</v>
      </c>
      <c r="L28" s="22" t="s">
        <v>267</v>
      </c>
      <c r="M28" s="22" t="s">
        <v>69</v>
      </c>
      <c r="N28" s="22" t="s">
        <v>70</v>
      </c>
      <c r="O28" s="22" t="s">
        <v>271</v>
      </c>
      <c r="P28" s="22" t="s">
        <v>72</v>
      </c>
      <c r="Q28" s="22" t="s">
        <v>272</v>
      </c>
      <c r="R28" s="22" t="s">
        <v>74</v>
      </c>
      <c r="S28" s="22" t="s">
        <v>75</v>
      </c>
      <c r="T28" s="23" t="s">
        <v>76</v>
      </c>
      <c r="U28" s="22" t="s">
        <v>273</v>
      </c>
      <c r="V28" s="21">
        <v>2022</v>
      </c>
      <c r="W28" s="22" t="s">
        <v>78</v>
      </c>
      <c r="X28" s="21">
        <v>202210</v>
      </c>
      <c r="Y28" s="21">
        <v>202306</v>
      </c>
      <c r="Z28" s="22">
        <v>28</v>
      </c>
      <c r="AA28" s="22">
        <v>28</v>
      </c>
      <c r="AB28" s="21"/>
      <c r="AC28" s="29"/>
      <c r="AD28" s="21"/>
      <c r="AE28" s="22">
        <v>1600</v>
      </c>
      <c r="AF28" s="22">
        <v>145</v>
      </c>
      <c r="AG28" s="22" t="s">
        <v>79</v>
      </c>
      <c r="AH28" s="22" t="s">
        <v>79</v>
      </c>
      <c r="AI28" s="22" t="s">
        <v>79</v>
      </c>
      <c r="AJ28" s="22" t="s">
        <v>78</v>
      </c>
      <c r="AK28" s="22" t="s">
        <v>79</v>
      </c>
      <c r="AL28" s="22" t="s">
        <v>79</v>
      </c>
      <c r="AM28" s="21" t="s">
        <v>72</v>
      </c>
      <c r="AN28" s="22" t="s">
        <v>79</v>
      </c>
      <c r="AO28" s="22" t="s">
        <v>72</v>
      </c>
      <c r="AP28" s="22" t="s">
        <v>274</v>
      </c>
      <c r="AQ28" s="22">
        <v>15025552538</v>
      </c>
      <c r="AR28" s="21" t="s">
        <v>59</v>
      </c>
    </row>
    <row r="29" s="4" customFormat="1" ht="72" customHeight="1" spans="1:44">
      <c r="A29" s="21">
        <v>22</v>
      </c>
      <c r="B29" s="21" t="s">
        <v>275</v>
      </c>
      <c r="C29" s="22" t="s">
        <v>61</v>
      </c>
      <c r="D29" s="22" t="s">
        <v>62</v>
      </c>
      <c r="E29" s="22" t="s">
        <v>63</v>
      </c>
      <c r="F29" s="21" t="s">
        <v>276</v>
      </c>
      <c r="G29" s="22" t="s">
        <v>65</v>
      </c>
      <c r="H29" s="21" t="s">
        <v>277</v>
      </c>
      <c r="I29" s="21" t="s">
        <v>278</v>
      </c>
      <c r="J29" s="21" t="s">
        <v>279</v>
      </c>
      <c r="K29" s="21" t="s">
        <v>278</v>
      </c>
      <c r="L29" s="21" t="s">
        <v>276</v>
      </c>
      <c r="M29" s="21" t="s">
        <v>69</v>
      </c>
      <c r="N29" s="23" t="s">
        <v>70</v>
      </c>
      <c r="O29" s="21" t="s">
        <v>280</v>
      </c>
      <c r="P29" s="22" t="s">
        <v>72</v>
      </c>
      <c r="Q29" s="22" t="s">
        <v>281</v>
      </c>
      <c r="R29" s="22" t="s">
        <v>74</v>
      </c>
      <c r="S29" s="22" t="s">
        <v>75</v>
      </c>
      <c r="T29" s="23" t="s">
        <v>76</v>
      </c>
      <c r="U29" s="21" t="s">
        <v>282</v>
      </c>
      <c r="V29" s="21">
        <v>2022</v>
      </c>
      <c r="W29" s="21" t="s">
        <v>78</v>
      </c>
      <c r="X29" s="21">
        <v>202210</v>
      </c>
      <c r="Y29" s="21">
        <v>202306</v>
      </c>
      <c r="Z29" s="22">
        <v>22</v>
      </c>
      <c r="AA29" s="22">
        <v>22</v>
      </c>
      <c r="AB29" s="21"/>
      <c r="AC29" s="21"/>
      <c r="AD29" s="21"/>
      <c r="AE29" s="21">
        <v>2456</v>
      </c>
      <c r="AF29" s="21">
        <v>76</v>
      </c>
      <c r="AG29" s="21" t="s">
        <v>79</v>
      </c>
      <c r="AH29" s="21" t="s">
        <v>79</v>
      </c>
      <c r="AI29" s="21" t="s">
        <v>79</v>
      </c>
      <c r="AJ29" s="21" t="s">
        <v>78</v>
      </c>
      <c r="AK29" s="21" t="s">
        <v>79</v>
      </c>
      <c r="AL29" s="21" t="s">
        <v>79</v>
      </c>
      <c r="AM29" s="21" t="s">
        <v>72</v>
      </c>
      <c r="AN29" s="21" t="s">
        <v>79</v>
      </c>
      <c r="AO29" s="21" t="s">
        <v>72</v>
      </c>
      <c r="AP29" s="21" t="s">
        <v>283</v>
      </c>
      <c r="AQ29" s="21">
        <v>13594724562</v>
      </c>
      <c r="AR29" s="21" t="s">
        <v>59</v>
      </c>
    </row>
    <row r="30" s="4" customFormat="1" ht="60" customHeight="1" spans="1:44">
      <c r="A30" s="21">
        <v>23</v>
      </c>
      <c r="B30" s="21" t="s">
        <v>284</v>
      </c>
      <c r="C30" s="22" t="s">
        <v>61</v>
      </c>
      <c r="D30" s="22" t="s">
        <v>62</v>
      </c>
      <c r="E30" s="22" t="s">
        <v>63</v>
      </c>
      <c r="F30" s="21" t="s">
        <v>285</v>
      </c>
      <c r="G30" s="21" t="s">
        <v>65</v>
      </c>
      <c r="H30" s="21" t="s">
        <v>286</v>
      </c>
      <c r="I30" s="21" t="s">
        <v>287</v>
      </c>
      <c r="J30" s="21" t="s">
        <v>288</v>
      </c>
      <c r="K30" s="21" t="s">
        <v>287</v>
      </c>
      <c r="L30" s="21" t="s">
        <v>285</v>
      </c>
      <c r="M30" s="21" t="s">
        <v>69</v>
      </c>
      <c r="N30" s="21" t="s">
        <v>70</v>
      </c>
      <c r="O30" s="21" t="s">
        <v>289</v>
      </c>
      <c r="P30" s="22" t="s">
        <v>72</v>
      </c>
      <c r="Q30" s="22" t="s">
        <v>290</v>
      </c>
      <c r="R30" s="22" t="s">
        <v>74</v>
      </c>
      <c r="S30" s="22" t="s">
        <v>75</v>
      </c>
      <c r="T30" s="23" t="s">
        <v>76</v>
      </c>
      <c r="U30" s="21" t="s">
        <v>291</v>
      </c>
      <c r="V30" s="21">
        <v>2022</v>
      </c>
      <c r="W30" s="21" t="s">
        <v>78</v>
      </c>
      <c r="X30" s="21">
        <v>202210</v>
      </c>
      <c r="Y30" s="21">
        <v>202306</v>
      </c>
      <c r="Z30" s="22">
        <v>70</v>
      </c>
      <c r="AA30" s="22">
        <v>70</v>
      </c>
      <c r="AB30" s="21"/>
      <c r="AC30" s="21"/>
      <c r="AD30" s="21"/>
      <c r="AE30" s="21">
        <v>5000</v>
      </c>
      <c r="AF30" s="21">
        <v>90</v>
      </c>
      <c r="AG30" s="21" t="s">
        <v>79</v>
      </c>
      <c r="AH30" s="21" t="s">
        <v>79</v>
      </c>
      <c r="AI30" s="21" t="s">
        <v>79</v>
      </c>
      <c r="AJ30" s="21" t="s">
        <v>78</v>
      </c>
      <c r="AK30" s="21" t="s">
        <v>79</v>
      </c>
      <c r="AL30" s="21" t="s">
        <v>79</v>
      </c>
      <c r="AM30" s="21" t="s">
        <v>72</v>
      </c>
      <c r="AN30" s="21" t="s">
        <v>79</v>
      </c>
      <c r="AO30" s="21" t="s">
        <v>72</v>
      </c>
      <c r="AP30" s="21" t="s">
        <v>111</v>
      </c>
      <c r="AQ30" s="21">
        <v>15178980333</v>
      </c>
      <c r="AR30" s="21" t="s">
        <v>59</v>
      </c>
    </row>
    <row r="31" s="4" customFormat="1" ht="61" customHeight="1" spans="1:44">
      <c r="A31" s="21">
        <v>24</v>
      </c>
      <c r="B31" s="22" t="s">
        <v>292</v>
      </c>
      <c r="C31" s="22" t="s">
        <v>61</v>
      </c>
      <c r="D31" s="22" t="s">
        <v>62</v>
      </c>
      <c r="E31" s="22" t="s">
        <v>63</v>
      </c>
      <c r="F31" s="22" t="s">
        <v>293</v>
      </c>
      <c r="G31" s="22" t="s">
        <v>93</v>
      </c>
      <c r="H31" s="22" t="s">
        <v>294</v>
      </c>
      <c r="I31" s="22" t="s">
        <v>295</v>
      </c>
      <c r="J31" s="22" t="s">
        <v>296</v>
      </c>
      <c r="K31" s="22" t="s">
        <v>295</v>
      </c>
      <c r="L31" s="22" t="s">
        <v>297</v>
      </c>
      <c r="M31" s="21" t="s">
        <v>69</v>
      </c>
      <c r="N31" s="22" t="s">
        <v>70</v>
      </c>
      <c r="O31" s="22" t="s">
        <v>298</v>
      </c>
      <c r="P31" s="22" t="s">
        <v>72</v>
      </c>
      <c r="Q31" s="22" t="s">
        <v>99</v>
      </c>
      <c r="R31" s="22" t="s">
        <v>74</v>
      </c>
      <c r="S31" s="22" t="s">
        <v>75</v>
      </c>
      <c r="T31" s="23" t="s">
        <v>76</v>
      </c>
      <c r="U31" s="22" t="s">
        <v>299</v>
      </c>
      <c r="V31" s="21">
        <v>2022</v>
      </c>
      <c r="W31" s="22" t="s">
        <v>78</v>
      </c>
      <c r="X31" s="21">
        <v>202210</v>
      </c>
      <c r="Y31" s="21">
        <v>202306</v>
      </c>
      <c r="Z31" s="22">
        <v>22</v>
      </c>
      <c r="AA31" s="22">
        <v>22</v>
      </c>
      <c r="AB31" s="21"/>
      <c r="AC31" s="29"/>
      <c r="AD31" s="21"/>
      <c r="AE31" s="22">
        <v>500</v>
      </c>
      <c r="AF31" s="22">
        <v>150</v>
      </c>
      <c r="AG31" s="22" t="s">
        <v>79</v>
      </c>
      <c r="AH31" s="22" t="s">
        <v>79</v>
      </c>
      <c r="AI31" s="22" t="s">
        <v>79</v>
      </c>
      <c r="AJ31" s="22" t="s">
        <v>78</v>
      </c>
      <c r="AK31" s="22" t="s">
        <v>79</v>
      </c>
      <c r="AL31" s="22" t="s">
        <v>79</v>
      </c>
      <c r="AM31" s="21" t="s">
        <v>72</v>
      </c>
      <c r="AN31" s="22" t="s">
        <v>79</v>
      </c>
      <c r="AO31" s="22" t="s">
        <v>72</v>
      </c>
      <c r="AP31" s="22" t="s">
        <v>300</v>
      </c>
      <c r="AQ31" s="226" t="s">
        <v>301</v>
      </c>
      <c r="AR31" s="21" t="s">
        <v>59</v>
      </c>
    </row>
    <row r="32" s="4" customFormat="1" ht="61" customHeight="1" spans="1:44">
      <c r="A32" s="21">
        <v>25</v>
      </c>
      <c r="B32" s="22" t="s">
        <v>302</v>
      </c>
      <c r="C32" s="22" t="s">
        <v>61</v>
      </c>
      <c r="D32" s="22" t="s">
        <v>62</v>
      </c>
      <c r="E32" s="22" t="s">
        <v>63</v>
      </c>
      <c r="F32" s="22" t="s">
        <v>303</v>
      </c>
      <c r="G32" s="22" t="s">
        <v>65</v>
      </c>
      <c r="H32" s="22" t="s">
        <v>304</v>
      </c>
      <c r="I32" s="22" t="s">
        <v>305</v>
      </c>
      <c r="J32" s="22" t="s">
        <v>306</v>
      </c>
      <c r="K32" s="22" t="s">
        <v>305</v>
      </c>
      <c r="L32" s="22" t="s">
        <v>307</v>
      </c>
      <c r="M32" s="22" t="s">
        <v>69</v>
      </c>
      <c r="N32" s="22" t="s">
        <v>70</v>
      </c>
      <c r="O32" s="22" t="s">
        <v>308</v>
      </c>
      <c r="P32" s="22" t="s">
        <v>72</v>
      </c>
      <c r="Q32" s="22" t="s">
        <v>309</v>
      </c>
      <c r="R32" s="22" t="s">
        <v>74</v>
      </c>
      <c r="S32" s="22" t="s">
        <v>75</v>
      </c>
      <c r="T32" s="23" t="s">
        <v>76</v>
      </c>
      <c r="U32" s="22" t="s">
        <v>310</v>
      </c>
      <c r="V32" s="21">
        <v>2022</v>
      </c>
      <c r="W32" s="22" t="s">
        <v>78</v>
      </c>
      <c r="X32" s="21">
        <v>202210</v>
      </c>
      <c r="Y32" s="21">
        <v>202306</v>
      </c>
      <c r="Z32" s="22">
        <v>30</v>
      </c>
      <c r="AA32" s="22">
        <v>30</v>
      </c>
      <c r="AB32" s="21"/>
      <c r="AC32" s="29"/>
      <c r="AD32" s="21"/>
      <c r="AE32" s="22">
        <v>3000</v>
      </c>
      <c r="AF32" s="22">
        <v>50</v>
      </c>
      <c r="AG32" s="22" t="s">
        <v>79</v>
      </c>
      <c r="AH32" s="22" t="s">
        <v>79</v>
      </c>
      <c r="AI32" s="22" t="s">
        <v>79</v>
      </c>
      <c r="AJ32" s="22" t="s">
        <v>78</v>
      </c>
      <c r="AK32" s="22" t="s">
        <v>79</v>
      </c>
      <c r="AL32" s="22" t="s">
        <v>79</v>
      </c>
      <c r="AM32" s="21" t="s">
        <v>72</v>
      </c>
      <c r="AN32" s="22" t="s">
        <v>79</v>
      </c>
      <c r="AO32" s="22" t="s">
        <v>72</v>
      </c>
      <c r="AP32" s="22" t="s">
        <v>311</v>
      </c>
      <c r="AQ32" s="22">
        <v>13436274087</v>
      </c>
      <c r="AR32" s="21" t="s">
        <v>59</v>
      </c>
    </row>
    <row r="33" s="4" customFormat="1" ht="95" customHeight="1" spans="1:44">
      <c r="A33" s="21">
        <v>26</v>
      </c>
      <c r="B33" s="22" t="s">
        <v>312</v>
      </c>
      <c r="C33" s="22" t="s">
        <v>61</v>
      </c>
      <c r="D33" s="22" t="s">
        <v>62</v>
      </c>
      <c r="E33" s="22" t="s">
        <v>63</v>
      </c>
      <c r="F33" s="22" t="s">
        <v>313</v>
      </c>
      <c r="G33" s="22" t="s">
        <v>65</v>
      </c>
      <c r="H33" s="22" t="s">
        <v>314</v>
      </c>
      <c r="I33" s="22" t="s">
        <v>315</v>
      </c>
      <c r="J33" s="22" t="s">
        <v>316</v>
      </c>
      <c r="K33" s="22" t="s">
        <v>315</v>
      </c>
      <c r="L33" s="22" t="s">
        <v>317</v>
      </c>
      <c r="M33" s="22" t="s">
        <v>69</v>
      </c>
      <c r="N33" s="22" t="s">
        <v>70</v>
      </c>
      <c r="O33" s="22" t="s">
        <v>318</v>
      </c>
      <c r="P33" s="22" t="s">
        <v>72</v>
      </c>
      <c r="Q33" s="22" t="s">
        <v>309</v>
      </c>
      <c r="R33" s="22" t="s">
        <v>74</v>
      </c>
      <c r="S33" s="22" t="s">
        <v>75</v>
      </c>
      <c r="T33" s="23" t="s">
        <v>76</v>
      </c>
      <c r="U33" s="22" t="s">
        <v>319</v>
      </c>
      <c r="V33" s="21">
        <v>2022</v>
      </c>
      <c r="W33" s="22" t="s">
        <v>78</v>
      </c>
      <c r="X33" s="21">
        <v>202210</v>
      </c>
      <c r="Y33" s="21">
        <v>202306</v>
      </c>
      <c r="Z33" s="22">
        <v>50</v>
      </c>
      <c r="AA33" s="22">
        <v>50</v>
      </c>
      <c r="AB33" s="21"/>
      <c r="AC33" s="29"/>
      <c r="AD33" s="21"/>
      <c r="AE33" s="22">
        <v>500</v>
      </c>
      <c r="AF33" s="22">
        <v>50</v>
      </c>
      <c r="AG33" s="22" t="s">
        <v>79</v>
      </c>
      <c r="AH33" s="22" t="s">
        <v>79</v>
      </c>
      <c r="AI33" s="22" t="s">
        <v>79</v>
      </c>
      <c r="AJ33" s="22" t="s">
        <v>78</v>
      </c>
      <c r="AK33" s="22" t="s">
        <v>79</v>
      </c>
      <c r="AL33" s="22" t="s">
        <v>79</v>
      </c>
      <c r="AM33" s="21" t="s">
        <v>72</v>
      </c>
      <c r="AN33" s="22" t="s">
        <v>79</v>
      </c>
      <c r="AO33" s="22" t="s">
        <v>72</v>
      </c>
      <c r="AP33" s="22" t="s">
        <v>320</v>
      </c>
      <c r="AQ33" s="22">
        <v>13996526485</v>
      </c>
      <c r="AR33" s="21" t="s">
        <v>59</v>
      </c>
    </row>
    <row r="34" s="4" customFormat="1" ht="72" customHeight="1" spans="1:44">
      <c r="A34" s="21">
        <v>27</v>
      </c>
      <c r="B34" s="21" t="s">
        <v>321</v>
      </c>
      <c r="C34" s="22" t="s">
        <v>61</v>
      </c>
      <c r="D34" s="22" t="s">
        <v>62</v>
      </c>
      <c r="E34" s="22" t="s">
        <v>63</v>
      </c>
      <c r="F34" s="21" t="s">
        <v>322</v>
      </c>
      <c r="G34" s="22" t="s">
        <v>65</v>
      </c>
      <c r="H34" s="21" t="s">
        <v>323</v>
      </c>
      <c r="I34" s="21" t="s">
        <v>324</v>
      </c>
      <c r="J34" s="21" t="s">
        <v>325</v>
      </c>
      <c r="K34" s="21" t="s">
        <v>324</v>
      </c>
      <c r="L34" s="21" t="s">
        <v>326</v>
      </c>
      <c r="M34" s="21" t="s">
        <v>69</v>
      </c>
      <c r="N34" s="21" t="s">
        <v>70</v>
      </c>
      <c r="O34" s="21" t="s">
        <v>327</v>
      </c>
      <c r="P34" s="22" t="s">
        <v>72</v>
      </c>
      <c r="Q34" s="22" t="s">
        <v>219</v>
      </c>
      <c r="R34" s="22" t="s">
        <v>74</v>
      </c>
      <c r="S34" s="22" t="s">
        <v>75</v>
      </c>
      <c r="T34" s="23" t="s">
        <v>76</v>
      </c>
      <c r="U34" s="21" t="s">
        <v>328</v>
      </c>
      <c r="V34" s="21">
        <v>2022</v>
      </c>
      <c r="W34" s="21" t="s">
        <v>78</v>
      </c>
      <c r="X34" s="21">
        <v>202210</v>
      </c>
      <c r="Y34" s="21">
        <v>202306</v>
      </c>
      <c r="Z34" s="22">
        <v>17</v>
      </c>
      <c r="AA34" s="22">
        <v>17</v>
      </c>
      <c r="AB34" s="21"/>
      <c r="AC34" s="21"/>
      <c r="AD34" s="21"/>
      <c r="AE34" s="21">
        <v>456</v>
      </c>
      <c r="AF34" s="21">
        <v>10</v>
      </c>
      <c r="AG34" s="21" t="s">
        <v>79</v>
      </c>
      <c r="AH34" s="21" t="s">
        <v>79</v>
      </c>
      <c r="AI34" s="21" t="s">
        <v>79</v>
      </c>
      <c r="AJ34" s="21" t="s">
        <v>78</v>
      </c>
      <c r="AK34" s="21" t="s">
        <v>78</v>
      </c>
      <c r="AL34" s="21" t="s">
        <v>79</v>
      </c>
      <c r="AM34" s="21" t="s">
        <v>72</v>
      </c>
      <c r="AN34" s="21" t="s">
        <v>79</v>
      </c>
      <c r="AO34" s="21" t="s">
        <v>72</v>
      </c>
      <c r="AP34" s="21" t="s">
        <v>111</v>
      </c>
      <c r="AQ34" s="21">
        <v>15178980333</v>
      </c>
      <c r="AR34" s="21" t="s">
        <v>59</v>
      </c>
    </row>
    <row r="35" s="4" customFormat="1" ht="71" customHeight="1" spans="1:44">
      <c r="A35" s="21">
        <v>28</v>
      </c>
      <c r="B35" s="24" t="s">
        <v>329</v>
      </c>
      <c r="C35" s="22" t="s">
        <v>330</v>
      </c>
      <c r="D35" s="22" t="s">
        <v>331</v>
      </c>
      <c r="E35" s="22" t="s">
        <v>332</v>
      </c>
      <c r="F35" s="24" t="s">
        <v>333</v>
      </c>
      <c r="G35" s="25" t="s">
        <v>65</v>
      </c>
      <c r="H35" s="21" t="s">
        <v>304</v>
      </c>
      <c r="I35" s="24" t="s">
        <v>334</v>
      </c>
      <c r="J35" s="24" t="s">
        <v>335</v>
      </c>
      <c r="K35" s="24" t="s">
        <v>334</v>
      </c>
      <c r="L35" s="24" t="s">
        <v>336</v>
      </c>
      <c r="M35" s="24" t="s">
        <v>69</v>
      </c>
      <c r="N35" s="24" t="s">
        <v>70</v>
      </c>
      <c r="O35" s="24" t="s">
        <v>337</v>
      </c>
      <c r="P35" s="22" t="s">
        <v>72</v>
      </c>
      <c r="Q35" s="24" t="s">
        <v>338</v>
      </c>
      <c r="R35" s="24" t="s">
        <v>339</v>
      </c>
      <c r="S35" s="24" t="s">
        <v>340</v>
      </c>
      <c r="T35" s="24" t="s">
        <v>76</v>
      </c>
      <c r="U35" s="24" t="s">
        <v>310</v>
      </c>
      <c r="V35" s="22">
        <v>2022</v>
      </c>
      <c r="W35" s="25" t="s">
        <v>78</v>
      </c>
      <c r="X35" s="24">
        <v>202208</v>
      </c>
      <c r="Y35" s="24">
        <v>202308</v>
      </c>
      <c r="Z35" s="24">
        <v>342</v>
      </c>
      <c r="AA35" s="24">
        <v>342</v>
      </c>
      <c r="AB35" s="24"/>
      <c r="AC35" s="30"/>
      <c r="AD35" s="21"/>
      <c r="AE35" s="24">
        <v>1247</v>
      </c>
      <c r="AF35" s="24">
        <v>78</v>
      </c>
      <c r="AG35" s="24" t="s">
        <v>79</v>
      </c>
      <c r="AH35" s="24" t="s">
        <v>79</v>
      </c>
      <c r="AI35" s="24" t="s">
        <v>78</v>
      </c>
      <c r="AJ35" s="24" t="s">
        <v>79</v>
      </c>
      <c r="AK35" s="24" t="s">
        <v>78</v>
      </c>
      <c r="AL35" s="24" t="s">
        <v>79</v>
      </c>
      <c r="AM35" s="21" t="s">
        <v>72</v>
      </c>
      <c r="AN35" s="24" t="s">
        <v>79</v>
      </c>
      <c r="AO35" s="24" t="s">
        <v>72</v>
      </c>
      <c r="AP35" s="25" t="s">
        <v>341</v>
      </c>
      <c r="AQ35" s="23">
        <v>13509448135</v>
      </c>
      <c r="AR35" s="21" t="s">
        <v>59</v>
      </c>
    </row>
    <row r="36" s="4" customFormat="1" ht="69" customHeight="1" spans="1:44">
      <c r="A36" s="21">
        <v>29</v>
      </c>
      <c r="B36" s="24" t="s">
        <v>342</v>
      </c>
      <c r="C36" s="22" t="s">
        <v>330</v>
      </c>
      <c r="D36" s="22" t="s">
        <v>331</v>
      </c>
      <c r="E36" s="22" t="s">
        <v>332</v>
      </c>
      <c r="F36" s="24" t="s">
        <v>343</v>
      </c>
      <c r="G36" s="25" t="s">
        <v>65</v>
      </c>
      <c r="H36" s="21" t="s">
        <v>104</v>
      </c>
      <c r="I36" s="24" t="s">
        <v>344</v>
      </c>
      <c r="J36" s="24" t="s">
        <v>345</v>
      </c>
      <c r="K36" s="24" t="s">
        <v>344</v>
      </c>
      <c r="L36" s="24" t="s">
        <v>346</v>
      </c>
      <c r="M36" s="24" t="s">
        <v>69</v>
      </c>
      <c r="N36" s="24" t="s">
        <v>70</v>
      </c>
      <c r="O36" s="24" t="s">
        <v>337</v>
      </c>
      <c r="P36" s="22" t="s">
        <v>72</v>
      </c>
      <c r="Q36" s="24" t="s">
        <v>347</v>
      </c>
      <c r="R36" s="24" t="s">
        <v>339</v>
      </c>
      <c r="S36" s="24" t="s">
        <v>340</v>
      </c>
      <c r="T36" s="24" t="s">
        <v>76</v>
      </c>
      <c r="U36" s="24" t="s">
        <v>110</v>
      </c>
      <c r="V36" s="22">
        <v>2022</v>
      </c>
      <c r="W36" s="25" t="s">
        <v>78</v>
      </c>
      <c r="X36" s="24">
        <v>202208</v>
      </c>
      <c r="Y36" s="24">
        <v>202308</v>
      </c>
      <c r="Z36" s="24">
        <v>167.5</v>
      </c>
      <c r="AA36" s="24">
        <v>167.5</v>
      </c>
      <c r="AB36" s="24"/>
      <c r="AC36" s="30"/>
      <c r="AD36" s="21"/>
      <c r="AE36" s="24">
        <v>513</v>
      </c>
      <c r="AF36" s="24">
        <v>120</v>
      </c>
      <c r="AG36" s="24" t="s">
        <v>79</v>
      </c>
      <c r="AH36" s="24" t="s">
        <v>79</v>
      </c>
      <c r="AI36" s="24" t="s">
        <v>78</v>
      </c>
      <c r="AJ36" s="24" t="s">
        <v>79</v>
      </c>
      <c r="AK36" s="24" t="s">
        <v>78</v>
      </c>
      <c r="AL36" s="24" t="s">
        <v>79</v>
      </c>
      <c r="AM36" s="21" t="s">
        <v>72</v>
      </c>
      <c r="AN36" s="24" t="s">
        <v>79</v>
      </c>
      <c r="AO36" s="24" t="s">
        <v>72</v>
      </c>
      <c r="AP36" s="25" t="s">
        <v>341</v>
      </c>
      <c r="AQ36" s="23">
        <v>13509448135</v>
      </c>
      <c r="AR36" s="21" t="s">
        <v>59</v>
      </c>
    </row>
    <row r="37" s="4" customFormat="1" ht="71" customHeight="1" spans="1:44">
      <c r="A37" s="21">
        <v>30</v>
      </c>
      <c r="B37" s="24" t="s">
        <v>348</v>
      </c>
      <c r="C37" s="22" t="s">
        <v>330</v>
      </c>
      <c r="D37" s="22" t="s">
        <v>331</v>
      </c>
      <c r="E37" s="22" t="s">
        <v>332</v>
      </c>
      <c r="F37" s="24" t="s">
        <v>349</v>
      </c>
      <c r="G37" s="25" t="s">
        <v>65</v>
      </c>
      <c r="H37" s="21" t="s">
        <v>124</v>
      </c>
      <c r="I37" s="24" t="s">
        <v>350</v>
      </c>
      <c r="J37" s="24" t="s">
        <v>351</v>
      </c>
      <c r="K37" s="24" t="s">
        <v>350</v>
      </c>
      <c r="L37" s="24" t="s">
        <v>352</v>
      </c>
      <c r="M37" s="24" t="s">
        <v>69</v>
      </c>
      <c r="N37" s="24" t="s">
        <v>70</v>
      </c>
      <c r="O37" s="24" t="s">
        <v>337</v>
      </c>
      <c r="P37" s="22" t="s">
        <v>72</v>
      </c>
      <c r="Q37" s="24" t="s">
        <v>353</v>
      </c>
      <c r="R37" s="24" t="s">
        <v>339</v>
      </c>
      <c r="S37" s="24" t="s">
        <v>340</v>
      </c>
      <c r="T37" s="24" t="s">
        <v>76</v>
      </c>
      <c r="U37" s="24" t="s">
        <v>130</v>
      </c>
      <c r="V37" s="22">
        <v>2022</v>
      </c>
      <c r="W37" s="25" t="s">
        <v>78</v>
      </c>
      <c r="X37" s="24">
        <v>202208</v>
      </c>
      <c r="Y37" s="24">
        <v>202308</v>
      </c>
      <c r="Z37" s="24">
        <v>59.75</v>
      </c>
      <c r="AA37" s="24">
        <v>59.75</v>
      </c>
      <c r="AB37" s="24"/>
      <c r="AC37" s="30"/>
      <c r="AD37" s="21"/>
      <c r="AE37" s="24">
        <v>237</v>
      </c>
      <c r="AF37" s="24">
        <v>20</v>
      </c>
      <c r="AG37" s="24" t="s">
        <v>79</v>
      </c>
      <c r="AH37" s="24" t="s">
        <v>79</v>
      </c>
      <c r="AI37" s="24" t="s">
        <v>78</v>
      </c>
      <c r="AJ37" s="24" t="s">
        <v>79</v>
      </c>
      <c r="AK37" s="24" t="s">
        <v>78</v>
      </c>
      <c r="AL37" s="24" t="s">
        <v>79</v>
      </c>
      <c r="AM37" s="21" t="s">
        <v>72</v>
      </c>
      <c r="AN37" s="24" t="s">
        <v>79</v>
      </c>
      <c r="AO37" s="24" t="s">
        <v>72</v>
      </c>
      <c r="AP37" s="25" t="s">
        <v>341</v>
      </c>
      <c r="AQ37" s="23">
        <v>13509448135</v>
      </c>
      <c r="AR37" s="21" t="s">
        <v>59</v>
      </c>
    </row>
    <row r="38" s="4" customFormat="1" ht="69" customHeight="1" spans="1:44">
      <c r="A38" s="21">
        <v>31</v>
      </c>
      <c r="B38" s="24" t="s">
        <v>354</v>
      </c>
      <c r="C38" s="22" t="s">
        <v>330</v>
      </c>
      <c r="D38" s="22" t="s">
        <v>331</v>
      </c>
      <c r="E38" s="22" t="s">
        <v>332</v>
      </c>
      <c r="F38" s="24" t="s">
        <v>355</v>
      </c>
      <c r="G38" s="25" t="s">
        <v>65</v>
      </c>
      <c r="H38" s="21" t="s">
        <v>260</v>
      </c>
      <c r="I38" s="24" t="s">
        <v>356</v>
      </c>
      <c r="J38" s="24" t="s">
        <v>357</v>
      </c>
      <c r="K38" s="24" t="s">
        <v>356</v>
      </c>
      <c r="L38" s="24" t="s">
        <v>358</v>
      </c>
      <c r="M38" s="24" t="s">
        <v>69</v>
      </c>
      <c r="N38" s="24" t="s">
        <v>70</v>
      </c>
      <c r="O38" s="24" t="s">
        <v>337</v>
      </c>
      <c r="P38" s="22" t="s">
        <v>72</v>
      </c>
      <c r="Q38" s="24" t="s">
        <v>359</v>
      </c>
      <c r="R38" s="24" t="s">
        <v>339</v>
      </c>
      <c r="S38" s="24" t="s">
        <v>340</v>
      </c>
      <c r="T38" s="24" t="s">
        <v>76</v>
      </c>
      <c r="U38" s="24" t="s">
        <v>265</v>
      </c>
      <c r="V38" s="22">
        <v>2022</v>
      </c>
      <c r="W38" s="25" t="s">
        <v>78</v>
      </c>
      <c r="X38" s="24">
        <v>202208</v>
      </c>
      <c r="Y38" s="24">
        <v>202308</v>
      </c>
      <c r="Z38" s="24">
        <v>75</v>
      </c>
      <c r="AA38" s="24">
        <v>75</v>
      </c>
      <c r="AB38" s="24"/>
      <c r="AC38" s="30"/>
      <c r="AD38" s="21"/>
      <c r="AE38" s="24">
        <v>468</v>
      </c>
      <c r="AF38" s="24">
        <v>60</v>
      </c>
      <c r="AG38" s="24" t="s">
        <v>79</v>
      </c>
      <c r="AH38" s="24" t="s">
        <v>79</v>
      </c>
      <c r="AI38" s="24" t="s">
        <v>78</v>
      </c>
      <c r="AJ38" s="24" t="s">
        <v>79</v>
      </c>
      <c r="AK38" s="24" t="s">
        <v>78</v>
      </c>
      <c r="AL38" s="24" t="s">
        <v>79</v>
      </c>
      <c r="AM38" s="21" t="s">
        <v>72</v>
      </c>
      <c r="AN38" s="24" t="s">
        <v>79</v>
      </c>
      <c r="AO38" s="24" t="s">
        <v>72</v>
      </c>
      <c r="AP38" s="25" t="s">
        <v>341</v>
      </c>
      <c r="AQ38" s="23">
        <v>13509448135</v>
      </c>
      <c r="AR38" s="21" t="s">
        <v>59</v>
      </c>
    </row>
    <row r="39" s="4" customFormat="1" ht="81" customHeight="1" spans="1:44">
      <c r="A39" s="21">
        <v>32</v>
      </c>
      <c r="B39" s="24" t="s">
        <v>360</v>
      </c>
      <c r="C39" s="22" t="s">
        <v>330</v>
      </c>
      <c r="D39" s="22" t="s">
        <v>331</v>
      </c>
      <c r="E39" s="22" t="s">
        <v>332</v>
      </c>
      <c r="F39" s="24" t="s">
        <v>361</v>
      </c>
      <c r="G39" s="25" t="s">
        <v>65</v>
      </c>
      <c r="H39" s="21" t="s">
        <v>83</v>
      </c>
      <c r="I39" s="24" t="s">
        <v>362</v>
      </c>
      <c r="J39" s="24" t="s">
        <v>363</v>
      </c>
      <c r="K39" s="24" t="s">
        <v>362</v>
      </c>
      <c r="L39" s="24" t="s">
        <v>364</v>
      </c>
      <c r="M39" s="24" t="s">
        <v>69</v>
      </c>
      <c r="N39" s="24" t="s">
        <v>70</v>
      </c>
      <c r="O39" s="24" t="s">
        <v>337</v>
      </c>
      <c r="P39" s="22" t="s">
        <v>72</v>
      </c>
      <c r="Q39" s="24" t="s">
        <v>365</v>
      </c>
      <c r="R39" s="24" t="s">
        <v>339</v>
      </c>
      <c r="S39" s="24" t="s">
        <v>340</v>
      </c>
      <c r="T39" s="24" t="s">
        <v>76</v>
      </c>
      <c r="U39" s="24" t="s">
        <v>89</v>
      </c>
      <c r="V39" s="22">
        <v>2022</v>
      </c>
      <c r="W39" s="25" t="s">
        <v>78</v>
      </c>
      <c r="X39" s="24">
        <v>202208</v>
      </c>
      <c r="Y39" s="24">
        <v>202308</v>
      </c>
      <c r="Z39" s="24">
        <v>83.25</v>
      </c>
      <c r="AA39" s="24">
        <v>83.25</v>
      </c>
      <c r="AB39" s="24"/>
      <c r="AC39" s="30"/>
      <c r="AD39" s="21"/>
      <c r="AE39" s="24">
        <v>252</v>
      </c>
      <c r="AF39" s="24">
        <v>34</v>
      </c>
      <c r="AG39" s="24" t="s">
        <v>79</v>
      </c>
      <c r="AH39" s="24" t="s">
        <v>79</v>
      </c>
      <c r="AI39" s="24" t="s">
        <v>78</v>
      </c>
      <c r="AJ39" s="24" t="s">
        <v>79</v>
      </c>
      <c r="AK39" s="24" t="s">
        <v>78</v>
      </c>
      <c r="AL39" s="24" t="s">
        <v>79</v>
      </c>
      <c r="AM39" s="21" t="s">
        <v>72</v>
      </c>
      <c r="AN39" s="24" t="s">
        <v>79</v>
      </c>
      <c r="AO39" s="24" t="s">
        <v>72</v>
      </c>
      <c r="AP39" s="25" t="s">
        <v>341</v>
      </c>
      <c r="AQ39" s="23">
        <v>13509448135</v>
      </c>
      <c r="AR39" s="21" t="s">
        <v>59</v>
      </c>
    </row>
    <row r="40" s="4" customFormat="1" ht="81" customHeight="1" spans="1:44">
      <c r="A40" s="21">
        <v>33</v>
      </c>
      <c r="B40" s="24" t="s">
        <v>366</v>
      </c>
      <c r="C40" s="22" t="s">
        <v>330</v>
      </c>
      <c r="D40" s="22" t="s">
        <v>331</v>
      </c>
      <c r="E40" s="22" t="s">
        <v>332</v>
      </c>
      <c r="F40" s="24" t="s">
        <v>367</v>
      </c>
      <c r="G40" s="25" t="s">
        <v>65</v>
      </c>
      <c r="H40" s="21" t="s">
        <v>205</v>
      </c>
      <c r="I40" s="24" t="s">
        <v>368</v>
      </c>
      <c r="J40" s="24" t="s">
        <v>369</v>
      </c>
      <c r="K40" s="24" t="s">
        <v>368</v>
      </c>
      <c r="L40" s="24" t="s">
        <v>370</v>
      </c>
      <c r="M40" s="24" t="s">
        <v>69</v>
      </c>
      <c r="N40" s="24" t="s">
        <v>70</v>
      </c>
      <c r="O40" s="24" t="s">
        <v>337</v>
      </c>
      <c r="P40" s="22" t="s">
        <v>72</v>
      </c>
      <c r="Q40" s="24" t="s">
        <v>371</v>
      </c>
      <c r="R40" s="24" t="s">
        <v>339</v>
      </c>
      <c r="S40" s="24" t="s">
        <v>340</v>
      </c>
      <c r="T40" s="24" t="s">
        <v>76</v>
      </c>
      <c r="U40" s="24" t="s">
        <v>210</v>
      </c>
      <c r="V40" s="22">
        <v>2022</v>
      </c>
      <c r="W40" s="25" t="s">
        <v>78</v>
      </c>
      <c r="X40" s="24">
        <v>202208</v>
      </c>
      <c r="Y40" s="24">
        <v>202308</v>
      </c>
      <c r="Z40" s="24">
        <v>56.5</v>
      </c>
      <c r="AA40" s="24">
        <v>56.5</v>
      </c>
      <c r="AB40" s="24"/>
      <c r="AC40" s="30"/>
      <c r="AD40" s="21"/>
      <c r="AE40" s="24">
        <v>78</v>
      </c>
      <c r="AF40" s="24">
        <v>2</v>
      </c>
      <c r="AG40" s="24" t="s">
        <v>79</v>
      </c>
      <c r="AH40" s="24" t="s">
        <v>79</v>
      </c>
      <c r="AI40" s="24" t="s">
        <v>78</v>
      </c>
      <c r="AJ40" s="24" t="s">
        <v>79</v>
      </c>
      <c r="AK40" s="24" t="s">
        <v>78</v>
      </c>
      <c r="AL40" s="24" t="s">
        <v>79</v>
      </c>
      <c r="AM40" s="21" t="s">
        <v>72</v>
      </c>
      <c r="AN40" s="24" t="s">
        <v>79</v>
      </c>
      <c r="AO40" s="24" t="s">
        <v>72</v>
      </c>
      <c r="AP40" s="25" t="s">
        <v>341</v>
      </c>
      <c r="AQ40" s="23">
        <v>13509448135</v>
      </c>
      <c r="AR40" s="21" t="s">
        <v>59</v>
      </c>
    </row>
    <row r="41" s="4" customFormat="1" ht="78" customHeight="1" spans="1:44">
      <c r="A41" s="21">
        <v>34</v>
      </c>
      <c r="B41" s="24" t="s">
        <v>372</v>
      </c>
      <c r="C41" s="22" t="s">
        <v>330</v>
      </c>
      <c r="D41" s="22" t="s">
        <v>331</v>
      </c>
      <c r="E41" s="22" t="s">
        <v>332</v>
      </c>
      <c r="F41" s="24" t="s">
        <v>373</v>
      </c>
      <c r="G41" s="25" t="s">
        <v>65</v>
      </c>
      <c r="H41" s="21" t="s">
        <v>134</v>
      </c>
      <c r="I41" s="24" t="s">
        <v>374</v>
      </c>
      <c r="J41" s="24" t="s">
        <v>375</v>
      </c>
      <c r="K41" s="24" t="s">
        <v>374</v>
      </c>
      <c r="L41" s="24" t="s">
        <v>376</v>
      </c>
      <c r="M41" s="24" t="s">
        <v>69</v>
      </c>
      <c r="N41" s="24" t="s">
        <v>70</v>
      </c>
      <c r="O41" s="24" t="s">
        <v>337</v>
      </c>
      <c r="P41" s="22" t="s">
        <v>72</v>
      </c>
      <c r="Q41" s="24" t="s">
        <v>377</v>
      </c>
      <c r="R41" s="24" t="s">
        <v>339</v>
      </c>
      <c r="S41" s="24" t="s">
        <v>340</v>
      </c>
      <c r="T41" s="24" t="s">
        <v>76</v>
      </c>
      <c r="U41" s="24" t="s">
        <v>139</v>
      </c>
      <c r="V41" s="22">
        <v>2022</v>
      </c>
      <c r="W41" s="25" t="s">
        <v>78</v>
      </c>
      <c r="X41" s="24">
        <v>202208</v>
      </c>
      <c r="Y41" s="24">
        <v>202308</v>
      </c>
      <c r="Z41" s="24">
        <v>40</v>
      </c>
      <c r="AA41" s="24">
        <v>40</v>
      </c>
      <c r="AB41" s="24"/>
      <c r="AC41" s="30"/>
      <c r="AD41" s="21"/>
      <c r="AE41" s="24">
        <v>105</v>
      </c>
      <c r="AF41" s="24">
        <v>16</v>
      </c>
      <c r="AG41" s="24" t="s">
        <v>79</v>
      </c>
      <c r="AH41" s="24" t="s">
        <v>79</v>
      </c>
      <c r="AI41" s="24" t="s">
        <v>78</v>
      </c>
      <c r="AJ41" s="24" t="s">
        <v>79</v>
      </c>
      <c r="AK41" s="24" t="s">
        <v>78</v>
      </c>
      <c r="AL41" s="24" t="s">
        <v>79</v>
      </c>
      <c r="AM41" s="21" t="s">
        <v>72</v>
      </c>
      <c r="AN41" s="24" t="s">
        <v>79</v>
      </c>
      <c r="AO41" s="24" t="s">
        <v>72</v>
      </c>
      <c r="AP41" s="25" t="s">
        <v>341</v>
      </c>
      <c r="AQ41" s="23">
        <v>13509448135</v>
      </c>
      <c r="AR41" s="21" t="s">
        <v>59</v>
      </c>
    </row>
    <row r="42" s="4" customFormat="1" ht="78" customHeight="1" spans="1:44">
      <c r="A42" s="21">
        <v>35</v>
      </c>
      <c r="B42" s="24" t="s">
        <v>378</v>
      </c>
      <c r="C42" s="22" t="s">
        <v>330</v>
      </c>
      <c r="D42" s="22" t="s">
        <v>331</v>
      </c>
      <c r="E42" s="22" t="s">
        <v>332</v>
      </c>
      <c r="F42" s="24" t="s">
        <v>379</v>
      </c>
      <c r="G42" s="25" t="s">
        <v>65</v>
      </c>
      <c r="H42" s="21" t="s">
        <v>223</v>
      </c>
      <c r="I42" s="24" t="s">
        <v>380</v>
      </c>
      <c r="J42" s="24" t="s">
        <v>381</v>
      </c>
      <c r="K42" s="24" t="s">
        <v>380</v>
      </c>
      <c r="L42" s="24" t="s">
        <v>382</v>
      </c>
      <c r="M42" s="24" t="s">
        <v>69</v>
      </c>
      <c r="N42" s="24" t="s">
        <v>70</v>
      </c>
      <c r="O42" s="24" t="s">
        <v>337</v>
      </c>
      <c r="P42" s="22" t="s">
        <v>72</v>
      </c>
      <c r="Q42" s="24" t="s">
        <v>383</v>
      </c>
      <c r="R42" s="24" t="s">
        <v>339</v>
      </c>
      <c r="S42" s="24" t="s">
        <v>340</v>
      </c>
      <c r="T42" s="24" t="s">
        <v>76</v>
      </c>
      <c r="U42" s="24" t="s">
        <v>228</v>
      </c>
      <c r="V42" s="22">
        <v>2022</v>
      </c>
      <c r="W42" s="25" t="s">
        <v>78</v>
      </c>
      <c r="X42" s="24">
        <v>202208</v>
      </c>
      <c r="Y42" s="24">
        <v>202308</v>
      </c>
      <c r="Z42" s="24">
        <v>67.5</v>
      </c>
      <c r="AA42" s="24">
        <v>67.5</v>
      </c>
      <c r="AB42" s="24"/>
      <c r="AC42" s="30"/>
      <c r="AD42" s="21"/>
      <c r="AE42" s="24">
        <v>339</v>
      </c>
      <c r="AF42" s="24">
        <v>42</v>
      </c>
      <c r="AG42" s="24" t="s">
        <v>79</v>
      </c>
      <c r="AH42" s="24" t="s">
        <v>79</v>
      </c>
      <c r="AI42" s="24" t="s">
        <v>78</v>
      </c>
      <c r="AJ42" s="24" t="s">
        <v>79</v>
      </c>
      <c r="AK42" s="24" t="s">
        <v>78</v>
      </c>
      <c r="AL42" s="24" t="s">
        <v>79</v>
      </c>
      <c r="AM42" s="21" t="s">
        <v>72</v>
      </c>
      <c r="AN42" s="24" t="s">
        <v>79</v>
      </c>
      <c r="AO42" s="24" t="s">
        <v>72</v>
      </c>
      <c r="AP42" s="25" t="s">
        <v>341</v>
      </c>
      <c r="AQ42" s="23">
        <v>13509448135</v>
      </c>
      <c r="AR42" s="21" t="s">
        <v>59</v>
      </c>
    </row>
    <row r="43" s="4" customFormat="1" ht="78" customHeight="1" spans="1:44">
      <c r="A43" s="21">
        <v>36</v>
      </c>
      <c r="B43" s="24" t="s">
        <v>384</v>
      </c>
      <c r="C43" s="22" t="s">
        <v>330</v>
      </c>
      <c r="D43" s="22" t="s">
        <v>331</v>
      </c>
      <c r="E43" s="22" t="s">
        <v>332</v>
      </c>
      <c r="F43" s="24" t="s">
        <v>385</v>
      </c>
      <c r="G43" s="25" t="s">
        <v>65</v>
      </c>
      <c r="H43" s="21" t="s">
        <v>184</v>
      </c>
      <c r="I43" s="24" t="s">
        <v>386</v>
      </c>
      <c r="J43" s="24" t="s">
        <v>387</v>
      </c>
      <c r="K43" s="24" t="s">
        <v>386</v>
      </c>
      <c r="L43" s="24" t="s">
        <v>388</v>
      </c>
      <c r="M43" s="24" t="s">
        <v>69</v>
      </c>
      <c r="N43" s="24" t="s">
        <v>70</v>
      </c>
      <c r="O43" s="24" t="s">
        <v>337</v>
      </c>
      <c r="P43" s="22" t="s">
        <v>72</v>
      </c>
      <c r="Q43" s="24" t="s">
        <v>389</v>
      </c>
      <c r="R43" s="24" t="s">
        <v>339</v>
      </c>
      <c r="S43" s="24" t="s">
        <v>340</v>
      </c>
      <c r="T43" s="24" t="s">
        <v>76</v>
      </c>
      <c r="U43" s="24" t="s">
        <v>191</v>
      </c>
      <c r="V43" s="22">
        <v>2022</v>
      </c>
      <c r="W43" s="25" t="s">
        <v>78</v>
      </c>
      <c r="X43" s="24">
        <v>202208</v>
      </c>
      <c r="Y43" s="24">
        <v>202308</v>
      </c>
      <c r="Z43" s="24">
        <v>63</v>
      </c>
      <c r="AA43" s="24">
        <v>63</v>
      </c>
      <c r="AB43" s="24"/>
      <c r="AC43" s="30"/>
      <c r="AD43" s="21"/>
      <c r="AE43" s="24">
        <v>84</v>
      </c>
      <c r="AF43" s="24">
        <v>6</v>
      </c>
      <c r="AG43" s="24" t="s">
        <v>79</v>
      </c>
      <c r="AH43" s="24" t="s">
        <v>79</v>
      </c>
      <c r="AI43" s="24" t="s">
        <v>78</v>
      </c>
      <c r="AJ43" s="24" t="s">
        <v>79</v>
      </c>
      <c r="AK43" s="24" t="s">
        <v>78</v>
      </c>
      <c r="AL43" s="24" t="s">
        <v>79</v>
      </c>
      <c r="AM43" s="21" t="s">
        <v>72</v>
      </c>
      <c r="AN43" s="24" t="s">
        <v>79</v>
      </c>
      <c r="AO43" s="24" t="s">
        <v>72</v>
      </c>
      <c r="AP43" s="25" t="s">
        <v>341</v>
      </c>
      <c r="AQ43" s="23">
        <v>13509448135</v>
      </c>
      <c r="AR43" s="21" t="s">
        <v>59</v>
      </c>
    </row>
    <row r="44" s="4" customFormat="1" ht="78" customHeight="1" spans="1:44">
      <c r="A44" s="21">
        <v>37</v>
      </c>
      <c r="B44" s="24" t="s">
        <v>390</v>
      </c>
      <c r="C44" s="22" t="s">
        <v>330</v>
      </c>
      <c r="D44" s="22" t="s">
        <v>331</v>
      </c>
      <c r="E44" s="22" t="s">
        <v>332</v>
      </c>
      <c r="F44" s="24" t="s">
        <v>391</v>
      </c>
      <c r="G44" s="25" t="s">
        <v>65</v>
      </c>
      <c r="H44" s="21" t="s">
        <v>251</v>
      </c>
      <c r="I44" s="24" t="s">
        <v>392</v>
      </c>
      <c r="J44" s="24" t="s">
        <v>393</v>
      </c>
      <c r="K44" s="24" t="s">
        <v>392</v>
      </c>
      <c r="L44" s="24" t="s">
        <v>394</v>
      </c>
      <c r="M44" s="24" t="s">
        <v>69</v>
      </c>
      <c r="N44" s="24" t="s">
        <v>70</v>
      </c>
      <c r="O44" s="24" t="s">
        <v>337</v>
      </c>
      <c r="P44" s="22" t="s">
        <v>72</v>
      </c>
      <c r="Q44" s="24" t="s">
        <v>353</v>
      </c>
      <c r="R44" s="24" t="s">
        <v>339</v>
      </c>
      <c r="S44" s="24" t="s">
        <v>340</v>
      </c>
      <c r="T44" s="24" t="s">
        <v>76</v>
      </c>
      <c r="U44" s="24" t="s">
        <v>257</v>
      </c>
      <c r="V44" s="22">
        <v>2022</v>
      </c>
      <c r="W44" s="25" t="s">
        <v>78</v>
      </c>
      <c r="X44" s="24">
        <v>202208</v>
      </c>
      <c r="Y44" s="24">
        <v>202308</v>
      </c>
      <c r="Z44" s="24">
        <v>23.5</v>
      </c>
      <c r="AA44" s="24">
        <v>23.5</v>
      </c>
      <c r="AB44" s="24"/>
      <c r="AC44" s="30"/>
      <c r="AD44" s="21"/>
      <c r="AE44" s="24">
        <v>96</v>
      </c>
      <c r="AF44" s="24">
        <v>20</v>
      </c>
      <c r="AG44" s="24" t="s">
        <v>79</v>
      </c>
      <c r="AH44" s="24" t="s">
        <v>79</v>
      </c>
      <c r="AI44" s="24" t="s">
        <v>78</v>
      </c>
      <c r="AJ44" s="24" t="s">
        <v>79</v>
      </c>
      <c r="AK44" s="24" t="s">
        <v>78</v>
      </c>
      <c r="AL44" s="24" t="s">
        <v>79</v>
      </c>
      <c r="AM44" s="21" t="s">
        <v>72</v>
      </c>
      <c r="AN44" s="24" t="s">
        <v>79</v>
      </c>
      <c r="AO44" s="24" t="s">
        <v>72</v>
      </c>
      <c r="AP44" s="25" t="s">
        <v>341</v>
      </c>
      <c r="AQ44" s="23">
        <v>13509448135</v>
      </c>
      <c r="AR44" s="21" t="s">
        <v>59</v>
      </c>
    </row>
    <row r="45" s="4" customFormat="1" ht="89" customHeight="1" spans="1:44">
      <c r="A45" s="21">
        <v>38</v>
      </c>
      <c r="B45" s="24" t="s">
        <v>395</v>
      </c>
      <c r="C45" s="22" t="s">
        <v>330</v>
      </c>
      <c r="D45" s="22" t="s">
        <v>331</v>
      </c>
      <c r="E45" s="22" t="s">
        <v>332</v>
      </c>
      <c r="F45" s="24" t="s">
        <v>396</v>
      </c>
      <c r="G45" s="25" t="s">
        <v>65</v>
      </c>
      <c r="H45" s="21" t="s">
        <v>268</v>
      </c>
      <c r="I45" s="24" t="s">
        <v>397</v>
      </c>
      <c r="J45" s="24" t="s">
        <v>398</v>
      </c>
      <c r="K45" s="24" t="s">
        <v>397</v>
      </c>
      <c r="L45" s="24" t="s">
        <v>399</v>
      </c>
      <c r="M45" s="24" t="s">
        <v>69</v>
      </c>
      <c r="N45" s="24" t="s">
        <v>70</v>
      </c>
      <c r="O45" s="24" t="s">
        <v>337</v>
      </c>
      <c r="P45" s="22" t="s">
        <v>72</v>
      </c>
      <c r="Q45" s="24" t="s">
        <v>400</v>
      </c>
      <c r="R45" s="24" t="s">
        <v>339</v>
      </c>
      <c r="S45" s="24" t="s">
        <v>340</v>
      </c>
      <c r="T45" s="24" t="s">
        <v>76</v>
      </c>
      <c r="U45" s="24" t="s">
        <v>273</v>
      </c>
      <c r="V45" s="22">
        <v>2022</v>
      </c>
      <c r="W45" s="25" t="s">
        <v>78</v>
      </c>
      <c r="X45" s="24">
        <v>202208</v>
      </c>
      <c r="Y45" s="24">
        <v>202308</v>
      </c>
      <c r="Z45" s="24">
        <v>86</v>
      </c>
      <c r="AA45" s="24">
        <v>86</v>
      </c>
      <c r="AB45" s="24"/>
      <c r="AC45" s="30"/>
      <c r="AD45" s="21"/>
      <c r="AE45" s="24">
        <v>171</v>
      </c>
      <c r="AF45" s="24">
        <v>18</v>
      </c>
      <c r="AG45" s="24" t="s">
        <v>79</v>
      </c>
      <c r="AH45" s="24" t="s">
        <v>79</v>
      </c>
      <c r="AI45" s="24" t="s">
        <v>78</v>
      </c>
      <c r="AJ45" s="24" t="s">
        <v>79</v>
      </c>
      <c r="AK45" s="24" t="s">
        <v>78</v>
      </c>
      <c r="AL45" s="24" t="s">
        <v>79</v>
      </c>
      <c r="AM45" s="21" t="s">
        <v>72</v>
      </c>
      <c r="AN45" s="24" t="s">
        <v>79</v>
      </c>
      <c r="AO45" s="24" t="s">
        <v>72</v>
      </c>
      <c r="AP45" s="25" t="s">
        <v>341</v>
      </c>
      <c r="AQ45" s="23">
        <v>13509448135</v>
      </c>
      <c r="AR45" s="21" t="s">
        <v>59</v>
      </c>
    </row>
    <row r="46" s="4" customFormat="1" ht="69" customHeight="1" spans="1:44">
      <c r="A46" s="21">
        <v>39</v>
      </c>
      <c r="B46" s="24" t="s">
        <v>401</v>
      </c>
      <c r="C46" s="22" t="s">
        <v>330</v>
      </c>
      <c r="D46" s="22" t="s">
        <v>331</v>
      </c>
      <c r="E46" s="22" t="s">
        <v>332</v>
      </c>
      <c r="F46" s="24" t="s">
        <v>385</v>
      </c>
      <c r="G46" s="25" t="s">
        <v>65</v>
      </c>
      <c r="H46" s="21" t="s">
        <v>277</v>
      </c>
      <c r="I46" s="24" t="s">
        <v>402</v>
      </c>
      <c r="J46" s="24" t="s">
        <v>403</v>
      </c>
      <c r="K46" s="24" t="s">
        <v>402</v>
      </c>
      <c r="L46" s="24" t="s">
        <v>404</v>
      </c>
      <c r="M46" s="24" t="s">
        <v>69</v>
      </c>
      <c r="N46" s="24" t="s">
        <v>70</v>
      </c>
      <c r="O46" s="24" t="s">
        <v>337</v>
      </c>
      <c r="P46" s="22" t="s">
        <v>72</v>
      </c>
      <c r="Q46" s="24" t="s">
        <v>405</v>
      </c>
      <c r="R46" s="24" t="s">
        <v>339</v>
      </c>
      <c r="S46" s="24" t="s">
        <v>340</v>
      </c>
      <c r="T46" s="24" t="s">
        <v>76</v>
      </c>
      <c r="U46" s="24" t="s">
        <v>282</v>
      </c>
      <c r="V46" s="22">
        <v>2022</v>
      </c>
      <c r="W46" s="25" t="s">
        <v>78</v>
      </c>
      <c r="X46" s="24">
        <v>202208</v>
      </c>
      <c r="Y46" s="24">
        <v>202308</v>
      </c>
      <c r="Z46" s="24">
        <v>70.5</v>
      </c>
      <c r="AA46" s="24">
        <v>70.5</v>
      </c>
      <c r="AB46" s="24"/>
      <c r="AC46" s="30"/>
      <c r="AD46" s="21"/>
      <c r="AE46" s="24">
        <v>84</v>
      </c>
      <c r="AF46" s="24">
        <v>4</v>
      </c>
      <c r="AG46" s="24" t="s">
        <v>79</v>
      </c>
      <c r="AH46" s="24" t="s">
        <v>79</v>
      </c>
      <c r="AI46" s="24" t="s">
        <v>78</v>
      </c>
      <c r="AJ46" s="24" t="s">
        <v>79</v>
      </c>
      <c r="AK46" s="24" t="s">
        <v>78</v>
      </c>
      <c r="AL46" s="24" t="s">
        <v>79</v>
      </c>
      <c r="AM46" s="21" t="s">
        <v>72</v>
      </c>
      <c r="AN46" s="24" t="s">
        <v>79</v>
      </c>
      <c r="AO46" s="24" t="s">
        <v>72</v>
      </c>
      <c r="AP46" s="25" t="s">
        <v>341</v>
      </c>
      <c r="AQ46" s="23">
        <v>13509448135</v>
      </c>
      <c r="AR46" s="21" t="s">
        <v>59</v>
      </c>
    </row>
    <row r="47" s="4" customFormat="1" ht="66" customHeight="1" spans="1:44">
      <c r="A47" s="21">
        <v>40</v>
      </c>
      <c r="B47" s="24" t="s">
        <v>406</v>
      </c>
      <c r="C47" s="22" t="s">
        <v>330</v>
      </c>
      <c r="D47" s="22" t="s">
        <v>331</v>
      </c>
      <c r="E47" s="22" t="s">
        <v>332</v>
      </c>
      <c r="F47" s="24" t="s">
        <v>407</v>
      </c>
      <c r="G47" s="25" t="s">
        <v>65</v>
      </c>
      <c r="H47" s="21" t="s">
        <v>408</v>
      </c>
      <c r="I47" s="24" t="s">
        <v>409</v>
      </c>
      <c r="J47" s="24" t="s">
        <v>410</v>
      </c>
      <c r="K47" s="24" t="s">
        <v>409</v>
      </c>
      <c r="L47" s="24" t="s">
        <v>411</v>
      </c>
      <c r="M47" s="24" t="s">
        <v>69</v>
      </c>
      <c r="N47" s="24" t="s">
        <v>70</v>
      </c>
      <c r="O47" s="24" t="s">
        <v>337</v>
      </c>
      <c r="P47" s="22" t="s">
        <v>72</v>
      </c>
      <c r="Q47" s="24" t="s">
        <v>371</v>
      </c>
      <c r="R47" s="24" t="s">
        <v>339</v>
      </c>
      <c r="S47" s="24" t="s">
        <v>340</v>
      </c>
      <c r="T47" s="24" t="s">
        <v>76</v>
      </c>
      <c r="U47" s="24" t="s">
        <v>412</v>
      </c>
      <c r="V47" s="22">
        <v>2022</v>
      </c>
      <c r="W47" s="25" t="s">
        <v>78</v>
      </c>
      <c r="X47" s="24">
        <v>202208</v>
      </c>
      <c r="Y47" s="24">
        <v>202308</v>
      </c>
      <c r="Z47" s="24">
        <v>3.5</v>
      </c>
      <c r="AA47" s="24">
        <v>3.5</v>
      </c>
      <c r="AB47" s="24"/>
      <c r="AC47" s="30"/>
      <c r="AD47" s="21"/>
      <c r="AE47" s="24">
        <v>3</v>
      </c>
      <c r="AF47" s="24">
        <v>2</v>
      </c>
      <c r="AG47" s="24" t="s">
        <v>79</v>
      </c>
      <c r="AH47" s="24" t="s">
        <v>79</v>
      </c>
      <c r="AI47" s="24" t="s">
        <v>78</v>
      </c>
      <c r="AJ47" s="24" t="s">
        <v>79</v>
      </c>
      <c r="AK47" s="24" t="s">
        <v>79</v>
      </c>
      <c r="AL47" s="24" t="s">
        <v>79</v>
      </c>
      <c r="AM47" s="21" t="s">
        <v>72</v>
      </c>
      <c r="AN47" s="24" t="s">
        <v>79</v>
      </c>
      <c r="AO47" s="24" t="s">
        <v>72</v>
      </c>
      <c r="AP47" s="25" t="s">
        <v>341</v>
      </c>
      <c r="AQ47" s="23">
        <v>13509448135</v>
      </c>
      <c r="AR47" s="21" t="s">
        <v>59</v>
      </c>
    </row>
    <row r="48" s="4" customFormat="1" ht="71" customHeight="1" spans="1:44">
      <c r="A48" s="21">
        <v>41</v>
      </c>
      <c r="B48" s="24" t="s">
        <v>413</v>
      </c>
      <c r="C48" s="22" t="s">
        <v>330</v>
      </c>
      <c r="D48" s="22" t="s">
        <v>331</v>
      </c>
      <c r="E48" s="22" t="s">
        <v>332</v>
      </c>
      <c r="F48" s="24" t="s">
        <v>414</v>
      </c>
      <c r="G48" s="25" t="s">
        <v>65</v>
      </c>
      <c r="H48" s="21" t="s">
        <v>143</v>
      </c>
      <c r="I48" s="24" t="s">
        <v>415</v>
      </c>
      <c r="J48" s="24" t="s">
        <v>416</v>
      </c>
      <c r="K48" s="24" t="s">
        <v>415</v>
      </c>
      <c r="L48" s="24" t="s">
        <v>417</v>
      </c>
      <c r="M48" s="24" t="s">
        <v>69</v>
      </c>
      <c r="N48" s="24" t="s">
        <v>70</v>
      </c>
      <c r="O48" s="24" t="s">
        <v>337</v>
      </c>
      <c r="P48" s="22" t="s">
        <v>72</v>
      </c>
      <c r="Q48" s="24" t="s">
        <v>418</v>
      </c>
      <c r="R48" s="24" t="s">
        <v>339</v>
      </c>
      <c r="S48" s="24" t="s">
        <v>340</v>
      </c>
      <c r="T48" s="24" t="s">
        <v>76</v>
      </c>
      <c r="U48" s="24" t="s">
        <v>149</v>
      </c>
      <c r="V48" s="22">
        <v>2022</v>
      </c>
      <c r="W48" s="25" t="s">
        <v>78</v>
      </c>
      <c r="X48" s="24">
        <v>202208</v>
      </c>
      <c r="Y48" s="24">
        <v>202308</v>
      </c>
      <c r="Z48" s="24">
        <v>84.25</v>
      </c>
      <c r="AA48" s="24">
        <v>84.25</v>
      </c>
      <c r="AB48" s="24"/>
      <c r="AC48" s="30"/>
      <c r="AD48" s="21"/>
      <c r="AE48" s="24">
        <v>297</v>
      </c>
      <c r="AF48" s="24">
        <v>36</v>
      </c>
      <c r="AG48" s="24" t="s">
        <v>79</v>
      </c>
      <c r="AH48" s="24" t="s">
        <v>79</v>
      </c>
      <c r="AI48" s="24" t="s">
        <v>78</v>
      </c>
      <c r="AJ48" s="24" t="s">
        <v>79</v>
      </c>
      <c r="AK48" s="24" t="s">
        <v>78</v>
      </c>
      <c r="AL48" s="24" t="s">
        <v>79</v>
      </c>
      <c r="AM48" s="21" t="s">
        <v>72</v>
      </c>
      <c r="AN48" s="24" t="s">
        <v>79</v>
      </c>
      <c r="AO48" s="24" t="s">
        <v>72</v>
      </c>
      <c r="AP48" s="25" t="s">
        <v>341</v>
      </c>
      <c r="AQ48" s="23">
        <v>13509448135</v>
      </c>
      <c r="AR48" s="21" t="s">
        <v>59</v>
      </c>
    </row>
    <row r="49" s="4" customFormat="1" ht="62" customHeight="1" spans="1:44">
      <c r="A49" s="21">
        <v>42</v>
      </c>
      <c r="B49" s="24" t="s">
        <v>419</v>
      </c>
      <c r="C49" s="22" t="s">
        <v>330</v>
      </c>
      <c r="D49" s="22" t="s">
        <v>331</v>
      </c>
      <c r="E49" s="22" t="s">
        <v>332</v>
      </c>
      <c r="F49" s="24" t="s">
        <v>420</v>
      </c>
      <c r="G49" s="25" t="s">
        <v>65</v>
      </c>
      <c r="H49" s="21" t="s">
        <v>195</v>
      </c>
      <c r="I49" s="24" t="s">
        <v>421</v>
      </c>
      <c r="J49" s="24" t="s">
        <v>422</v>
      </c>
      <c r="K49" s="24" t="s">
        <v>421</v>
      </c>
      <c r="L49" s="24" t="s">
        <v>423</v>
      </c>
      <c r="M49" s="24" t="s">
        <v>69</v>
      </c>
      <c r="N49" s="24" t="s">
        <v>70</v>
      </c>
      <c r="O49" s="24" t="s">
        <v>337</v>
      </c>
      <c r="P49" s="22" t="s">
        <v>72</v>
      </c>
      <c r="Q49" s="24" t="s">
        <v>405</v>
      </c>
      <c r="R49" s="24" t="s">
        <v>339</v>
      </c>
      <c r="S49" s="24" t="s">
        <v>340</v>
      </c>
      <c r="T49" s="24" t="s">
        <v>76</v>
      </c>
      <c r="U49" s="24" t="s">
        <v>201</v>
      </c>
      <c r="V49" s="22">
        <v>2022</v>
      </c>
      <c r="W49" s="25" t="s">
        <v>78</v>
      </c>
      <c r="X49" s="24">
        <v>202208</v>
      </c>
      <c r="Y49" s="24">
        <v>202308</v>
      </c>
      <c r="Z49" s="24">
        <v>149.5</v>
      </c>
      <c r="AA49" s="24">
        <v>149.5</v>
      </c>
      <c r="AB49" s="24"/>
      <c r="AC49" s="30"/>
      <c r="AD49" s="21"/>
      <c r="AE49" s="24">
        <v>309</v>
      </c>
      <c r="AF49" s="24">
        <v>4</v>
      </c>
      <c r="AG49" s="24" t="s">
        <v>79</v>
      </c>
      <c r="AH49" s="24" t="s">
        <v>79</v>
      </c>
      <c r="AI49" s="24" t="s">
        <v>78</v>
      </c>
      <c r="AJ49" s="24" t="s">
        <v>79</v>
      </c>
      <c r="AK49" s="24" t="s">
        <v>78</v>
      </c>
      <c r="AL49" s="24" t="s">
        <v>79</v>
      </c>
      <c r="AM49" s="21" t="s">
        <v>72</v>
      </c>
      <c r="AN49" s="24" t="s">
        <v>79</v>
      </c>
      <c r="AO49" s="24" t="s">
        <v>72</v>
      </c>
      <c r="AP49" s="25" t="s">
        <v>341</v>
      </c>
      <c r="AQ49" s="23">
        <v>13509448135</v>
      </c>
      <c r="AR49" s="21" t="s">
        <v>59</v>
      </c>
    </row>
    <row r="50" s="4" customFormat="1" ht="71" customHeight="1" spans="1:44">
      <c r="A50" s="21">
        <v>43</v>
      </c>
      <c r="B50" s="24" t="s">
        <v>424</v>
      </c>
      <c r="C50" s="22" t="s">
        <v>330</v>
      </c>
      <c r="D50" s="22" t="s">
        <v>331</v>
      </c>
      <c r="E50" s="22" t="s">
        <v>332</v>
      </c>
      <c r="F50" s="24" t="s">
        <v>425</v>
      </c>
      <c r="G50" s="25" t="s">
        <v>65</v>
      </c>
      <c r="H50" s="21" t="s">
        <v>294</v>
      </c>
      <c r="I50" s="24" t="s">
        <v>426</v>
      </c>
      <c r="J50" s="24" t="s">
        <v>427</v>
      </c>
      <c r="K50" s="24" t="s">
        <v>426</v>
      </c>
      <c r="L50" s="24" t="s">
        <v>428</v>
      </c>
      <c r="M50" s="24" t="s">
        <v>69</v>
      </c>
      <c r="N50" s="24" t="s">
        <v>70</v>
      </c>
      <c r="O50" s="24" t="s">
        <v>337</v>
      </c>
      <c r="P50" s="22" t="s">
        <v>72</v>
      </c>
      <c r="Q50" s="24" t="s">
        <v>405</v>
      </c>
      <c r="R50" s="24" t="s">
        <v>339</v>
      </c>
      <c r="S50" s="24" t="s">
        <v>340</v>
      </c>
      <c r="T50" s="24" t="s">
        <v>76</v>
      </c>
      <c r="U50" s="24" t="s">
        <v>299</v>
      </c>
      <c r="V50" s="22">
        <v>2022</v>
      </c>
      <c r="W50" s="25" t="s">
        <v>78</v>
      </c>
      <c r="X50" s="24">
        <v>202208</v>
      </c>
      <c r="Y50" s="24">
        <v>202308</v>
      </c>
      <c r="Z50" s="24">
        <v>115.75</v>
      </c>
      <c r="AA50" s="24">
        <v>115.75</v>
      </c>
      <c r="AB50" s="24"/>
      <c r="AC50" s="30"/>
      <c r="AD50" s="21"/>
      <c r="AE50" s="24">
        <v>276</v>
      </c>
      <c r="AF50" s="24">
        <v>4</v>
      </c>
      <c r="AG50" s="24" t="s">
        <v>79</v>
      </c>
      <c r="AH50" s="24" t="s">
        <v>79</v>
      </c>
      <c r="AI50" s="24" t="s">
        <v>78</v>
      </c>
      <c r="AJ50" s="24" t="s">
        <v>79</v>
      </c>
      <c r="AK50" s="24" t="s">
        <v>78</v>
      </c>
      <c r="AL50" s="24" t="s">
        <v>79</v>
      </c>
      <c r="AM50" s="21" t="s">
        <v>72</v>
      </c>
      <c r="AN50" s="24" t="s">
        <v>79</v>
      </c>
      <c r="AO50" s="24" t="s">
        <v>72</v>
      </c>
      <c r="AP50" s="25" t="s">
        <v>341</v>
      </c>
      <c r="AQ50" s="23">
        <v>13509448135</v>
      </c>
      <c r="AR50" s="21" t="s">
        <v>59</v>
      </c>
    </row>
    <row r="51" s="4" customFormat="1" ht="73" customHeight="1" spans="1:44">
      <c r="A51" s="21">
        <v>44</v>
      </c>
      <c r="B51" s="24" t="s">
        <v>429</v>
      </c>
      <c r="C51" s="22" t="s">
        <v>330</v>
      </c>
      <c r="D51" s="22" t="s">
        <v>331</v>
      </c>
      <c r="E51" s="22" t="s">
        <v>332</v>
      </c>
      <c r="F51" s="24" t="s">
        <v>430</v>
      </c>
      <c r="G51" s="25" t="s">
        <v>65</v>
      </c>
      <c r="H51" s="21" t="s">
        <v>323</v>
      </c>
      <c r="I51" s="24" t="s">
        <v>431</v>
      </c>
      <c r="J51" s="24" t="s">
        <v>432</v>
      </c>
      <c r="K51" s="24" t="s">
        <v>431</v>
      </c>
      <c r="L51" s="24" t="s">
        <v>433</v>
      </c>
      <c r="M51" s="24" t="s">
        <v>69</v>
      </c>
      <c r="N51" s="24" t="s">
        <v>70</v>
      </c>
      <c r="O51" s="24" t="s">
        <v>337</v>
      </c>
      <c r="P51" s="22" t="s">
        <v>72</v>
      </c>
      <c r="Q51" s="24" t="s">
        <v>434</v>
      </c>
      <c r="R51" s="24" t="s">
        <v>339</v>
      </c>
      <c r="S51" s="24" t="s">
        <v>340</v>
      </c>
      <c r="T51" s="24" t="s">
        <v>76</v>
      </c>
      <c r="U51" s="24" t="s">
        <v>328</v>
      </c>
      <c r="V51" s="22">
        <v>2022</v>
      </c>
      <c r="W51" s="25" t="s">
        <v>78</v>
      </c>
      <c r="X51" s="24">
        <v>202208</v>
      </c>
      <c r="Y51" s="24">
        <v>202308</v>
      </c>
      <c r="Z51" s="24">
        <v>98.5</v>
      </c>
      <c r="AA51" s="24">
        <v>98.5</v>
      </c>
      <c r="AB51" s="24"/>
      <c r="AC51" s="30"/>
      <c r="AD51" s="21"/>
      <c r="AE51" s="24">
        <v>582</v>
      </c>
      <c r="AF51" s="24">
        <v>100</v>
      </c>
      <c r="AG51" s="24" t="s">
        <v>79</v>
      </c>
      <c r="AH51" s="24" t="s">
        <v>79</v>
      </c>
      <c r="AI51" s="24" t="s">
        <v>78</v>
      </c>
      <c r="AJ51" s="24" t="s">
        <v>79</v>
      </c>
      <c r="AK51" s="24" t="s">
        <v>78</v>
      </c>
      <c r="AL51" s="24" t="s">
        <v>79</v>
      </c>
      <c r="AM51" s="21" t="s">
        <v>72</v>
      </c>
      <c r="AN51" s="24" t="s">
        <v>79</v>
      </c>
      <c r="AO51" s="24" t="s">
        <v>72</v>
      </c>
      <c r="AP51" s="25" t="s">
        <v>341</v>
      </c>
      <c r="AQ51" s="23">
        <v>13509448135</v>
      </c>
      <c r="AR51" s="21" t="s">
        <v>59</v>
      </c>
    </row>
    <row r="52" s="4" customFormat="1" ht="89" customHeight="1" spans="1:44">
      <c r="A52" s="21">
        <v>45</v>
      </c>
      <c r="B52" s="24" t="s">
        <v>435</v>
      </c>
      <c r="C52" s="22" t="s">
        <v>330</v>
      </c>
      <c r="D52" s="22" t="s">
        <v>331</v>
      </c>
      <c r="E52" s="22" t="s">
        <v>332</v>
      </c>
      <c r="F52" s="24" t="s">
        <v>436</v>
      </c>
      <c r="G52" s="25" t="s">
        <v>65</v>
      </c>
      <c r="H52" s="21" t="s">
        <v>314</v>
      </c>
      <c r="I52" s="24" t="s">
        <v>437</v>
      </c>
      <c r="J52" s="24" t="s">
        <v>438</v>
      </c>
      <c r="K52" s="24" t="s">
        <v>437</v>
      </c>
      <c r="L52" s="24" t="s">
        <v>439</v>
      </c>
      <c r="M52" s="24" t="s">
        <v>69</v>
      </c>
      <c r="N52" s="24" t="s">
        <v>70</v>
      </c>
      <c r="O52" s="24" t="s">
        <v>337</v>
      </c>
      <c r="P52" s="22" t="s">
        <v>72</v>
      </c>
      <c r="Q52" s="24" t="s">
        <v>440</v>
      </c>
      <c r="R52" s="24" t="s">
        <v>339</v>
      </c>
      <c r="S52" s="24" t="s">
        <v>340</v>
      </c>
      <c r="T52" s="24" t="s">
        <v>76</v>
      </c>
      <c r="U52" s="24" t="s">
        <v>319</v>
      </c>
      <c r="V52" s="22">
        <v>2022</v>
      </c>
      <c r="W52" s="25" t="s">
        <v>78</v>
      </c>
      <c r="X52" s="24">
        <v>202208</v>
      </c>
      <c r="Y52" s="24">
        <v>202308</v>
      </c>
      <c r="Z52" s="24">
        <v>56.25</v>
      </c>
      <c r="AA52" s="24">
        <v>56.25</v>
      </c>
      <c r="AB52" s="24"/>
      <c r="AC52" s="30"/>
      <c r="AD52" s="21"/>
      <c r="AE52" s="24">
        <v>120</v>
      </c>
      <c r="AF52" s="24">
        <v>24</v>
      </c>
      <c r="AG52" s="24" t="s">
        <v>79</v>
      </c>
      <c r="AH52" s="24" t="s">
        <v>79</v>
      </c>
      <c r="AI52" s="24" t="s">
        <v>78</v>
      </c>
      <c r="AJ52" s="24" t="s">
        <v>79</v>
      </c>
      <c r="AK52" s="24" t="s">
        <v>78</v>
      </c>
      <c r="AL52" s="24" t="s">
        <v>79</v>
      </c>
      <c r="AM52" s="21" t="s">
        <v>72</v>
      </c>
      <c r="AN52" s="24" t="s">
        <v>79</v>
      </c>
      <c r="AO52" s="24" t="s">
        <v>72</v>
      </c>
      <c r="AP52" s="25" t="s">
        <v>341</v>
      </c>
      <c r="AQ52" s="23">
        <v>13509448135</v>
      </c>
      <c r="AR52" s="21" t="s">
        <v>59</v>
      </c>
    </row>
    <row r="53" s="4" customFormat="1" ht="89" customHeight="1" spans="1:44">
      <c r="A53" s="21">
        <v>46</v>
      </c>
      <c r="B53" s="24" t="s">
        <v>441</v>
      </c>
      <c r="C53" s="22" t="s">
        <v>330</v>
      </c>
      <c r="D53" s="22" t="s">
        <v>331</v>
      </c>
      <c r="E53" s="22" t="s">
        <v>332</v>
      </c>
      <c r="F53" s="24" t="s">
        <v>442</v>
      </c>
      <c r="G53" s="25" t="s">
        <v>65</v>
      </c>
      <c r="H53" s="21" t="s">
        <v>242</v>
      </c>
      <c r="I53" s="24" t="s">
        <v>443</v>
      </c>
      <c r="J53" s="24" t="s">
        <v>444</v>
      </c>
      <c r="K53" s="24" t="s">
        <v>443</v>
      </c>
      <c r="L53" s="24" t="s">
        <v>445</v>
      </c>
      <c r="M53" s="24" t="s">
        <v>69</v>
      </c>
      <c r="N53" s="24" t="s">
        <v>70</v>
      </c>
      <c r="O53" s="24" t="s">
        <v>337</v>
      </c>
      <c r="P53" s="22" t="s">
        <v>72</v>
      </c>
      <c r="Q53" s="24" t="s">
        <v>446</v>
      </c>
      <c r="R53" s="24" t="s">
        <v>339</v>
      </c>
      <c r="S53" s="24" t="s">
        <v>340</v>
      </c>
      <c r="T53" s="24" t="s">
        <v>76</v>
      </c>
      <c r="U53" s="24" t="s">
        <v>247</v>
      </c>
      <c r="V53" s="22">
        <v>2022</v>
      </c>
      <c r="W53" s="25" t="s">
        <v>78</v>
      </c>
      <c r="X53" s="24">
        <v>202208</v>
      </c>
      <c r="Y53" s="24">
        <v>202308</v>
      </c>
      <c r="Z53" s="24">
        <v>18</v>
      </c>
      <c r="AA53" s="24">
        <v>18</v>
      </c>
      <c r="AB53" s="24"/>
      <c r="AC53" s="30"/>
      <c r="AD53" s="21"/>
      <c r="AE53" s="24">
        <v>36</v>
      </c>
      <c r="AF53" s="24">
        <v>10</v>
      </c>
      <c r="AG53" s="24" t="s">
        <v>79</v>
      </c>
      <c r="AH53" s="24" t="s">
        <v>79</v>
      </c>
      <c r="AI53" s="24" t="s">
        <v>78</v>
      </c>
      <c r="AJ53" s="24" t="s">
        <v>79</v>
      </c>
      <c r="AK53" s="24" t="s">
        <v>78</v>
      </c>
      <c r="AL53" s="24" t="s">
        <v>79</v>
      </c>
      <c r="AM53" s="21" t="s">
        <v>72</v>
      </c>
      <c r="AN53" s="24" t="s">
        <v>79</v>
      </c>
      <c r="AO53" s="24" t="s">
        <v>72</v>
      </c>
      <c r="AP53" s="25" t="s">
        <v>341</v>
      </c>
      <c r="AQ53" s="23">
        <v>13509448135</v>
      </c>
      <c r="AR53" s="21" t="s">
        <v>59</v>
      </c>
    </row>
    <row r="54" s="4" customFormat="1" ht="89" customHeight="1" spans="1:44">
      <c r="A54" s="21">
        <v>47</v>
      </c>
      <c r="B54" s="24" t="s">
        <v>447</v>
      </c>
      <c r="C54" s="22" t="s">
        <v>330</v>
      </c>
      <c r="D54" s="22" t="s">
        <v>331</v>
      </c>
      <c r="E54" s="22" t="s">
        <v>332</v>
      </c>
      <c r="F54" s="24" t="s">
        <v>448</v>
      </c>
      <c r="G54" s="25" t="s">
        <v>65</v>
      </c>
      <c r="H54" s="21" t="s">
        <v>114</v>
      </c>
      <c r="I54" s="24" t="s">
        <v>449</v>
      </c>
      <c r="J54" s="24" t="s">
        <v>450</v>
      </c>
      <c r="K54" s="24" t="s">
        <v>449</v>
      </c>
      <c r="L54" s="24" t="s">
        <v>451</v>
      </c>
      <c r="M54" s="24" t="s">
        <v>69</v>
      </c>
      <c r="N54" s="24" t="s">
        <v>70</v>
      </c>
      <c r="O54" s="24" t="s">
        <v>337</v>
      </c>
      <c r="P54" s="22" t="s">
        <v>72</v>
      </c>
      <c r="Q54" s="24" t="s">
        <v>452</v>
      </c>
      <c r="R54" s="24" t="s">
        <v>339</v>
      </c>
      <c r="S54" s="24" t="s">
        <v>340</v>
      </c>
      <c r="T54" s="24" t="s">
        <v>76</v>
      </c>
      <c r="U54" s="24" t="s">
        <v>120</v>
      </c>
      <c r="V54" s="22">
        <v>2022</v>
      </c>
      <c r="W54" s="25" t="s">
        <v>78</v>
      </c>
      <c r="X54" s="24">
        <v>202208</v>
      </c>
      <c r="Y54" s="24">
        <v>202308</v>
      </c>
      <c r="Z54" s="24">
        <v>42.5</v>
      </c>
      <c r="AA54" s="24">
        <v>42.5</v>
      </c>
      <c r="AB54" s="24"/>
      <c r="AC54" s="30"/>
      <c r="AD54" s="21"/>
      <c r="AE54" s="24">
        <v>183</v>
      </c>
      <c r="AF54" s="24">
        <v>114</v>
      </c>
      <c r="AG54" s="24" t="s">
        <v>79</v>
      </c>
      <c r="AH54" s="24" t="s">
        <v>79</v>
      </c>
      <c r="AI54" s="24" t="s">
        <v>78</v>
      </c>
      <c r="AJ54" s="24" t="s">
        <v>79</v>
      </c>
      <c r="AK54" s="24" t="s">
        <v>78</v>
      </c>
      <c r="AL54" s="24" t="s">
        <v>79</v>
      </c>
      <c r="AM54" s="21" t="s">
        <v>72</v>
      </c>
      <c r="AN54" s="24" t="s">
        <v>79</v>
      </c>
      <c r="AO54" s="24" t="s">
        <v>72</v>
      </c>
      <c r="AP54" s="25" t="s">
        <v>341</v>
      </c>
      <c r="AQ54" s="23">
        <v>13509448135</v>
      </c>
      <c r="AR54" s="21" t="s">
        <v>59</v>
      </c>
    </row>
    <row r="55" s="4" customFormat="1" ht="89" customHeight="1" spans="1:44">
      <c r="A55" s="21">
        <v>48</v>
      </c>
      <c r="B55" s="24" t="s">
        <v>453</v>
      </c>
      <c r="C55" s="22" t="s">
        <v>330</v>
      </c>
      <c r="D55" s="22" t="s">
        <v>331</v>
      </c>
      <c r="E55" s="22" t="s">
        <v>332</v>
      </c>
      <c r="F55" s="24" t="s">
        <v>454</v>
      </c>
      <c r="G55" s="25" t="s">
        <v>65</v>
      </c>
      <c r="H55" s="21" t="s">
        <v>94</v>
      </c>
      <c r="I55" s="24" t="s">
        <v>455</v>
      </c>
      <c r="J55" s="24" t="s">
        <v>456</v>
      </c>
      <c r="K55" s="24" t="s">
        <v>455</v>
      </c>
      <c r="L55" s="24" t="s">
        <v>457</v>
      </c>
      <c r="M55" s="24" t="s">
        <v>69</v>
      </c>
      <c r="N55" s="24" t="s">
        <v>70</v>
      </c>
      <c r="O55" s="24" t="s">
        <v>337</v>
      </c>
      <c r="P55" s="22" t="s">
        <v>72</v>
      </c>
      <c r="Q55" s="24" t="s">
        <v>353</v>
      </c>
      <c r="R55" s="24" t="s">
        <v>339</v>
      </c>
      <c r="S55" s="24" t="s">
        <v>340</v>
      </c>
      <c r="T55" s="24" t="s">
        <v>76</v>
      </c>
      <c r="U55" s="24" t="s">
        <v>100</v>
      </c>
      <c r="V55" s="22">
        <v>2022</v>
      </c>
      <c r="W55" s="25" t="s">
        <v>78</v>
      </c>
      <c r="X55" s="24">
        <v>202208</v>
      </c>
      <c r="Y55" s="24">
        <v>202308</v>
      </c>
      <c r="Z55" s="24">
        <v>69.75</v>
      </c>
      <c r="AA55" s="24">
        <v>69.75</v>
      </c>
      <c r="AB55" s="24"/>
      <c r="AC55" s="30"/>
      <c r="AD55" s="21"/>
      <c r="AE55" s="24">
        <v>267</v>
      </c>
      <c r="AF55" s="24">
        <v>20</v>
      </c>
      <c r="AG55" s="24" t="s">
        <v>79</v>
      </c>
      <c r="AH55" s="24" t="s">
        <v>79</v>
      </c>
      <c r="AI55" s="24" t="s">
        <v>78</v>
      </c>
      <c r="AJ55" s="24" t="s">
        <v>79</v>
      </c>
      <c r="AK55" s="24" t="s">
        <v>78</v>
      </c>
      <c r="AL55" s="24" t="s">
        <v>79</v>
      </c>
      <c r="AM55" s="21" t="s">
        <v>72</v>
      </c>
      <c r="AN55" s="24" t="s">
        <v>79</v>
      </c>
      <c r="AO55" s="24" t="s">
        <v>72</v>
      </c>
      <c r="AP55" s="25" t="s">
        <v>341</v>
      </c>
      <c r="AQ55" s="23">
        <v>13509448135</v>
      </c>
      <c r="AR55" s="21" t="s">
        <v>59</v>
      </c>
    </row>
    <row r="56" s="4" customFormat="1" ht="89" customHeight="1" spans="1:44">
      <c r="A56" s="21">
        <v>49</v>
      </c>
      <c r="B56" s="24" t="s">
        <v>458</v>
      </c>
      <c r="C56" s="22" t="s">
        <v>330</v>
      </c>
      <c r="D56" s="22" t="s">
        <v>331</v>
      </c>
      <c r="E56" s="22" t="s">
        <v>332</v>
      </c>
      <c r="F56" s="24" t="s">
        <v>459</v>
      </c>
      <c r="G56" s="25" t="s">
        <v>65</v>
      </c>
      <c r="H56" s="21" t="s">
        <v>215</v>
      </c>
      <c r="I56" s="24" t="s">
        <v>460</v>
      </c>
      <c r="J56" s="24" t="s">
        <v>461</v>
      </c>
      <c r="K56" s="24" t="s">
        <v>460</v>
      </c>
      <c r="L56" s="24" t="s">
        <v>462</v>
      </c>
      <c r="M56" s="24" t="s">
        <v>69</v>
      </c>
      <c r="N56" s="24" t="s">
        <v>70</v>
      </c>
      <c r="O56" s="24" t="s">
        <v>337</v>
      </c>
      <c r="P56" s="22" t="s">
        <v>72</v>
      </c>
      <c r="Q56" s="24" t="s">
        <v>400</v>
      </c>
      <c r="R56" s="24" t="s">
        <v>339</v>
      </c>
      <c r="S56" s="24" t="s">
        <v>340</v>
      </c>
      <c r="T56" s="24" t="s">
        <v>76</v>
      </c>
      <c r="U56" s="24" t="s">
        <v>220</v>
      </c>
      <c r="V56" s="22">
        <v>2022</v>
      </c>
      <c r="W56" s="25" t="s">
        <v>78</v>
      </c>
      <c r="X56" s="24">
        <v>202208</v>
      </c>
      <c r="Y56" s="24">
        <v>202308</v>
      </c>
      <c r="Z56" s="24">
        <v>148</v>
      </c>
      <c r="AA56" s="24">
        <v>148</v>
      </c>
      <c r="AB56" s="24"/>
      <c r="AC56" s="30"/>
      <c r="AD56" s="21"/>
      <c r="AE56" s="24">
        <v>285</v>
      </c>
      <c r="AF56" s="24">
        <v>18</v>
      </c>
      <c r="AG56" s="24" t="s">
        <v>79</v>
      </c>
      <c r="AH56" s="24" t="s">
        <v>79</v>
      </c>
      <c r="AI56" s="24" t="s">
        <v>78</v>
      </c>
      <c r="AJ56" s="24" t="s">
        <v>79</v>
      </c>
      <c r="AK56" s="24" t="s">
        <v>78</v>
      </c>
      <c r="AL56" s="24" t="s">
        <v>79</v>
      </c>
      <c r="AM56" s="21" t="s">
        <v>72</v>
      </c>
      <c r="AN56" s="24" t="s">
        <v>79</v>
      </c>
      <c r="AO56" s="24" t="s">
        <v>72</v>
      </c>
      <c r="AP56" s="25" t="s">
        <v>341</v>
      </c>
      <c r="AQ56" s="23">
        <v>13509448135</v>
      </c>
      <c r="AR56" s="21" t="s">
        <v>59</v>
      </c>
    </row>
    <row r="57" s="4" customFormat="1" ht="89" customHeight="1" spans="1:44">
      <c r="A57" s="21">
        <v>50</v>
      </c>
      <c r="B57" s="24" t="s">
        <v>463</v>
      </c>
      <c r="C57" s="22" t="s">
        <v>330</v>
      </c>
      <c r="D57" s="22" t="s">
        <v>331</v>
      </c>
      <c r="E57" s="22" t="s">
        <v>332</v>
      </c>
      <c r="F57" s="24" t="s">
        <v>464</v>
      </c>
      <c r="G57" s="25" t="s">
        <v>65</v>
      </c>
      <c r="H57" s="21" t="s">
        <v>174</v>
      </c>
      <c r="I57" s="24" t="s">
        <v>465</v>
      </c>
      <c r="J57" s="24" t="s">
        <v>466</v>
      </c>
      <c r="K57" s="24" t="s">
        <v>465</v>
      </c>
      <c r="L57" s="24" t="s">
        <v>467</v>
      </c>
      <c r="M57" s="24" t="s">
        <v>69</v>
      </c>
      <c r="N57" s="24" t="s">
        <v>70</v>
      </c>
      <c r="O57" s="24" t="s">
        <v>337</v>
      </c>
      <c r="P57" s="22" t="s">
        <v>72</v>
      </c>
      <c r="Q57" s="24" t="s">
        <v>468</v>
      </c>
      <c r="R57" s="24" t="s">
        <v>339</v>
      </c>
      <c r="S57" s="24" t="s">
        <v>340</v>
      </c>
      <c r="T57" s="24" t="s">
        <v>76</v>
      </c>
      <c r="U57" s="24" t="s">
        <v>180</v>
      </c>
      <c r="V57" s="22">
        <v>2022</v>
      </c>
      <c r="W57" s="25" t="s">
        <v>78</v>
      </c>
      <c r="X57" s="24">
        <v>202208</v>
      </c>
      <c r="Y57" s="24">
        <v>202308</v>
      </c>
      <c r="Z57" s="24">
        <v>97.5</v>
      </c>
      <c r="AA57" s="24">
        <v>97.5</v>
      </c>
      <c r="AB57" s="24"/>
      <c r="AC57" s="30"/>
      <c r="AD57" s="21"/>
      <c r="AE57" s="24">
        <v>456</v>
      </c>
      <c r="AF57" s="24">
        <v>88</v>
      </c>
      <c r="AG57" s="24" t="s">
        <v>79</v>
      </c>
      <c r="AH57" s="24" t="s">
        <v>79</v>
      </c>
      <c r="AI57" s="24" t="s">
        <v>78</v>
      </c>
      <c r="AJ57" s="24" t="s">
        <v>79</v>
      </c>
      <c r="AK57" s="24" t="s">
        <v>78</v>
      </c>
      <c r="AL57" s="24" t="s">
        <v>79</v>
      </c>
      <c r="AM57" s="21" t="s">
        <v>72</v>
      </c>
      <c r="AN57" s="24" t="s">
        <v>79</v>
      </c>
      <c r="AO57" s="24" t="s">
        <v>72</v>
      </c>
      <c r="AP57" s="25" t="s">
        <v>341</v>
      </c>
      <c r="AQ57" s="23">
        <v>13509448135</v>
      </c>
      <c r="AR57" s="21" t="s">
        <v>59</v>
      </c>
    </row>
    <row r="58" s="4" customFormat="1" ht="89" customHeight="1" spans="1:44">
      <c r="A58" s="21">
        <v>51</v>
      </c>
      <c r="B58" s="24" t="s">
        <v>469</v>
      </c>
      <c r="C58" s="22" t="s">
        <v>330</v>
      </c>
      <c r="D58" s="22" t="s">
        <v>331</v>
      </c>
      <c r="E58" s="22" t="s">
        <v>332</v>
      </c>
      <c r="F58" s="24" t="s">
        <v>470</v>
      </c>
      <c r="G58" s="25" t="s">
        <v>65</v>
      </c>
      <c r="H58" s="21" t="s">
        <v>286</v>
      </c>
      <c r="I58" s="24" t="s">
        <v>471</v>
      </c>
      <c r="J58" s="24" t="s">
        <v>472</v>
      </c>
      <c r="K58" s="24" t="s">
        <v>471</v>
      </c>
      <c r="L58" s="24" t="s">
        <v>473</v>
      </c>
      <c r="M58" s="24" t="s">
        <v>69</v>
      </c>
      <c r="N58" s="24" t="s">
        <v>70</v>
      </c>
      <c r="O58" s="24" t="s">
        <v>337</v>
      </c>
      <c r="P58" s="22" t="s">
        <v>72</v>
      </c>
      <c r="Q58" s="24" t="s">
        <v>474</v>
      </c>
      <c r="R58" s="24" t="s">
        <v>339</v>
      </c>
      <c r="S58" s="24" t="s">
        <v>340</v>
      </c>
      <c r="T58" s="24" t="s">
        <v>76</v>
      </c>
      <c r="U58" s="24" t="s">
        <v>291</v>
      </c>
      <c r="V58" s="22">
        <v>2022</v>
      </c>
      <c r="W58" s="25" t="s">
        <v>78</v>
      </c>
      <c r="X58" s="24">
        <v>202208</v>
      </c>
      <c r="Y58" s="24">
        <v>202308</v>
      </c>
      <c r="Z58" s="24">
        <v>427.5</v>
      </c>
      <c r="AA58" s="24">
        <v>427.5</v>
      </c>
      <c r="AB58" s="24"/>
      <c r="AC58" s="30"/>
      <c r="AD58" s="21"/>
      <c r="AE58" s="24">
        <v>1707</v>
      </c>
      <c r="AF58" s="24">
        <v>276</v>
      </c>
      <c r="AG58" s="24" t="s">
        <v>79</v>
      </c>
      <c r="AH58" s="24" t="s">
        <v>79</v>
      </c>
      <c r="AI58" s="24" t="s">
        <v>78</v>
      </c>
      <c r="AJ58" s="24" t="s">
        <v>79</v>
      </c>
      <c r="AK58" s="24" t="s">
        <v>78</v>
      </c>
      <c r="AL58" s="24" t="s">
        <v>79</v>
      </c>
      <c r="AM58" s="21" t="s">
        <v>72</v>
      </c>
      <c r="AN58" s="24" t="s">
        <v>79</v>
      </c>
      <c r="AO58" s="24" t="s">
        <v>72</v>
      </c>
      <c r="AP58" s="25" t="s">
        <v>341</v>
      </c>
      <c r="AQ58" s="23">
        <v>13509448135</v>
      </c>
      <c r="AR58" s="21" t="s">
        <v>59</v>
      </c>
    </row>
    <row r="59" s="4" customFormat="1" ht="89" customHeight="1" spans="1:44">
      <c r="A59" s="21">
        <v>52</v>
      </c>
      <c r="B59" s="24" t="s">
        <v>475</v>
      </c>
      <c r="C59" s="22" t="s">
        <v>330</v>
      </c>
      <c r="D59" s="22" t="s">
        <v>331</v>
      </c>
      <c r="E59" s="22" t="s">
        <v>332</v>
      </c>
      <c r="F59" s="24" t="s">
        <v>476</v>
      </c>
      <c r="G59" s="25" t="s">
        <v>65</v>
      </c>
      <c r="H59" s="21" t="s">
        <v>153</v>
      </c>
      <c r="I59" s="24" t="s">
        <v>477</v>
      </c>
      <c r="J59" s="24" t="s">
        <v>478</v>
      </c>
      <c r="K59" s="24" t="s">
        <v>477</v>
      </c>
      <c r="L59" s="24" t="s">
        <v>479</v>
      </c>
      <c r="M59" s="24" t="s">
        <v>69</v>
      </c>
      <c r="N59" s="24" t="s">
        <v>70</v>
      </c>
      <c r="O59" s="24" t="s">
        <v>337</v>
      </c>
      <c r="P59" s="22" t="s">
        <v>72</v>
      </c>
      <c r="Q59" s="24" t="s">
        <v>480</v>
      </c>
      <c r="R59" s="24" t="s">
        <v>339</v>
      </c>
      <c r="S59" s="24" t="s">
        <v>340</v>
      </c>
      <c r="T59" s="24" t="s">
        <v>76</v>
      </c>
      <c r="U59" s="24" t="s">
        <v>159</v>
      </c>
      <c r="V59" s="22">
        <v>2022</v>
      </c>
      <c r="W59" s="25" t="s">
        <v>78</v>
      </c>
      <c r="X59" s="24">
        <v>202208</v>
      </c>
      <c r="Y59" s="24">
        <v>202308</v>
      </c>
      <c r="Z59" s="24">
        <v>97.5</v>
      </c>
      <c r="AA59" s="24">
        <v>97.5</v>
      </c>
      <c r="AB59" s="24"/>
      <c r="AC59" s="30"/>
      <c r="AD59" s="21"/>
      <c r="AE59" s="24">
        <v>372</v>
      </c>
      <c r="AF59" s="24">
        <v>90</v>
      </c>
      <c r="AG59" s="24" t="s">
        <v>79</v>
      </c>
      <c r="AH59" s="24" t="s">
        <v>79</v>
      </c>
      <c r="AI59" s="24" t="s">
        <v>78</v>
      </c>
      <c r="AJ59" s="24" t="s">
        <v>79</v>
      </c>
      <c r="AK59" s="24" t="s">
        <v>78</v>
      </c>
      <c r="AL59" s="24" t="s">
        <v>79</v>
      </c>
      <c r="AM59" s="21" t="s">
        <v>72</v>
      </c>
      <c r="AN59" s="24" t="s">
        <v>79</v>
      </c>
      <c r="AO59" s="24" t="s">
        <v>72</v>
      </c>
      <c r="AP59" s="25" t="s">
        <v>341</v>
      </c>
      <c r="AQ59" s="23">
        <v>13509448135</v>
      </c>
      <c r="AR59" s="21" t="s">
        <v>59</v>
      </c>
    </row>
    <row r="60" s="4" customFormat="1" ht="89" customHeight="1" spans="1:44">
      <c r="A60" s="21">
        <v>53</v>
      </c>
      <c r="B60" s="24" t="s">
        <v>481</v>
      </c>
      <c r="C60" s="22" t="s">
        <v>330</v>
      </c>
      <c r="D60" s="22" t="s">
        <v>331</v>
      </c>
      <c r="E60" s="22" t="s">
        <v>332</v>
      </c>
      <c r="F60" s="24" t="s">
        <v>482</v>
      </c>
      <c r="G60" s="25" t="s">
        <v>65</v>
      </c>
      <c r="H60" s="21" t="s">
        <v>66</v>
      </c>
      <c r="I60" s="24" t="s">
        <v>483</v>
      </c>
      <c r="J60" s="24" t="s">
        <v>484</v>
      </c>
      <c r="K60" s="24" t="s">
        <v>483</v>
      </c>
      <c r="L60" s="24" t="s">
        <v>485</v>
      </c>
      <c r="M60" s="24" t="s">
        <v>69</v>
      </c>
      <c r="N60" s="24" t="s">
        <v>70</v>
      </c>
      <c r="O60" s="24" t="s">
        <v>337</v>
      </c>
      <c r="P60" s="22" t="s">
        <v>72</v>
      </c>
      <c r="Q60" s="24" t="s">
        <v>486</v>
      </c>
      <c r="R60" s="24" t="s">
        <v>339</v>
      </c>
      <c r="S60" s="24" t="s">
        <v>340</v>
      </c>
      <c r="T60" s="24" t="s">
        <v>76</v>
      </c>
      <c r="U60" s="24" t="s">
        <v>77</v>
      </c>
      <c r="V60" s="22">
        <v>2022</v>
      </c>
      <c r="W60" s="25" t="s">
        <v>78</v>
      </c>
      <c r="X60" s="24">
        <v>202208</v>
      </c>
      <c r="Y60" s="24">
        <v>202308</v>
      </c>
      <c r="Z60" s="24">
        <v>54</v>
      </c>
      <c r="AA60" s="24">
        <v>54</v>
      </c>
      <c r="AB60" s="24"/>
      <c r="AC60" s="30"/>
      <c r="AD60" s="21"/>
      <c r="AE60" s="24">
        <v>234</v>
      </c>
      <c r="AF60" s="24">
        <v>8</v>
      </c>
      <c r="AG60" s="24" t="s">
        <v>79</v>
      </c>
      <c r="AH60" s="24" t="s">
        <v>79</v>
      </c>
      <c r="AI60" s="24" t="s">
        <v>78</v>
      </c>
      <c r="AJ60" s="24" t="s">
        <v>79</v>
      </c>
      <c r="AK60" s="24" t="s">
        <v>78</v>
      </c>
      <c r="AL60" s="24" t="s">
        <v>79</v>
      </c>
      <c r="AM60" s="21" t="s">
        <v>72</v>
      </c>
      <c r="AN60" s="24" t="s">
        <v>79</v>
      </c>
      <c r="AO60" s="24" t="s">
        <v>72</v>
      </c>
      <c r="AP60" s="25" t="s">
        <v>341</v>
      </c>
      <c r="AQ60" s="23">
        <v>13509448135</v>
      </c>
      <c r="AR60" s="21" t="s">
        <v>59</v>
      </c>
    </row>
    <row r="61" s="4" customFormat="1" ht="89" customHeight="1" spans="1:44">
      <c r="A61" s="21">
        <v>54</v>
      </c>
      <c r="B61" s="24" t="s">
        <v>487</v>
      </c>
      <c r="C61" s="22" t="s">
        <v>330</v>
      </c>
      <c r="D61" s="22" t="s">
        <v>331</v>
      </c>
      <c r="E61" s="22" t="s">
        <v>332</v>
      </c>
      <c r="F61" s="24" t="s">
        <v>488</v>
      </c>
      <c r="G61" s="25" t="s">
        <v>65</v>
      </c>
      <c r="H61" s="21" t="s">
        <v>489</v>
      </c>
      <c r="I61" s="24" t="s">
        <v>490</v>
      </c>
      <c r="J61" s="24" t="s">
        <v>491</v>
      </c>
      <c r="K61" s="24" t="s">
        <v>490</v>
      </c>
      <c r="L61" s="24" t="s">
        <v>492</v>
      </c>
      <c r="M61" s="24" t="s">
        <v>69</v>
      </c>
      <c r="N61" s="24" t="s">
        <v>70</v>
      </c>
      <c r="O61" s="24" t="s">
        <v>337</v>
      </c>
      <c r="P61" s="22" t="s">
        <v>72</v>
      </c>
      <c r="Q61" s="24" t="s">
        <v>493</v>
      </c>
      <c r="R61" s="24" t="s">
        <v>339</v>
      </c>
      <c r="S61" s="24" t="s">
        <v>340</v>
      </c>
      <c r="T61" s="24" t="s">
        <v>76</v>
      </c>
      <c r="U61" s="24" t="s">
        <v>494</v>
      </c>
      <c r="V61" s="22">
        <v>2022</v>
      </c>
      <c r="W61" s="25" t="s">
        <v>78</v>
      </c>
      <c r="X61" s="24">
        <v>202208</v>
      </c>
      <c r="Y61" s="24">
        <v>202308</v>
      </c>
      <c r="Z61" s="24">
        <v>179.5</v>
      </c>
      <c r="AA61" s="24">
        <v>179.5</v>
      </c>
      <c r="AB61" s="24"/>
      <c r="AC61" s="30"/>
      <c r="AD61" s="21"/>
      <c r="AE61" s="24">
        <v>813</v>
      </c>
      <c r="AF61" s="24">
        <v>140</v>
      </c>
      <c r="AG61" s="24" t="s">
        <v>79</v>
      </c>
      <c r="AH61" s="24" t="s">
        <v>79</v>
      </c>
      <c r="AI61" s="24" t="s">
        <v>78</v>
      </c>
      <c r="AJ61" s="24" t="s">
        <v>79</v>
      </c>
      <c r="AK61" s="24" t="s">
        <v>78</v>
      </c>
      <c r="AL61" s="24" t="s">
        <v>79</v>
      </c>
      <c r="AM61" s="21" t="s">
        <v>72</v>
      </c>
      <c r="AN61" s="24" t="s">
        <v>79</v>
      </c>
      <c r="AO61" s="24" t="s">
        <v>72</v>
      </c>
      <c r="AP61" s="25" t="s">
        <v>341</v>
      </c>
      <c r="AQ61" s="23">
        <v>13509448135</v>
      </c>
      <c r="AR61" s="21" t="s">
        <v>59</v>
      </c>
    </row>
    <row r="62" s="4" customFormat="1" ht="89" customHeight="1" spans="1:44">
      <c r="A62" s="21">
        <v>55</v>
      </c>
      <c r="B62" s="24" t="s">
        <v>495</v>
      </c>
      <c r="C62" s="22" t="s">
        <v>330</v>
      </c>
      <c r="D62" s="22" t="s">
        <v>331</v>
      </c>
      <c r="E62" s="22" t="s">
        <v>332</v>
      </c>
      <c r="F62" s="24" t="s">
        <v>464</v>
      </c>
      <c r="G62" s="25" t="s">
        <v>65</v>
      </c>
      <c r="H62" s="21" t="s">
        <v>232</v>
      </c>
      <c r="I62" s="24" t="s">
        <v>496</v>
      </c>
      <c r="J62" s="24" t="s">
        <v>497</v>
      </c>
      <c r="K62" s="24" t="s">
        <v>496</v>
      </c>
      <c r="L62" s="24" t="s">
        <v>498</v>
      </c>
      <c r="M62" s="24" t="s">
        <v>69</v>
      </c>
      <c r="N62" s="24" t="s">
        <v>70</v>
      </c>
      <c r="O62" s="24" t="s">
        <v>337</v>
      </c>
      <c r="P62" s="22" t="s">
        <v>72</v>
      </c>
      <c r="Q62" s="24" t="s">
        <v>499</v>
      </c>
      <c r="R62" s="24" t="s">
        <v>339</v>
      </c>
      <c r="S62" s="24" t="s">
        <v>340</v>
      </c>
      <c r="T62" s="24" t="s">
        <v>76</v>
      </c>
      <c r="U62" s="24" t="s">
        <v>238</v>
      </c>
      <c r="V62" s="22">
        <v>2022</v>
      </c>
      <c r="W62" s="25" t="s">
        <v>78</v>
      </c>
      <c r="X62" s="24">
        <v>202208</v>
      </c>
      <c r="Y62" s="24">
        <v>202308</v>
      </c>
      <c r="Z62" s="24">
        <v>96.25</v>
      </c>
      <c r="AA62" s="24">
        <v>96.25</v>
      </c>
      <c r="AB62" s="24"/>
      <c r="AC62" s="30"/>
      <c r="AD62" s="21"/>
      <c r="AE62" s="24">
        <v>456</v>
      </c>
      <c r="AF62" s="24">
        <v>26</v>
      </c>
      <c r="AG62" s="24" t="s">
        <v>79</v>
      </c>
      <c r="AH62" s="24" t="s">
        <v>79</v>
      </c>
      <c r="AI62" s="24" t="s">
        <v>78</v>
      </c>
      <c r="AJ62" s="24" t="s">
        <v>79</v>
      </c>
      <c r="AK62" s="24" t="s">
        <v>78</v>
      </c>
      <c r="AL62" s="24" t="s">
        <v>79</v>
      </c>
      <c r="AM62" s="21" t="s">
        <v>72</v>
      </c>
      <c r="AN62" s="24" t="s">
        <v>79</v>
      </c>
      <c r="AO62" s="24" t="s">
        <v>72</v>
      </c>
      <c r="AP62" s="25" t="s">
        <v>341</v>
      </c>
      <c r="AQ62" s="23">
        <v>13509448135</v>
      </c>
      <c r="AR62" s="21" t="s">
        <v>59</v>
      </c>
    </row>
    <row r="63" s="4" customFormat="1" ht="89" customHeight="1" spans="1:44">
      <c r="A63" s="21">
        <v>56</v>
      </c>
      <c r="B63" s="24" t="s">
        <v>500</v>
      </c>
      <c r="C63" s="22" t="s">
        <v>330</v>
      </c>
      <c r="D63" s="22" t="s">
        <v>331</v>
      </c>
      <c r="E63" s="22" t="s">
        <v>332</v>
      </c>
      <c r="F63" s="24" t="s">
        <v>396</v>
      </c>
      <c r="G63" s="25" t="s">
        <v>65</v>
      </c>
      <c r="H63" s="21" t="s">
        <v>501</v>
      </c>
      <c r="I63" s="24" t="s">
        <v>502</v>
      </c>
      <c r="J63" s="24" t="s">
        <v>503</v>
      </c>
      <c r="K63" s="24" t="s">
        <v>502</v>
      </c>
      <c r="L63" s="24" t="s">
        <v>504</v>
      </c>
      <c r="M63" s="24" t="s">
        <v>69</v>
      </c>
      <c r="N63" s="24" t="s">
        <v>70</v>
      </c>
      <c r="O63" s="24" t="s">
        <v>337</v>
      </c>
      <c r="P63" s="22" t="s">
        <v>72</v>
      </c>
      <c r="Q63" s="24" t="s">
        <v>365</v>
      </c>
      <c r="R63" s="24" t="s">
        <v>339</v>
      </c>
      <c r="S63" s="24" t="s">
        <v>340</v>
      </c>
      <c r="T63" s="24" t="s">
        <v>76</v>
      </c>
      <c r="U63" s="24" t="s">
        <v>505</v>
      </c>
      <c r="V63" s="22">
        <v>2022</v>
      </c>
      <c r="W63" s="25" t="s">
        <v>78</v>
      </c>
      <c r="X63" s="24">
        <v>202208</v>
      </c>
      <c r="Y63" s="24">
        <v>202308</v>
      </c>
      <c r="Z63" s="24">
        <v>53.5</v>
      </c>
      <c r="AA63" s="24">
        <v>53.5</v>
      </c>
      <c r="AB63" s="24"/>
      <c r="AC63" s="30"/>
      <c r="AD63" s="21"/>
      <c r="AE63" s="24">
        <v>171</v>
      </c>
      <c r="AF63" s="24">
        <v>34</v>
      </c>
      <c r="AG63" s="24" t="s">
        <v>79</v>
      </c>
      <c r="AH63" s="24" t="s">
        <v>79</v>
      </c>
      <c r="AI63" s="24" t="s">
        <v>78</v>
      </c>
      <c r="AJ63" s="24" t="s">
        <v>79</v>
      </c>
      <c r="AK63" s="24" t="s">
        <v>78</v>
      </c>
      <c r="AL63" s="24" t="s">
        <v>79</v>
      </c>
      <c r="AM63" s="21" t="s">
        <v>72</v>
      </c>
      <c r="AN63" s="24" t="s">
        <v>79</v>
      </c>
      <c r="AO63" s="24" t="s">
        <v>72</v>
      </c>
      <c r="AP63" s="25" t="s">
        <v>341</v>
      </c>
      <c r="AQ63" s="23">
        <v>13509448135</v>
      </c>
      <c r="AR63" s="21" t="s">
        <v>59</v>
      </c>
    </row>
    <row r="64" s="4" customFormat="1" ht="89" customHeight="1" spans="1:44">
      <c r="A64" s="21">
        <v>57</v>
      </c>
      <c r="B64" s="24" t="s">
        <v>506</v>
      </c>
      <c r="C64" s="22" t="s">
        <v>330</v>
      </c>
      <c r="D64" s="22" t="s">
        <v>331</v>
      </c>
      <c r="E64" s="22" t="s">
        <v>332</v>
      </c>
      <c r="F64" s="24" t="s">
        <v>507</v>
      </c>
      <c r="G64" s="25" t="s">
        <v>65</v>
      </c>
      <c r="H64" s="21" t="s">
        <v>163</v>
      </c>
      <c r="I64" s="24" t="s">
        <v>508</v>
      </c>
      <c r="J64" s="24" t="s">
        <v>509</v>
      </c>
      <c r="K64" s="24" t="s">
        <v>508</v>
      </c>
      <c r="L64" s="24" t="s">
        <v>510</v>
      </c>
      <c r="M64" s="24" t="s">
        <v>69</v>
      </c>
      <c r="N64" s="24" t="s">
        <v>70</v>
      </c>
      <c r="O64" s="24" t="s">
        <v>337</v>
      </c>
      <c r="P64" s="22" t="s">
        <v>72</v>
      </c>
      <c r="Q64" s="24" t="s">
        <v>440</v>
      </c>
      <c r="R64" s="24" t="s">
        <v>339</v>
      </c>
      <c r="S64" s="24" t="s">
        <v>340</v>
      </c>
      <c r="T64" s="24" t="s">
        <v>76</v>
      </c>
      <c r="U64" s="24" t="s">
        <v>169</v>
      </c>
      <c r="V64" s="22">
        <v>2022</v>
      </c>
      <c r="W64" s="25" t="s">
        <v>78</v>
      </c>
      <c r="X64" s="24">
        <v>202208</v>
      </c>
      <c r="Y64" s="24">
        <v>202308</v>
      </c>
      <c r="Z64" s="24">
        <v>12.75</v>
      </c>
      <c r="AA64" s="24">
        <v>12.75</v>
      </c>
      <c r="AB64" s="24"/>
      <c r="AC64" s="30"/>
      <c r="AD64" s="21"/>
      <c r="AE64" s="24">
        <v>75</v>
      </c>
      <c r="AF64" s="24">
        <v>24</v>
      </c>
      <c r="AG64" s="24" t="s">
        <v>79</v>
      </c>
      <c r="AH64" s="24" t="s">
        <v>79</v>
      </c>
      <c r="AI64" s="24" t="s">
        <v>78</v>
      </c>
      <c r="AJ64" s="24" t="s">
        <v>79</v>
      </c>
      <c r="AK64" s="24" t="s">
        <v>78</v>
      </c>
      <c r="AL64" s="24" t="s">
        <v>79</v>
      </c>
      <c r="AM64" s="21" t="s">
        <v>72</v>
      </c>
      <c r="AN64" s="24" t="s">
        <v>79</v>
      </c>
      <c r="AO64" s="24" t="s">
        <v>72</v>
      </c>
      <c r="AP64" s="25" t="s">
        <v>341</v>
      </c>
      <c r="AQ64" s="23">
        <v>13509448135</v>
      </c>
      <c r="AR64" s="21" t="s">
        <v>59</v>
      </c>
    </row>
    <row r="65" s="5" customFormat="1" ht="89" customHeight="1" spans="1:44">
      <c r="A65" s="21">
        <v>58</v>
      </c>
      <c r="B65" s="24" t="s">
        <v>511</v>
      </c>
      <c r="C65" s="22" t="s">
        <v>330</v>
      </c>
      <c r="D65" s="24" t="s">
        <v>331</v>
      </c>
      <c r="E65" s="24" t="s">
        <v>332</v>
      </c>
      <c r="F65" s="24" t="s">
        <v>512</v>
      </c>
      <c r="G65" s="25" t="s">
        <v>65</v>
      </c>
      <c r="H65" s="21" t="s">
        <v>513</v>
      </c>
      <c r="I65" s="24" t="s">
        <v>514</v>
      </c>
      <c r="J65" s="24" t="s">
        <v>515</v>
      </c>
      <c r="K65" s="24" t="s">
        <v>514</v>
      </c>
      <c r="L65" s="24" t="s">
        <v>512</v>
      </c>
      <c r="M65" s="24" t="s">
        <v>69</v>
      </c>
      <c r="N65" s="24" t="s">
        <v>70</v>
      </c>
      <c r="O65" s="24" t="s">
        <v>337</v>
      </c>
      <c r="P65" s="24" t="s">
        <v>72</v>
      </c>
      <c r="Q65" s="24" t="s">
        <v>486</v>
      </c>
      <c r="R65" s="24" t="s">
        <v>339</v>
      </c>
      <c r="S65" s="24" t="s">
        <v>340</v>
      </c>
      <c r="T65" s="24" t="s">
        <v>76</v>
      </c>
      <c r="U65" s="24" t="s">
        <v>516</v>
      </c>
      <c r="V65" s="24">
        <v>2023</v>
      </c>
      <c r="W65" s="25" t="s">
        <v>78</v>
      </c>
      <c r="X65" s="25" t="s">
        <v>517</v>
      </c>
      <c r="Y65" s="24">
        <v>202312</v>
      </c>
      <c r="Z65" s="24">
        <v>31</v>
      </c>
      <c r="AA65" s="24">
        <v>31</v>
      </c>
      <c r="AB65" s="24"/>
      <c r="AC65" s="30"/>
      <c r="AD65" s="21"/>
      <c r="AE65" s="24">
        <v>186</v>
      </c>
      <c r="AF65" s="24">
        <v>8</v>
      </c>
      <c r="AG65" s="24" t="s">
        <v>79</v>
      </c>
      <c r="AH65" s="24" t="s">
        <v>79</v>
      </c>
      <c r="AI65" s="24" t="s">
        <v>78</v>
      </c>
      <c r="AJ65" s="24" t="s">
        <v>79</v>
      </c>
      <c r="AK65" s="24" t="s">
        <v>79</v>
      </c>
      <c r="AL65" s="24" t="s">
        <v>79</v>
      </c>
      <c r="AM65" s="21" t="s">
        <v>72</v>
      </c>
      <c r="AN65" s="24" t="s">
        <v>79</v>
      </c>
      <c r="AO65" s="24" t="s">
        <v>72</v>
      </c>
      <c r="AP65" s="25" t="s">
        <v>341</v>
      </c>
      <c r="AQ65" s="23">
        <v>13509448135</v>
      </c>
      <c r="AR65" s="21" t="s">
        <v>59</v>
      </c>
    </row>
    <row r="66" s="4" customFormat="1" ht="107" customHeight="1" spans="1:44">
      <c r="A66" s="21">
        <v>59</v>
      </c>
      <c r="B66" s="21" t="s">
        <v>518</v>
      </c>
      <c r="C66" s="22" t="s">
        <v>519</v>
      </c>
      <c r="D66" s="22" t="s">
        <v>520</v>
      </c>
      <c r="E66" s="23" t="s">
        <v>521</v>
      </c>
      <c r="F66" s="21" t="s">
        <v>522</v>
      </c>
      <c r="G66" s="21" t="s">
        <v>93</v>
      </c>
      <c r="H66" s="21" t="s">
        <v>523</v>
      </c>
      <c r="I66" s="21" t="s">
        <v>524</v>
      </c>
      <c r="J66" s="21" t="s">
        <v>525</v>
      </c>
      <c r="K66" s="21" t="s">
        <v>524</v>
      </c>
      <c r="L66" s="21" t="s">
        <v>526</v>
      </c>
      <c r="M66" s="21" t="s">
        <v>69</v>
      </c>
      <c r="N66" s="21" t="s">
        <v>527</v>
      </c>
      <c r="O66" s="21" t="s">
        <v>528</v>
      </c>
      <c r="P66" s="22" t="s">
        <v>72</v>
      </c>
      <c r="Q66" s="21" t="s">
        <v>529</v>
      </c>
      <c r="R66" s="21" t="s">
        <v>339</v>
      </c>
      <c r="S66" s="21" t="s">
        <v>530</v>
      </c>
      <c r="T66" s="21" t="s">
        <v>531</v>
      </c>
      <c r="U66" s="21" t="s">
        <v>220</v>
      </c>
      <c r="V66" s="21">
        <v>2022</v>
      </c>
      <c r="W66" s="21" t="s">
        <v>78</v>
      </c>
      <c r="X66" s="21">
        <v>202210</v>
      </c>
      <c r="Y66" s="21">
        <v>202306</v>
      </c>
      <c r="Z66" s="21">
        <v>50</v>
      </c>
      <c r="AA66" s="21">
        <v>50</v>
      </c>
      <c r="AB66" s="21"/>
      <c r="AC66" s="21"/>
      <c r="AD66" s="21"/>
      <c r="AE66" s="21">
        <v>750</v>
      </c>
      <c r="AF66" s="21">
        <v>395</v>
      </c>
      <c r="AG66" s="21" t="s">
        <v>79</v>
      </c>
      <c r="AH66" s="21" t="s">
        <v>79</v>
      </c>
      <c r="AI66" s="22" t="s">
        <v>79</v>
      </c>
      <c r="AJ66" s="21" t="s">
        <v>78</v>
      </c>
      <c r="AK66" s="21" t="s">
        <v>79</v>
      </c>
      <c r="AL66" s="21" t="s">
        <v>79</v>
      </c>
      <c r="AM66" s="21" t="s">
        <v>72</v>
      </c>
      <c r="AN66" s="21" t="s">
        <v>79</v>
      </c>
      <c r="AO66" s="22" t="s">
        <v>72</v>
      </c>
      <c r="AP66" s="21" t="s">
        <v>532</v>
      </c>
      <c r="AQ66" s="21">
        <v>17300260339</v>
      </c>
      <c r="AR66" s="21" t="s">
        <v>59</v>
      </c>
    </row>
    <row r="67" s="4" customFormat="1" ht="84" customHeight="1" spans="1:44">
      <c r="A67" s="21">
        <v>60</v>
      </c>
      <c r="B67" s="21" t="s">
        <v>533</v>
      </c>
      <c r="C67" s="22" t="s">
        <v>519</v>
      </c>
      <c r="D67" s="22" t="s">
        <v>520</v>
      </c>
      <c r="E67" s="23" t="s">
        <v>521</v>
      </c>
      <c r="F67" s="21" t="s">
        <v>522</v>
      </c>
      <c r="G67" s="21" t="s">
        <v>93</v>
      </c>
      <c r="H67" s="21" t="s">
        <v>534</v>
      </c>
      <c r="I67" s="21" t="s">
        <v>535</v>
      </c>
      <c r="J67" s="21" t="s">
        <v>536</v>
      </c>
      <c r="K67" s="21" t="s">
        <v>535</v>
      </c>
      <c r="L67" s="21" t="s">
        <v>526</v>
      </c>
      <c r="M67" s="21" t="s">
        <v>69</v>
      </c>
      <c r="N67" s="21" t="s">
        <v>527</v>
      </c>
      <c r="O67" s="21" t="s">
        <v>528</v>
      </c>
      <c r="P67" s="22" t="s">
        <v>72</v>
      </c>
      <c r="Q67" s="21" t="s">
        <v>537</v>
      </c>
      <c r="R67" s="22" t="s">
        <v>339</v>
      </c>
      <c r="S67" s="21" t="s">
        <v>530</v>
      </c>
      <c r="T67" s="21" t="s">
        <v>531</v>
      </c>
      <c r="U67" s="21" t="s">
        <v>220</v>
      </c>
      <c r="V67" s="21">
        <v>2022</v>
      </c>
      <c r="W67" s="21" t="s">
        <v>78</v>
      </c>
      <c r="X67" s="21">
        <v>202210</v>
      </c>
      <c r="Y67" s="21">
        <v>202306</v>
      </c>
      <c r="Z67" s="21">
        <v>50</v>
      </c>
      <c r="AA67" s="21">
        <v>50</v>
      </c>
      <c r="AB67" s="21"/>
      <c r="AC67" s="21"/>
      <c r="AD67" s="21"/>
      <c r="AE67" s="21">
        <v>978</v>
      </c>
      <c r="AF67" s="21">
        <v>195</v>
      </c>
      <c r="AG67" s="21" t="s">
        <v>79</v>
      </c>
      <c r="AH67" s="21" t="s">
        <v>79</v>
      </c>
      <c r="AI67" s="22" t="s">
        <v>79</v>
      </c>
      <c r="AJ67" s="21" t="s">
        <v>78</v>
      </c>
      <c r="AK67" s="21" t="s">
        <v>78</v>
      </c>
      <c r="AL67" s="21" t="s">
        <v>79</v>
      </c>
      <c r="AM67" s="21" t="s">
        <v>72</v>
      </c>
      <c r="AN67" s="21" t="s">
        <v>79</v>
      </c>
      <c r="AO67" s="22" t="s">
        <v>72</v>
      </c>
      <c r="AP67" s="21" t="s">
        <v>532</v>
      </c>
      <c r="AQ67" s="21">
        <v>17300260339</v>
      </c>
      <c r="AR67" s="21" t="s">
        <v>59</v>
      </c>
    </row>
    <row r="68" s="4" customFormat="1" ht="107" customHeight="1" spans="1:44">
      <c r="A68" s="21">
        <v>61</v>
      </c>
      <c r="B68" s="21" t="s">
        <v>538</v>
      </c>
      <c r="C68" s="22" t="s">
        <v>519</v>
      </c>
      <c r="D68" s="22" t="s">
        <v>520</v>
      </c>
      <c r="E68" s="23" t="s">
        <v>521</v>
      </c>
      <c r="F68" s="21" t="s">
        <v>522</v>
      </c>
      <c r="G68" s="21" t="s">
        <v>93</v>
      </c>
      <c r="H68" s="21" t="s">
        <v>539</v>
      </c>
      <c r="I68" s="21" t="s">
        <v>540</v>
      </c>
      <c r="J68" s="21" t="s">
        <v>541</v>
      </c>
      <c r="K68" s="21" t="s">
        <v>540</v>
      </c>
      <c r="L68" s="21" t="s">
        <v>526</v>
      </c>
      <c r="M68" s="21" t="s">
        <v>69</v>
      </c>
      <c r="N68" s="21" t="s">
        <v>527</v>
      </c>
      <c r="O68" s="21" t="s">
        <v>528</v>
      </c>
      <c r="P68" s="22" t="s">
        <v>72</v>
      </c>
      <c r="Q68" s="21" t="s">
        <v>542</v>
      </c>
      <c r="R68" s="22" t="s">
        <v>339</v>
      </c>
      <c r="S68" s="21" t="s">
        <v>530</v>
      </c>
      <c r="T68" s="21" t="s">
        <v>531</v>
      </c>
      <c r="U68" s="21" t="s">
        <v>220</v>
      </c>
      <c r="V68" s="21">
        <v>2022</v>
      </c>
      <c r="W68" s="21" t="s">
        <v>78</v>
      </c>
      <c r="X68" s="21">
        <v>202210</v>
      </c>
      <c r="Y68" s="21">
        <v>202306</v>
      </c>
      <c r="Z68" s="22">
        <v>50</v>
      </c>
      <c r="AA68" s="22">
        <v>50</v>
      </c>
      <c r="AB68" s="21"/>
      <c r="AC68" s="21"/>
      <c r="AD68" s="21"/>
      <c r="AE68" s="21">
        <v>1080</v>
      </c>
      <c r="AF68" s="21">
        <v>254</v>
      </c>
      <c r="AG68" s="21" t="s">
        <v>79</v>
      </c>
      <c r="AH68" s="21" t="s">
        <v>79</v>
      </c>
      <c r="AI68" s="22" t="s">
        <v>79</v>
      </c>
      <c r="AJ68" s="21" t="s">
        <v>78</v>
      </c>
      <c r="AK68" s="21" t="s">
        <v>79</v>
      </c>
      <c r="AL68" s="21" t="s">
        <v>79</v>
      </c>
      <c r="AM68" s="21" t="s">
        <v>72</v>
      </c>
      <c r="AN68" s="21" t="s">
        <v>79</v>
      </c>
      <c r="AO68" s="22" t="s">
        <v>72</v>
      </c>
      <c r="AP68" s="21" t="s">
        <v>532</v>
      </c>
      <c r="AQ68" s="21">
        <v>17300260339</v>
      </c>
      <c r="AR68" s="21" t="s">
        <v>59</v>
      </c>
    </row>
    <row r="69" s="4" customFormat="1" ht="89" customHeight="1" spans="1:44">
      <c r="A69" s="21">
        <v>62</v>
      </c>
      <c r="B69" s="21" t="s">
        <v>543</v>
      </c>
      <c r="C69" s="22" t="s">
        <v>519</v>
      </c>
      <c r="D69" s="22" t="s">
        <v>520</v>
      </c>
      <c r="E69" s="23" t="s">
        <v>521</v>
      </c>
      <c r="F69" s="21" t="s">
        <v>522</v>
      </c>
      <c r="G69" s="21" t="s">
        <v>93</v>
      </c>
      <c r="H69" s="21" t="s">
        <v>544</v>
      </c>
      <c r="I69" s="21" t="s">
        <v>545</v>
      </c>
      <c r="J69" s="21" t="s">
        <v>546</v>
      </c>
      <c r="K69" s="21" t="s">
        <v>545</v>
      </c>
      <c r="L69" s="21" t="s">
        <v>526</v>
      </c>
      <c r="M69" s="21" t="s">
        <v>69</v>
      </c>
      <c r="N69" s="21" t="s">
        <v>527</v>
      </c>
      <c r="O69" s="21" t="s">
        <v>528</v>
      </c>
      <c r="P69" s="22" t="s">
        <v>72</v>
      </c>
      <c r="Q69" s="21" t="s">
        <v>237</v>
      </c>
      <c r="R69" s="22" t="s">
        <v>339</v>
      </c>
      <c r="S69" s="21" t="s">
        <v>530</v>
      </c>
      <c r="T69" s="21" t="s">
        <v>531</v>
      </c>
      <c r="U69" s="21" t="s">
        <v>220</v>
      </c>
      <c r="V69" s="21">
        <v>2022</v>
      </c>
      <c r="W69" s="21" t="s">
        <v>78</v>
      </c>
      <c r="X69" s="21">
        <v>202210</v>
      </c>
      <c r="Y69" s="21">
        <v>202306</v>
      </c>
      <c r="Z69" s="22">
        <v>50</v>
      </c>
      <c r="AA69" s="22">
        <v>50</v>
      </c>
      <c r="AB69" s="21"/>
      <c r="AC69" s="21"/>
      <c r="AD69" s="21"/>
      <c r="AE69" s="21">
        <v>450</v>
      </c>
      <c r="AF69" s="21">
        <v>236</v>
      </c>
      <c r="AG69" s="21" t="s">
        <v>79</v>
      </c>
      <c r="AH69" s="21" t="s">
        <v>79</v>
      </c>
      <c r="AI69" s="22" t="s">
        <v>79</v>
      </c>
      <c r="AJ69" s="21" t="s">
        <v>78</v>
      </c>
      <c r="AK69" s="21" t="s">
        <v>79</v>
      </c>
      <c r="AL69" s="21" t="s">
        <v>79</v>
      </c>
      <c r="AM69" s="21" t="s">
        <v>72</v>
      </c>
      <c r="AN69" s="21" t="s">
        <v>79</v>
      </c>
      <c r="AO69" s="22" t="s">
        <v>72</v>
      </c>
      <c r="AP69" s="21" t="s">
        <v>532</v>
      </c>
      <c r="AQ69" s="21">
        <v>17300260339</v>
      </c>
      <c r="AR69" s="21" t="s">
        <v>59</v>
      </c>
    </row>
    <row r="70" s="4" customFormat="1" ht="88" customHeight="1" spans="1:44">
      <c r="A70" s="21">
        <v>63</v>
      </c>
      <c r="B70" s="21" t="s">
        <v>547</v>
      </c>
      <c r="C70" s="22" t="s">
        <v>519</v>
      </c>
      <c r="D70" s="22" t="s">
        <v>520</v>
      </c>
      <c r="E70" s="23" t="s">
        <v>521</v>
      </c>
      <c r="F70" s="21" t="s">
        <v>522</v>
      </c>
      <c r="G70" s="21" t="s">
        <v>93</v>
      </c>
      <c r="H70" s="21" t="s">
        <v>548</v>
      </c>
      <c r="I70" s="21" t="s">
        <v>549</v>
      </c>
      <c r="J70" s="21" t="s">
        <v>550</v>
      </c>
      <c r="K70" s="21" t="s">
        <v>549</v>
      </c>
      <c r="L70" s="21" t="s">
        <v>526</v>
      </c>
      <c r="M70" s="21" t="s">
        <v>69</v>
      </c>
      <c r="N70" s="21" t="s">
        <v>527</v>
      </c>
      <c r="O70" s="21" t="s">
        <v>528</v>
      </c>
      <c r="P70" s="22" t="s">
        <v>72</v>
      </c>
      <c r="Q70" s="21" t="s">
        <v>551</v>
      </c>
      <c r="R70" s="22" t="s">
        <v>339</v>
      </c>
      <c r="S70" s="21" t="s">
        <v>530</v>
      </c>
      <c r="T70" s="21" t="s">
        <v>531</v>
      </c>
      <c r="U70" s="21" t="s">
        <v>220</v>
      </c>
      <c r="V70" s="21">
        <v>2022</v>
      </c>
      <c r="W70" s="21" t="s">
        <v>78</v>
      </c>
      <c r="X70" s="21">
        <v>202210</v>
      </c>
      <c r="Y70" s="21">
        <v>202306</v>
      </c>
      <c r="Z70" s="22">
        <v>50</v>
      </c>
      <c r="AA70" s="22">
        <v>50</v>
      </c>
      <c r="AB70" s="21"/>
      <c r="AC70" s="21"/>
      <c r="AD70" s="21"/>
      <c r="AE70" s="21">
        <v>650</v>
      </c>
      <c r="AF70" s="21">
        <v>225</v>
      </c>
      <c r="AG70" s="21" t="s">
        <v>79</v>
      </c>
      <c r="AH70" s="21" t="s">
        <v>79</v>
      </c>
      <c r="AI70" s="22" t="s">
        <v>79</v>
      </c>
      <c r="AJ70" s="21" t="s">
        <v>78</v>
      </c>
      <c r="AK70" s="21" t="s">
        <v>78</v>
      </c>
      <c r="AL70" s="21" t="s">
        <v>79</v>
      </c>
      <c r="AM70" s="21" t="s">
        <v>72</v>
      </c>
      <c r="AN70" s="21" t="s">
        <v>79</v>
      </c>
      <c r="AO70" s="22" t="s">
        <v>72</v>
      </c>
      <c r="AP70" s="21" t="s">
        <v>532</v>
      </c>
      <c r="AQ70" s="21">
        <v>17300260339</v>
      </c>
      <c r="AR70" s="21" t="s">
        <v>59</v>
      </c>
    </row>
    <row r="71" s="4" customFormat="1" ht="86" customHeight="1" spans="1:44">
      <c r="A71" s="21">
        <v>64</v>
      </c>
      <c r="B71" s="21" t="s">
        <v>552</v>
      </c>
      <c r="C71" s="22" t="s">
        <v>519</v>
      </c>
      <c r="D71" s="22" t="s">
        <v>520</v>
      </c>
      <c r="E71" s="23" t="s">
        <v>521</v>
      </c>
      <c r="F71" s="21" t="s">
        <v>522</v>
      </c>
      <c r="G71" s="21" t="s">
        <v>93</v>
      </c>
      <c r="H71" s="21" t="s">
        <v>553</v>
      </c>
      <c r="I71" s="21" t="s">
        <v>554</v>
      </c>
      <c r="J71" s="21" t="s">
        <v>555</v>
      </c>
      <c r="K71" s="21" t="s">
        <v>554</v>
      </c>
      <c r="L71" s="21" t="s">
        <v>526</v>
      </c>
      <c r="M71" s="21" t="s">
        <v>69</v>
      </c>
      <c r="N71" s="21" t="s">
        <v>527</v>
      </c>
      <c r="O71" s="21" t="s">
        <v>528</v>
      </c>
      <c r="P71" s="22" t="s">
        <v>72</v>
      </c>
      <c r="Q71" s="21" t="s">
        <v>556</v>
      </c>
      <c r="R71" s="22" t="s">
        <v>339</v>
      </c>
      <c r="S71" s="21" t="s">
        <v>530</v>
      </c>
      <c r="T71" s="21" t="s">
        <v>531</v>
      </c>
      <c r="U71" s="21" t="s">
        <v>220</v>
      </c>
      <c r="V71" s="21">
        <v>2022</v>
      </c>
      <c r="W71" s="21" t="s">
        <v>78</v>
      </c>
      <c r="X71" s="21">
        <v>202210</v>
      </c>
      <c r="Y71" s="21">
        <v>202306</v>
      </c>
      <c r="Z71" s="22">
        <v>50</v>
      </c>
      <c r="AA71" s="22">
        <v>50</v>
      </c>
      <c r="AB71" s="21"/>
      <c r="AC71" s="21"/>
      <c r="AD71" s="21"/>
      <c r="AE71" s="21">
        <v>597</v>
      </c>
      <c r="AF71" s="21">
        <v>248</v>
      </c>
      <c r="AG71" s="21" t="s">
        <v>79</v>
      </c>
      <c r="AH71" s="21" t="s">
        <v>79</v>
      </c>
      <c r="AI71" s="22" t="s">
        <v>79</v>
      </c>
      <c r="AJ71" s="21" t="s">
        <v>78</v>
      </c>
      <c r="AK71" s="21" t="s">
        <v>79</v>
      </c>
      <c r="AL71" s="21" t="s">
        <v>79</v>
      </c>
      <c r="AM71" s="21" t="s">
        <v>72</v>
      </c>
      <c r="AN71" s="21" t="s">
        <v>79</v>
      </c>
      <c r="AO71" s="22" t="s">
        <v>72</v>
      </c>
      <c r="AP71" s="21" t="s">
        <v>532</v>
      </c>
      <c r="AQ71" s="21">
        <v>17300260339</v>
      </c>
      <c r="AR71" s="21" t="s">
        <v>59</v>
      </c>
    </row>
    <row r="72" s="4" customFormat="1" ht="86" customHeight="1" spans="1:44">
      <c r="A72" s="21">
        <v>65</v>
      </c>
      <c r="B72" s="21" t="s">
        <v>557</v>
      </c>
      <c r="C72" s="22" t="s">
        <v>519</v>
      </c>
      <c r="D72" s="22" t="s">
        <v>520</v>
      </c>
      <c r="E72" s="23" t="s">
        <v>521</v>
      </c>
      <c r="F72" s="21" t="s">
        <v>522</v>
      </c>
      <c r="G72" s="21" t="s">
        <v>93</v>
      </c>
      <c r="H72" s="21" t="s">
        <v>558</v>
      </c>
      <c r="I72" s="21" t="s">
        <v>559</v>
      </c>
      <c r="J72" s="21" t="s">
        <v>560</v>
      </c>
      <c r="K72" s="21" t="s">
        <v>559</v>
      </c>
      <c r="L72" s="21" t="s">
        <v>526</v>
      </c>
      <c r="M72" s="21" t="s">
        <v>69</v>
      </c>
      <c r="N72" s="21" t="s">
        <v>527</v>
      </c>
      <c r="O72" s="21" t="s">
        <v>528</v>
      </c>
      <c r="P72" s="22" t="s">
        <v>72</v>
      </c>
      <c r="Q72" s="21" t="s">
        <v>561</v>
      </c>
      <c r="R72" s="22" t="s">
        <v>339</v>
      </c>
      <c r="S72" s="21" t="s">
        <v>530</v>
      </c>
      <c r="T72" s="21" t="s">
        <v>531</v>
      </c>
      <c r="U72" s="21" t="s">
        <v>220</v>
      </c>
      <c r="V72" s="21">
        <v>2022</v>
      </c>
      <c r="W72" s="21" t="s">
        <v>78</v>
      </c>
      <c r="X72" s="21">
        <v>202210</v>
      </c>
      <c r="Y72" s="21">
        <v>202306</v>
      </c>
      <c r="Z72" s="22">
        <v>50</v>
      </c>
      <c r="AA72" s="22">
        <v>50</v>
      </c>
      <c r="AB72" s="21"/>
      <c r="AC72" s="21"/>
      <c r="AD72" s="21"/>
      <c r="AE72" s="21">
        <v>1125</v>
      </c>
      <c r="AF72" s="21">
        <v>223</v>
      </c>
      <c r="AG72" s="21" t="s">
        <v>79</v>
      </c>
      <c r="AH72" s="21" t="s">
        <v>79</v>
      </c>
      <c r="AI72" s="22" t="s">
        <v>79</v>
      </c>
      <c r="AJ72" s="21" t="s">
        <v>78</v>
      </c>
      <c r="AK72" s="21" t="s">
        <v>79</v>
      </c>
      <c r="AL72" s="21" t="s">
        <v>79</v>
      </c>
      <c r="AM72" s="21" t="s">
        <v>72</v>
      </c>
      <c r="AN72" s="21" t="s">
        <v>79</v>
      </c>
      <c r="AO72" s="22" t="s">
        <v>72</v>
      </c>
      <c r="AP72" s="21" t="s">
        <v>532</v>
      </c>
      <c r="AQ72" s="21">
        <v>17300260339</v>
      </c>
      <c r="AR72" s="21" t="s">
        <v>59</v>
      </c>
    </row>
    <row r="73" s="4" customFormat="1" ht="81" customHeight="1" spans="1:44">
      <c r="A73" s="21">
        <v>66</v>
      </c>
      <c r="B73" s="21" t="s">
        <v>562</v>
      </c>
      <c r="C73" s="22" t="s">
        <v>519</v>
      </c>
      <c r="D73" s="22" t="s">
        <v>520</v>
      </c>
      <c r="E73" s="23" t="s">
        <v>521</v>
      </c>
      <c r="F73" s="21" t="s">
        <v>522</v>
      </c>
      <c r="G73" s="21" t="s">
        <v>93</v>
      </c>
      <c r="H73" s="21" t="s">
        <v>563</v>
      </c>
      <c r="I73" s="21" t="s">
        <v>564</v>
      </c>
      <c r="J73" s="21" t="s">
        <v>565</v>
      </c>
      <c r="K73" s="21" t="s">
        <v>564</v>
      </c>
      <c r="L73" s="21" t="s">
        <v>526</v>
      </c>
      <c r="M73" s="21" t="s">
        <v>69</v>
      </c>
      <c r="N73" s="21" t="s">
        <v>527</v>
      </c>
      <c r="O73" s="21" t="s">
        <v>528</v>
      </c>
      <c r="P73" s="22" t="s">
        <v>72</v>
      </c>
      <c r="Q73" s="21" t="s">
        <v>566</v>
      </c>
      <c r="R73" s="22" t="s">
        <v>339</v>
      </c>
      <c r="S73" s="21" t="s">
        <v>530</v>
      </c>
      <c r="T73" s="21" t="s">
        <v>531</v>
      </c>
      <c r="U73" s="21" t="s">
        <v>220</v>
      </c>
      <c r="V73" s="21">
        <v>2022</v>
      </c>
      <c r="W73" s="21" t="s">
        <v>78</v>
      </c>
      <c r="X73" s="21">
        <v>202210</v>
      </c>
      <c r="Y73" s="21">
        <v>202306</v>
      </c>
      <c r="Z73" s="22">
        <v>50</v>
      </c>
      <c r="AA73" s="22">
        <v>50</v>
      </c>
      <c r="AB73" s="21"/>
      <c r="AC73" s="21"/>
      <c r="AD73" s="21"/>
      <c r="AE73" s="21">
        <v>800</v>
      </c>
      <c r="AF73" s="21">
        <v>582</v>
      </c>
      <c r="AG73" s="21" t="s">
        <v>79</v>
      </c>
      <c r="AH73" s="21" t="s">
        <v>79</v>
      </c>
      <c r="AI73" s="22" t="s">
        <v>79</v>
      </c>
      <c r="AJ73" s="21" t="s">
        <v>78</v>
      </c>
      <c r="AK73" s="21" t="s">
        <v>78</v>
      </c>
      <c r="AL73" s="21" t="s">
        <v>79</v>
      </c>
      <c r="AM73" s="21" t="s">
        <v>72</v>
      </c>
      <c r="AN73" s="21" t="s">
        <v>79</v>
      </c>
      <c r="AO73" s="22" t="s">
        <v>72</v>
      </c>
      <c r="AP73" s="21" t="s">
        <v>532</v>
      </c>
      <c r="AQ73" s="21">
        <v>17300260339</v>
      </c>
      <c r="AR73" s="21" t="s">
        <v>59</v>
      </c>
    </row>
    <row r="74" s="4" customFormat="1" ht="88" customHeight="1" spans="1:44">
      <c r="A74" s="21">
        <v>67</v>
      </c>
      <c r="B74" s="21" t="s">
        <v>567</v>
      </c>
      <c r="C74" s="22" t="s">
        <v>519</v>
      </c>
      <c r="D74" s="22" t="s">
        <v>520</v>
      </c>
      <c r="E74" s="23" t="s">
        <v>521</v>
      </c>
      <c r="F74" s="21" t="s">
        <v>522</v>
      </c>
      <c r="G74" s="21" t="s">
        <v>93</v>
      </c>
      <c r="H74" s="21" t="s">
        <v>568</v>
      </c>
      <c r="I74" s="21" t="s">
        <v>569</v>
      </c>
      <c r="J74" s="21" t="s">
        <v>570</v>
      </c>
      <c r="K74" s="21" t="s">
        <v>569</v>
      </c>
      <c r="L74" s="21" t="s">
        <v>526</v>
      </c>
      <c r="M74" s="21" t="s">
        <v>69</v>
      </c>
      <c r="N74" s="21" t="s">
        <v>527</v>
      </c>
      <c r="O74" s="21" t="s">
        <v>528</v>
      </c>
      <c r="P74" s="22" t="s">
        <v>72</v>
      </c>
      <c r="Q74" s="21" t="s">
        <v>571</v>
      </c>
      <c r="R74" s="22" t="s">
        <v>339</v>
      </c>
      <c r="S74" s="21" t="s">
        <v>530</v>
      </c>
      <c r="T74" s="21" t="s">
        <v>531</v>
      </c>
      <c r="U74" s="21" t="s">
        <v>220</v>
      </c>
      <c r="V74" s="21">
        <v>2022</v>
      </c>
      <c r="W74" s="21" t="s">
        <v>78</v>
      </c>
      <c r="X74" s="21">
        <v>202210</v>
      </c>
      <c r="Y74" s="21">
        <v>202306</v>
      </c>
      <c r="Z74" s="22">
        <v>50</v>
      </c>
      <c r="AA74" s="22">
        <v>50</v>
      </c>
      <c r="AB74" s="21"/>
      <c r="AC74" s="21"/>
      <c r="AD74" s="21"/>
      <c r="AE74" s="21">
        <v>1124</v>
      </c>
      <c r="AF74" s="21">
        <v>427</v>
      </c>
      <c r="AG74" s="21" t="s">
        <v>79</v>
      </c>
      <c r="AH74" s="21" t="s">
        <v>79</v>
      </c>
      <c r="AI74" s="22" t="s">
        <v>79</v>
      </c>
      <c r="AJ74" s="21" t="s">
        <v>78</v>
      </c>
      <c r="AK74" s="21" t="s">
        <v>79</v>
      </c>
      <c r="AL74" s="21" t="s">
        <v>79</v>
      </c>
      <c r="AM74" s="21" t="s">
        <v>72</v>
      </c>
      <c r="AN74" s="21" t="s">
        <v>79</v>
      </c>
      <c r="AO74" s="22" t="s">
        <v>72</v>
      </c>
      <c r="AP74" s="21" t="s">
        <v>532</v>
      </c>
      <c r="AQ74" s="21">
        <v>17300260339</v>
      </c>
      <c r="AR74" s="21" t="s">
        <v>59</v>
      </c>
    </row>
    <row r="75" s="4" customFormat="1" ht="93" customHeight="1" spans="1:44">
      <c r="A75" s="21">
        <v>68</v>
      </c>
      <c r="B75" s="21" t="s">
        <v>572</v>
      </c>
      <c r="C75" s="22" t="s">
        <v>519</v>
      </c>
      <c r="D75" s="22" t="s">
        <v>520</v>
      </c>
      <c r="E75" s="23" t="s">
        <v>521</v>
      </c>
      <c r="F75" s="21" t="s">
        <v>522</v>
      </c>
      <c r="G75" s="21" t="s">
        <v>93</v>
      </c>
      <c r="H75" s="21" t="s">
        <v>573</v>
      </c>
      <c r="I75" s="21" t="s">
        <v>574</v>
      </c>
      <c r="J75" s="21" t="s">
        <v>575</v>
      </c>
      <c r="K75" s="21" t="s">
        <v>574</v>
      </c>
      <c r="L75" s="21" t="s">
        <v>526</v>
      </c>
      <c r="M75" s="21" t="s">
        <v>69</v>
      </c>
      <c r="N75" s="21" t="s">
        <v>527</v>
      </c>
      <c r="O75" s="21" t="s">
        <v>528</v>
      </c>
      <c r="P75" s="22" t="s">
        <v>72</v>
      </c>
      <c r="Q75" s="21" t="s">
        <v>576</v>
      </c>
      <c r="R75" s="22" t="s">
        <v>339</v>
      </c>
      <c r="S75" s="21" t="s">
        <v>530</v>
      </c>
      <c r="T75" s="21" t="s">
        <v>531</v>
      </c>
      <c r="U75" s="21" t="s">
        <v>220</v>
      </c>
      <c r="V75" s="21">
        <v>2022</v>
      </c>
      <c r="W75" s="21" t="s">
        <v>78</v>
      </c>
      <c r="X75" s="21">
        <v>202210</v>
      </c>
      <c r="Y75" s="21">
        <v>202306</v>
      </c>
      <c r="Z75" s="22">
        <v>50</v>
      </c>
      <c r="AA75" s="22">
        <v>50</v>
      </c>
      <c r="AB75" s="21"/>
      <c r="AC75" s="21"/>
      <c r="AD75" s="21"/>
      <c r="AE75" s="21">
        <v>1032</v>
      </c>
      <c r="AF75" s="21">
        <v>478</v>
      </c>
      <c r="AG75" s="21" t="s">
        <v>79</v>
      </c>
      <c r="AH75" s="21" t="s">
        <v>79</v>
      </c>
      <c r="AI75" s="22" t="s">
        <v>79</v>
      </c>
      <c r="AJ75" s="21" t="s">
        <v>78</v>
      </c>
      <c r="AK75" s="21" t="s">
        <v>79</v>
      </c>
      <c r="AL75" s="21" t="s">
        <v>79</v>
      </c>
      <c r="AM75" s="21" t="s">
        <v>72</v>
      </c>
      <c r="AN75" s="21" t="s">
        <v>79</v>
      </c>
      <c r="AO75" s="22" t="s">
        <v>72</v>
      </c>
      <c r="AP75" s="21" t="s">
        <v>532</v>
      </c>
      <c r="AQ75" s="21">
        <v>17300260339</v>
      </c>
      <c r="AR75" s="21" t="s">
        <v>59</v>
      </c>
    </row>
    <row r="76" s="6" customFormat="1" ht="157" customHeight="1" spans="1:44">
      <c r="A76" s="21">
        <v>69</v>
      </c>
      <c r="B76" s="21" t="s">
        <v>577</v>
      </c>
      <c r="C76" s="22" t="s">
        <v>61</v>
      </c>
      <c r="D76" s="21" t="s">
        <v>62</v>
      </c>
      <c r="E76" s="21" t="s">
        <v>578</v>
      </c>
      <c r="F76" s="21" t="s">
        <v>579</v>
      </c>
      <c r="G76" s="21" t="s">
        <v>65</v>
      </c>
      <c r="H76" s="21" t="s">
        <v>580</v>
      </c>
      <c r="I76" s="21" t="s">
        <v>581</v>
      </c>
      <c r="J76" s="21" t="s">
        <v>582</v>
      </c>
      <c r="K76" s="21" t="s">
        <v>581</v>
      </c>
      <c r="L76" s="21" t="s">
        <v>583</v>
      </c>
      <c r="M76" s="21" t="s">
        <v>69</v>
      </c>
      <c r="N76" s="21" t="s">
        <v>70</v>
      </c>
      <c r="O76" s="21" t="s">
        <v>584</v>
      </c>
      <c r="P76" s="22" t="s">
        <v>72</v>
      </c>
      <c r="Q76" s="21" t="s">
        <v>585</v>
      </c>
      <c r="R76" s="21" t="s">
        <v>339</v>
      </c>
      <c r="S76" s="35" t="s">
        <v>530</v>
      </c>
      <c r="T76" s="21" t="s">
        <v>531</v>
      </c>
      <c r="U76" s="21" t="s">
        <v>282</v>
      </c>
      <c r="V76" s="21">
        <v>2022</v>
      </c>
      <c r="W76" s="21" t="s">
        <v>78</v>
      </c>
      <c r="X76" s="21">
        <v>202210</v>
      </c>
      <c r="Y76" s="21">
        <v>202306</v>
      </c>
      <c r="Z76" s="21">
        <v>99</v>
      </c>
      <c r="AA76" s="21">
        <v>99</v>
      </c>
      <c r="AB76" s="21"/>
      <c r="AC76" s="21"/>
      <c r="AD76" s="21"/>
      <c r="AE76" s="21">
        <v>126</v>
      </c>
      <c r="AF76" s="21">
        <v>48</v>
      </c>
      <c r="AG76" s="21" t="s">
        <v>79</v>
      </c>
      <c r="AH76" s="21" t="s">
        <v>79</v>
      </c>
      <c r="AI76" s="21" t="s">
        <v>79</v>
      </c>
      <c r="AJ76" s="21" t="s">
        <v>78</v>
      </c>
      <c r="AK76" s="21" t="s">
        <v>79</v>
      </c>
      <c r="AL76" s="21" t="s">
        <v>79</v>
      </c>
      <c r="AM76" s="21" t="s">
        <v>72</v>
      </c>
      <c r="AN76" s="21" t="s">
        <v>79</v>
      </c>
      <c r="AO76" s="21" t="s">
        <v>72</v>
      </c>
      <c r="AP76" s="21" t="s">
        <v>586</v>
      </c>
      <c r="AQ76" s="23">
        <v>18723572792</v>
      </c>
      <c r="AR76" s="21" t="s">
        <v>59</v>
      </c>
    </row>
    <row r="77" s="4" customFormat="1" ht="89" customHeight="1" spans="1:44">
      <c r="A77" s="21">
        <v>70</v>
      </c>
      <c r="B77" s="21" t="s">
        <v>587</v>
      </c>
      <c r="C77" s="22" t="s">
        <v>61</v>
      </c>
      <c r="D77" s="21" t="s">
        <v>62</v>
      </c>
      <c r="E77" s="21" t="s">
        <v>578</v>
      </c>
      <c r="F77" s="33" t="s">
        <v>588</v>
      </c>
      <c r="G77" s="33" t="s">
        <v>65</v>
      </c>
      <c r="H77" s="21" t="s">
        <v>589</v>
      </c>
      <c r="I77" s="21" t="s">
        <v>590</v>
      </c>
      <c r="J77" s="21" t="s">
        <v>591</v>
      </c>
      <c r="K77" s="21" t="s">
        <v>590</v>
      </c>
      <c r="L77" s="21" t="s">
        <v>592</v>
      </c>
      <c r="M77" s="21" t="s">
        <v>69</v>
      </c>
      <c r="N77" s="21" t="s">
        <v>70</v>
      </c>
      <c r="O77" s="21" t="s">
        <v>593</v>
      </c>
      <c r="P77" s="21" t="s">
        <v>72</v>
      </c>
      <c r="Q77" s="21" t="s">
        <v>594</v>
      </c>
      <c r="R77" s="21" t="s">
        <v>595</v>
      </c>
      <c r="S77" s="35" t="s">
        <v>340</v>
      </c>
      <c r="T77" s="21" t="s">
        <v>531</v>
      </c>
      <c r="U77" s="21" t="s">
        <v>291</v>
      </c>
      <c r="V77" s="21">
        <v>2022</v>
      </c>
      <c r="W77" s="21" t="s">
        <v>78</v>
      </c>
      <c r="X77" s="21">
        <v>202210</v>
      </c>
      <c r="Y77" s="21">
        <v>202306</v>
      </c>
      <c r="Z77" s="21">
        <v>250</v>
      </c>
      <c r="AA77" s="21">
        <v>250</v>
      </c>
      <c r="AB77" s="21"/>
      <c r="AC77" s="21"/>
      <c r="AD77" s="21"/>
      <c r="AE77" s="21">
        <v>299</v>
      </c>
      <c r="AF77" s="21">
        <v>57</v>
      </c>
      <c r="AG77" s="21" t="s">
        <v>79</v>
      </c>
      <c r="AH77" s="21" t="s">
        <v>79</v>
      </c>
      <c r="AI77" s="21" t="s">
        <v>79</v>
      </c>
      <c r="AJ77" s="21" t="s">
        <v>78</v>
      </c>
      <c r="AK77" s="21" t="s">
        <v>79</v>
      </c>
      <c r="AL77" s="21" t="s">
        <v>79</v>
      </c>
      <c r="AM77" s="21" t="s">
        <v>72</v>
      </c>
      <c r="AN77" s="21" t="s">
        <v>79</v>
      </c>
      <c r="AO77" s="21" t="s">
        <v>72</v>
      </c>
      <c r="AP77" s="21" t="s">
        <v>596</v>
      </c>
      <c r="AQ77" s="23">
        <v>13372732828</v>
      </c>
      <c r="AR77" s="21" t="s">
        <v>59</v>
      </c>
    </row>
    <row r="78" s="6" customFormat="1" ht="101" customHeight="1" spans="1:44">
      <c r="A78" s="21">
        <v>71</v>
      </c>
      <c r="B78" s="21" t="s">
        <v>597</v>
      </c>
      <c r="C78" s="22" t="s">
        <v>61</v>
      </c>
      <c r="D78" s="21" t="s">
        <v>62</v>
      </c>
      <c r="E78" s="21" t="s">
        <v>578</v>
      </c>
      <c r="F78" s="21" t="s">
        <v>598</v>
      </c>
      <c r="G78" s="21" t="s">
        <v>65</v>
      </c>
      <c r="H78" s="21" t="s">
        <v>599</v>
      </c>
      <c r="I78" s="21" t="s">
        <v>600</v>
      </c>
      <c r="J78" s="21" t="s">
        <v>601</v>
      </c>
      <c r="K78" s="21" t="s">
        <v>600</v>
      </c>
      <c r="L78" s="21" t="s">
        <v>602</v>
      </c>
      <c r="M78" s="21" t="s">
        <v>69</v>
      </c>
      <c r="N78" s="21" t="s">
        <v>70</v>
      </c>
      <c r="O78" s="21" t="s">
        <v>603</v>
      </c>
      <c r="P78" s="21" t="s">
        <v>72</v>
      </c>
      <c r="Q78" s="21" t="s">
        <v>604</v>
      </c>
      <c r="R78" s="21" t="s">
        <v>595</v>
      </c>
      <c r="S78" s="35" t="s">
        <v>340</v>
      </c>
      <c r="T78" s="21" t="s">
        <v>531</v>
      </c>
      <c r="U78" s="21" t="s">
        <v>201</v>
      </c>
      <c r="V78" s="21">
        <v>2022</v>
      </c>
      <c r="W78" s="21" t="s">
        <v>78</v>
      </c>
      <c r="X78" s="21">
        <v>202210</v>
      </c>
      <c r="Y78" s="21">
        <v>202306</v>
      </c>
      <c r="Z78" s="21">
        <v>450</v>
      </c>
      <c r="AA78" s="21">
        <v>450</v>
      </c>
      <c r="AB78" s="21"/>
      <c r="AC78" s="21"/>
      <c r="AD78" s="21"/>
      <c r="AE78" s="21">
        <v>255</v>
      </c>
      <c r="AF78" s="21">
        <v>60</v>
      </c>
      <c r="AG78" s="21" t="s">
        <v>79</v>
      </c>
      <c r="AH78" s="21" t="s">
        <v>79</v>
      </c>
      <c r="AI78" s="21" t="s">
        <v>79</v>
      </c>
      <c r="AJ78" s="21" t="s">
        <v>78</v>
      </c>
      <c r="AK78" s="21" t="s">
        <v>79</v>
      </c>
      <c r="AL78" s="21" t="s">
        <v>79</v>
      </c>
      <c r="AM78" s="21" t="s">
        <v>72</v>
      </c>
      <c r="AN78" s="21" t="s">
        <v>79</v>
      </c>
      <c r="AO78" s="21" t="s">
        <v>72</v>
      </c>
      <c r="AP78" s="21" t="s">
        <v>605</v>
      </c>
      <c r="AQ78" s="23">
        <v>15086903993</v>
      </c>
      <c r="AR78" s="21" t="s">
        <v>59</v>
      </c>
    </row>
    <row r="79" s="6" customFormat="1" ht="146" customHeight="1" spans="1:44">
      <c r="A79" s="21">
        <v>72</v>
      </c>
      <c r="B79" s="21" t="s">
        <v>606</v>
      </c>
      <c r="C79" s="22" t="s">
        <v>61</v>
      </c>
      <c r="D79" s="21" t="s">
        <v>62</v>
      </c>
      <c r="E79" s="21" t="s">
        <v>578</v>
      </c>
      <c r="F79" s="21" t="s">
        <v>607</v>
      </c>
      <c r="G79" s="21" t="s">
        <v>93</v>
      </c>
      <c r="H79" s="21" t="s">
        <v>608</v>
      </c>
      <c r="I79" s="21" t="s">
        <v>609</v>
      </c>
      <c r="J79" s="21" t="s">
        <v>610</v>
      </c>
      <c r="K79" s="21" t="s">
        <v>609</v>
      </c>
      <c r="L79" s="21" t="s">
        <v>611</v>
      </c>
      <c r="M79" s="21" t="s">
        <v>69</v>
      </c>
      <c r="N79" s="22" t="s">
        <v>70</v>
      </c>
      <c r="O79" s="21" t="s">
        <v>612</v>
      </c>
      <c r="P79" s="22" t="s">
        <v>72</v>
      </c>
      <c r="Q79" s="21" t="s">
        <v>613</v>
      </c>
      <c r="R79" s="21" t="s">
        <v>595</v>
      </c>
      <c r="S79" s="35" t="s">
        <v>340</v>
      </c>
      <c r="T79" s="21" t="s">
        <v>531</v>
      </c>
      <c r="U79" s="21" t="s">
        <v>89</v>
      </c>
      <c r="V79" s="21">
        <v>2022</v>
      </c>
      <c r="W79" s="21" t="s">
        <v>78</v>
      </c>
      <c r="X79" s="21">
        <v>202210</v>
      </c>
      <c r="Y79" s="21">
        <v>202306</v>
      </c>
      <c r="Z79" s="21">
        <v>200</v>
      </c>
      <c r="AA79" s="21">
        <v>200</v>
      </c>
      <c r="AB79" s="21"/>
      <c r="AC79" s="21"/>
      <c r="AD79" s="21"/>
      <c r="AE79" s="21">
        <v>287</v>
      </c>
      <c r="AF79" s="21">
        <v>113</v>
      </c>
      <c r="AG79" s="21" t="s">
        <v>79</v>
      </c>
      <c r="AH79" s="21" t="s">
        <v>79</v>
      </c>
      <c r="AI79" s="21" t="s">
        <v>79</v>
      </c>
      <c r="AJ79" s="21" t="s">
        <v>78</v>
      </c>
      <c r="AK79" s="21" t="s">
        <v>79</v>
      </c>
      <c r="AL79" s="21" t="s">
        <v>79</v>
      </c>
      <c r="AM79" s="21" t="s">
        <v>72</v>
      </c>
      <c r="AN79" s="21" t="s">
        <v>79</v>
      </c>
      <c r="AO79" s="21" t="s">
        <v>72</v>
      </c>
      <c r="AP79" s="21" t="s">
        <v>614</v>
      </c>
      <c r="AQ79" s="23">
        <v>18315015559</v>
      </c>
      <c r="AR79" s="21" t="s">
        <v>59</v>
      </c>
    </row>
    <row r="80" s="6" customFormat="1" ht="99" customHeight="1" spans="1:44">
      <c r="A80" s="21">
        <v>73</v>
      </c>
      <c r="B80" s="21" t="s">
        <v>615</v>
      </c>
      <c r="C80" s="22" t="s">
        <v>61</v>
      </c>
      <c r="D80" s="21" t="s">
        <v>62</v>
      </c>
      <c r="E80" s="21" t="s">
        <v>578</v>
      </c>
      <c r="F80" s="21" t="s">
        <v>616</v>
      </c>
      <c r="G80" s="21" t="s">
        <v>93</v>
      </c>
      <c r="H80" s="21" t="s">
        <v>617</v>
      </c>
      <c r="I80" s="21" t="s">
        <v>618</v>
      </c>
      <c r="J80" s="21" t="s">
        <v>619</v>
      </c>
      <c r="K80" s="21" t="s">
        <v>618</v>
      </c>
      <c r="L80" s="21" t="s">
        <v>620</v>
      </c>
      <c r="M80" s="21" t="s">
        <v>69</v>
      </c>
      <c r="N80" s="21" t="s">
        <v>70</v>
      </c>
      <c r="O80" s="21" t="s">
        <v>621</v>
      </c>
      <c r="P80" s="21" t="s">
        <v>72</v>
      </c>
      <c r="Q80" s="21" t="s">
        <v>604</v>
      </c>
      <c r="R80" s="21" t="s">
        <v>595</v>
      </c>
      <c r="S80" s="35" t="s">
        <v>340</v>
      </c>
      <c r="T80" s="21" t="s">
        <v>531</v>
      </c>
      <c r="U80" s="21" t="s">
        <v>110</v>
      </c>
      <c r="V80" s="21">
        <v>2022</v>
      </c>
      <c r="W80" s="21" t="s">
        <v>78</v>
      </c>
      <c r="X80" s="21">
        <v>202210</v>
      </c>
      <c r="Y80" s="21">
        <v>202306</v>
      </c>
      <c r="Z80" s="21">
        <v>150</v>
      </c>
      <c r="AA80" s="21">
        <v>150</v>
      </c>
      <c r="AB80" s="21"/>
      <c r="AC80" s="21"/>
      <c r="AD80" s="21"/>
      <c r="AE80" s="21">
        <v>252</v>
      </c>
      <c r="AF80" s="21">
        <v>60</v>
      </c>
      <c r="AG80" s="21" t="s">
        <v>79</v>
      </c>
      <c r="AH80" s="21" t="s">
        <v>79</v>
      </c>
      <c r="AI80" s="21" t="s">
        <v>79</v>
      </c>
      <c r="AJ80" s="21" t="s">
        <v>78</v>
      </c>
      <c r="AK80" s="21" t="s">
        <v>79</v>
      </c>
      <c r="AL80" s="21" t="s">
        <v>79</v>
      </c>
      <c r="AM80" s="21" t="s">
        <v>72</v>
      </c>
      <c r="AN80" s="21" t="s">
        <v>79</v>
      </c>
      <c r="AO80" s="21" t="s">
        <v>72</v>
      </c>
      <c r="AP80" s="21" t="s">
        <v>622</v>
      </c>
      <c r="AQ80" s="23">
        <v>15823807292</v>
      </c>
      <c r="AR80" s="21" t="s">
        <v>59</v>
      </c>
    </row>
    <row r="81" s="6" customFormat="1" ht="98" customHeight="1" spans="1:44">
      <c r="A81" s="21">
        <v>74</v>
      </c>
      <c r="B81" s="21" t="s">
        <v>623</v>
      </c>
      <c r="C81" s="22" t="s">
        <v>61</v>
      </c>
      <c r="D81" s="21" t="s">
        <v>62</v>
      </c>
      <c r="E81" s="21" t="s">
        <v>578</v>
      </c>
      <c r="F81" s="21" t="s">
        <v>624</v>
      </c>
      <c r="G81" s="21" t="s">
        <v>93</v>
      </c>
      <c r="H81" s="21" t="s">
        <v>625</v>
      </c>
      <c r="I81" s="21" t="s">
        <v>626</v>
      </c>
      <c r="J81" s="21" t="s">
        <v>627</v>
      </c>
      <c r="K81" s="21" t="s">
        <v>626</v>
      </c>
      <c r="L81" s="21" t="s">
        <v>628</v>
      </c>
      <c r="M81" s="21" t="s">
        <v>69</v>
      </c>
      <c r="N81" s="21" t="s">
        <v>70</v>
      </c>
      <c r="O81" s="21" t="s">
        <v>621</v>
      </c>
      <c r="P81" s="22" t="s">
        <v>72</v>
      </c>
      <c r="Q81" s="21" t="s">
        <v>629</v>
      </c>
      <c r="R81" s="21" t="s">
        <v>595</v>
      </c>
      <c r="S81" s="35" t="s">
        <v>340</v>
      </c>
      <c r="T81" s="21" t="s">
        <v>531</v>
      </c>
      <c r="U81" s="21" t="s">
        <v>494</v>
      </c>
      <c r="V81" s="21">
        <v>2022</v>
      </c>
      <c r="W81" s="21" t="s">
        <v>78</v>
      </c>
      <c r="X81" s="21">
        <v>202210</v>
      </c>
      <c r="Y81" s="21">
        <v>202306</v>
      </c>
      <c r="Z81" s="21">
        <v>200</v>
      </c>
      <c r="AA81" s="21">
        <v>200</v>
      </c>
      <c r="AB81" s="21"/>
      <c r="AC81" s="21"/>
      <c r="AD81" s="21"/>
      <c r="AE81" s="21">
        <v>238</v>
      </c>
      <c r="AF81" s="21">
        <v>49</v>
      </c>
      <c r="AG81" s="21" t="s">
        <v>79</v>
      </c>
      <c r="AH81" s="21" t="s">
        <v>79</v>
      </c>
      <c r="AI81" s="21" t="s">
        <v>79</v>
      </c>
      <c r="AJ81" s="21" t="s">
        <v>78</v>
      </c>
      <c r="AK81" s="21" t="s">
        <v>79</v>
      </c>
      <c r="AL81" s="21" t="s">
        <v>79</v>
      </c>
      <c r="AM81" s="21" t="s">
        <v>72</v>
      </c>
      <c r="AN81" s="21" t="s">
        <v>79</v>
      </c>
      <c r="AO81" s="21" t="s">
        <v>72</v>
      </c>
      <c r="AP81" s="21" t="s">
        <v>630</v>
      </c>
      <c r="AQ81" s="23">
        <v>15223663980</v>
      </c>
      <c r="AR81" s="21" t="s">
        <v>59</v>
      </c>
    </row>
    <row r="82" s="6" customFormat="1" ht="127" customHeight="1" spans="1:44">
      <c r="A82" s="21">
        <v>75</v>
      </c>
      <c r="B82" s="21" t="s">
        <v>631</v>
      </c>
      <c r="C82" s="22" t="s">
        <v>61</v>
      </c>
      <c r="D82" s="21" t="s">
        <v>62</v>
      </c>
      <c r="E82" s="21" t="s">
        <v>578</v>
      </c>
      <c r="F82" s="21" t="s">
        <v>632</v>
      </c>
      <c r="G82" s="21" t="s">
        <v>93</v>
      </c>
      <c r="H82" s="21" t="s">
        <v>633</v>
      </c>
      <c r="I82" s="21" t="s">
        <v>634</v>
      </c>
      <c r="J82" s="21" t="s">
        <v>635</v>
      </c>
      <c r="K82" s="21" t="s">
        <v>634</v>
      </c>
      <c r="L82" s="21" t="s">
        <v>636</v>
      </c>
      <c r="M82" s="21" t="s">
        <v>69</v>
      </c>
      <c r="N82" s="21" t="s">
        <v>70</v>
      </c>
      <c r="O82" s="21" t="s">
        <v>621</v>
      </c>
      <c r="P82" s="22" t="s">
        <v>72</v>
      </c>
      <c r="Q82" s="21" t="s">
        <v>637</v>
      </c>
      <c r="R82" s="21" t="s">
        <v>595</v>
      </c>
      <c r="S82" s="35" t="s">
        <v>340</v>
      </c>
      <c r="T82" s="21" t="s">
        <v>531</v>
      </c>
      <c r="U82" s="21" t="s">
        <v>494</v>
      </c>
      <c r="V82" s="21">
        <v>2022</v>
      </c>
      <c r="W82" s="21" t="s">
        <v>78</v>
      </c>
      <c r="X82" s="21">
        <v>202210</v>
      </c>
      <c r="Y82" s="21">
        <v>202306</v>
      </c>
      <c r="Z82" s="21">
        <v>260</v>
      </c>
      <c r="AA82" s="21">
        <v>260</v>
      </c>
      <c r="AB82" s="21"/>
      <c r="AC82" s="21"/>
      <c r="AD82" s="21"/>
      <c r="AE82" s="21">
        <v>530</v>
      </c>
      <c r="AF82" s="21">
        <v>187</v>
      </c>
      <c r="AG82" s="21" t="s">
        <v>79</v>
      </c>
      <c r="AH82" s="21" t="s">
        <v>79</v>
      </c>
      <c r="AI82" s="21" t="s">
        <v>79</v>
      </c>
      <c r="AJ82" s="21" t="s">
        <v>78</v>
      </c>
      <c r="AK82" s="21" t="s">
        <v>78</v>
      </c>
      <c r="AL82" s="21" t="s">
        <v>79</v>
      </c>
      <c r="AM82" s="21" t="s">
        <v>72</v>
      </c>
      <c r="AN82" s="21" t="s">
        <v>79</v>
      </c>
      <c r="AO82" s="21" t="s">
        <v>72</v>
      </c>
      <c r="AP82" s="21" t="s">
        <v>630</v>
      </c>
      <c r="AQ82" s="23">
        <v>15223663980</v>
      </c>
      <c r="AR82" s="21" t="s">
        <v>59</v>
      </c>
    </row>
    <row r="83" s="6" customFormat="1" ht="155" customHeight="1" spans="1:44">
      <c r="A83" s="21">
        <v>76</v>
      </c>
      <c r="B83" s="21" t="s">
        <v>638</v>
      </c>
      <c r="C83" s="22" t="s">
        <v>61</v>
      </c>
      <c r="D83" s="21" t="s">
        <v>62</v>
      </c>
      <c r="E83" s="21" t="s">
        <v>578</v>
      </c>
      <c r="F83" s="21" t="s">
        <v>639</v>
      </c>
      <c r="G83" s="21" t="s">
        <v>93</v>
      </c>
      <c r="H83" s="22" t="s">
        <v>640</v>
      </c>
      <c r="I83" s="22" t="s">
        <v>641</v>
      </c>
      <c r="J83" s="22" t="s">
        <v>642</v>
      </c>
      <c r="K83" s="22" t="s">
        <v>641</v>
      </c>
      <c r="L83" s="22" t="s">
        <v>643</v>
      </c>
      <c r="M83" s="21" t="s">
        <v>69</v>
      </c>
      <c r="N83" s="22" t="s">
        <v>70</v>
      </c>
      <c r="O83" s="22" t="s">
        <v>603</v>
      </c>
      <c r="P83" s="22" t="s">
        <v>72</v>
      </c>
      <c r="Q83" s="22" t="s">
        <v>272</v>
      </c>
      <c r="R83" s="21" t="s">
        <v>595</v>
      </c>
      <c r="S83" s="35" t="s">
        <v>340</v>
      </c>
      <c r="T83" s="22" t="s">
        <v>531</v>
      </c>
      <c r="U83" s="22" t="s">
        <v>100</v>
      </c>
      <c r="V83" s="22">
        <v>2022</v>
      </c>
      <c r="W83" s="22" t="s">
        <v>78</v>
      </c>
      <c r="X83" s="21">
        <v>202210</v>
      </c>
      <c r="Y83" s="21">
        <v>202306</v>
      </c>
      <c r="Z83" s="22">
        <v>250</v>
      </c>
      <c r="AA83" s="22">
        <v>250</v>
      </c>
      <c r="AB83" s="21"/>
      <c r="AC83" s="22"/>
      <c r="AD83" s="21"/>
      <c r="AE83" s="22">
        <v>487</v>
      </c>
      <c r="AF83" s="22">
        <v>145</v>
      </c>
      <c r="AG83" s="22" t="s">
        <v>79</v>
      </c>
      <c r="AH83" s="22" t="s">
        <v>79</v>
      </c>
      <c r="AI83" s="21" t="s">
        <v>79</v>
      </c>
      <c r="AJ83" s="22" t="s">
        <v>78</v>
      </c>
      <c r="AK83" s="22" t="s">
        <v>79</v>
      </c>
      <c r="AL83" s="22" t="s">
        <v>79</v>
      </c>
      <c r="AM83" s="21" t="s">
        <v>72</v>
      </c>
      <c r="AN83" s="22" t="s">
        <v>79</v>
      </c>
      <c r="AO83" s="21" t="s">
        <v>72</v>
      </c>
      <c r="AP83" s="21" t="s">
        <v>644</v>
      </c>
      <c r="AQ83" s="23">
        <v>13627649933</v>
      </c>
      <c r="AR83" s="21" t="s">
        <v>59</v>
      </c>
    </row>
    <row r="84" s="6" customFormat="1" ht="134" customHeight="1" spans="1:44">
      <c r="A84" s="21">
        <v>77</v>
      </c>
      <c r="B84" s="21" t="s">
        <v>645</v>
      </c>
      <c r="C84" s="22" t="s">
        <v>61</v>
      </c>
      <c r="D84" s="21" t="s">
        <v>62</v>
      </c>
      <c r="E84" s="21" t="s">
        <v>578</v>
      </c>
      <c r="F84" s="21" t="s">
        <v>646</v>
      </c>
      <c r="G84" s="21" t="s">
        <v>65</v>
      </c>
      <c r="H84" s="21" t="s">
        <v>647</v>
      </c>
      <c r="I84" s="21" t="s">
        <v>648</v>
      </c>
      <c r="J84" s="21" t="s">
        <v>649</v>
      </c>
      <c r="K84" s="21" t="s">
        <v>648</v>
      </c>
      <c r="L84" s="21" t="s">
        <v>646</v>
      </c>
      <c r="M84" s="21" t="s">
        <v>69</v>
      </c>
      <c r="N84" s="21" t="s">
        <v>70</v>
      </c>
      <c r="O84" s="21" t="s">
        <v>650</v>
      </c>
      <c r="P84" s="21" t="s">
        <v>72</v>
      </c>
      <c r="Q84" s="21" t="s">
        <v>651</v>
      </c>
      <c r="R84" s="21" t="s">
        <v>595</v>
      </c>
      <c r="S84" s="35" t="s">
        <v>340</v>
      </c>
      <c r="T84" s="21" t="s">
        <v>531</v>
      </c>
      <c r="U84" s="21" t="s">
        <v>191</v>
      </c>
      <c r="V84" s="21">
        <v>2022</v>
      </c>
      <c r="W84" s="21" t="s">
        <v>78</v>
      </c>
      <c r="X84" s="21">
        <v>202210</v>
      </c>
      <c r="Y84" s="21">
        <v>202306</v>
      </c>
      <c r="Z84" s="21">
        <v>350</v>
      </c>
      <c r="AA84" s="21">
        <v>350</v>
      </c>
      <c r="AB84" s="21"/>
      <c r="AC84" s="21"/>
      <c r="AD84" s="21"/>
      <c r="AE84" s="21">
        <v>525</v>
      </c>
      <c r="AF84" s="21">
        <v>96</v>
      </c>
      <c r="AG84" s="21" t="s">
        <v>79</v>
      </c>
      <c r="AH84" s="21" t="s">
        <v>79</v>
      </c>
      <c r="AI84" s="21" t="s">
        <v>79</v>
      </c>
      <c r="AJ84" s="21" t="s">
        <v>78</v>
      </c>
      <c r="AK84" s="21" t="s">
        <v>79</v>
      </c>
      <c r="AL84" s="21" t="s">
        <v>79</v>
      </c>
      <c r="AM84" s="21" t="s">
        <v>72</v>
      </c>
      <c r="AN84" s="21" t="s">
        <v>79</v>
      </c>
      <c r="AO84" s="21" t="s">
        <v>72</v>
      </c>
      <c r="AP84" s="21" t="s">
        <v>652</v>
      </c>
      <c r="AQ84" s="21">
        <v>13657634008</v>
      </c>
      <c r="AR84" s="21" t="s">
        <v>59</v>
      </c>
    </row>
    <row r="85" s="6" customFormat="1" ht="124" customHeight="1" spans="1:44">
      <c r="A85" s="21">
        <v>78</v>
      </c>
      <c r="B85" s="21" t="s">
        <v>653</v>
      </c>
      <c r="C85" s="22" t="s">
        <v>61</v>
      </c>
      <c r="D85" s="21" t="s">
        <v>62</v>
      </c>
      <c r="E85" s="21" t="s">
        <v>578</v>
      </c>
      <c r="F85" s="21" t="s">
        <v>654</v>
      </c>
      <c r="G85" s="21" t="s">
        <v>65</v>
      </c>
      <c r="H85" s="21" t="s">
        <v>655</v>
      </c>
      <c r="I85" s="21" t="s">
        <v>656</v>
      </c>
      <c r="J85" s="21" t="s">
        <v>657</v>
      </c>
      <c r="K85" s="21" t="s">
        <v>656</v>
      </c>
      <c r="L85" s="21" t="s">
        <v>658</v>
      </c>
      <c r="M85" s="21" t="s">
        <v>69</v>
      </c>
      <c r="N85" s="21" t="s">
        <v>70</v>
      </c>
      <c r="O85" s="21" t="s">
        <v>659</v>
      </c>
      <c r="P85" s="22" t="s">
        <v>72</v>
      </c>
      <c r="Q85" s="21" t="s">
        <v>660</v>
      </c>
      <c r="R85" s="21" t="s">
        <v>595</v>
      </c>
      <c r="S85" s="35" t="s">
        <v>340</v>
      </c>
      <c r="T85" s="21" t="s">
        <v>661</v>
      </c>
      <c r="U85" s="21" t="s">
        <v>291</v>
      </c>
      <c r="V85" s="21">
        <v>2022</v>
      </c>
      <c r="W85" s="21" t="s">
        <v>78</v>
      </c>
      <c r="X85" s="21">
        <v>202210</v>
      </c>
      <c r="Y85" s="21">
        <v>202306</v>
      </c>
      <c r="Z85" s="21">
        <v>200</v>
      </c>
      <c r="AA85" s="21">
        <v>200</v>
      </c>
      <c r="AB85" s="21"/>
      <c r="AC85" s="21"/>
      <c r="AD85" s="21"/>
      <c r="AE85" s="21">
        <v>31</v>
      </c>
      <c r="AF85" s="21">
        <v>16</v>
      </c>
      <c r="AG85" s="21" t="s">
        <v>79</v>
      </c>
      <c r="AH85" s="21" t="s">
        <v>79</v>
      </c>
      <c r="AI85" s="21" t="s">
        <v>79</v>
      </c>
      <c r="AJ85" s="21" t="s">
        <v>78</v>
      </c>
      <c r="AK85" s="21" t="s">
        <v>79</v>
      </c>
      <c r="AL85" s="21" t="s">
        <v>79</v>
      </c>
      <c r="AM85" s="21" t="s">
        <v>72</v>
      </c>
      <c r="AN85" s="21" t="s">
        <v>79</v>
      </c>
      <c r="AO85" s="21" t="s">
        <v>72</v>
      </c>
      <c r="AP85" s="21" t="s">
        <v>596</v>
      </c>
      <c r="AQ85" s="21">
        <v>13372732828</v>
      </c>
      <c r="AR85" s="21" t="s">
        <v>59</v>
      </c>
    </row>
    <row r="86" s="7" customFormat="1" ht="183" customHeight="1" spans="1:44">
      <c r="A86" s="21">
        <v>79</v>
      </c>
      <c r="B86" s="33" t="s">
        <v>663</v>
      </c>
      <c r="C86" s="22" t="s">
        <v>61</v>
      </c>
      <c r="D86" s="21" t="s">
        <v>62</v>
      </c>
      <c r="E86" s="21" t="s">
        <v>578</v>
      </c>
      <c r="F86" s="33" t="s">
        <v>664</v>
      </c>
      <c r="G86" s="34" t="s">
        <v>93</v>
      </c>
      <c r="H86" s="33" t="s">
        <v>544</v>
      </c>
      <c r="I86" s="33" t="s">
        <v>665</v>
      </c>
      <c r="J86" s="22" t="s">
        <v>666</v>
      </c>
      <c r="K86" s="33" t="s">
        <v>665</v>
      </c>
      <c r="L86" s="33" t="s">
        <v>667</v>
      </c>
      <c r="M86" s="33" t="s">
        <v>69</v>
      </c>
      <c r="N86" s="22" t="s">
        <v>668</v>
      </c>
      <c r="O86" s="33" t="s">
        <v>667</v>
      </c>
      <c r="P86" s="33" t="s">
        <v>72</v>
      </c>
      <c r="Q86" s="33" t="s">
        <v>669</v>
      </c>
      <c r="R86" s="33" t="s">
        <v>595</v>
      </c>
      <c r="S86" s="33" t="s">
        <v>670</v>
      </c>
      <c r="T86" s="33" t="s">
        <v>531</v>
      </c>
      <c r="U86" s="33" t="s">
        <v>220</v>
      </c>
      <c r="V86" s="33">
        <v>2022</v>
      </c>
      <c r="W86" s="33" t="s">
        <v>78</v>
      </c>
      <c r="X86" s="34">
        <v>202210</v>
      </c>
      <c r="Y86" s="34">
        <v>202306</v>
      </c>
      <c r="Z86" s="33">
        <v>277</v>
      </c>
      <c r="AA86" s="33">
        <v>277</v>
      </c>
      <c r="AB86" s="33"/>
      <c r="AC86" s="33"/>
      <c r="AD86" s="21"/>
      <c r="AE86" s="33">
        <v>150</v>
      </c>
      <c r="AF86" s="33">
        <v>30</v>
      </c>
      <c r="AG86" s="33" t="s">
        <v>79</v>
      </c>
      <c r="AH86" s="33" t="s">
        <v>79</v>
      </c>
      <c r="AI86" s="33" t="s">
        <v>79</v>
      </c>
      <c r="AJ86" s="33" t="s">
        <v>78</v>
      </c>
      <c r="AK86" s="33" t="s">
        <v>79</v>
      </c>
      <c r="AL86" s="33" t="s">
        <v>79</v>
      </c>
      <c r="AM86" s="21" t="s">
        <v>72</v>
      </c>
      <c r="AN86" s="33" t="s">
        <v>79</v>
      </c>
      <c r="AO86" s="33" t="s">
        <v>72</v>
      </c>
      <c r="AP86" s="33" t="s">
        <v>671</v>
      </c>
      <c r="AQ86" s="33">
        <v>18883235345</v>
      </c>
      <c r="AR86" s="21" t="s">
        <v>59</v>
      </c>
    </row>
    <row r="87" s="7" customFormat="1" ht="104" customHeight="1" spans="1:44">
      <c r="A87" s="21">
        <v>80</v>
      </c>
      <c r="B87" s="33" t="s">
        <v>672</v>
      </c>
      <c r="C87" s="33" t="s">
        <v>673</v>
      </c>
      <c r="D87" s="33" t="s">
        <v>674</v>
      </c>
      <c r="E87" s="33" t="s">
        <v>675</v>
      </c>
      <c r="F87" s="33" t="s">
        <v>676</v>
      </c>
      <c r="G87" s="33" t="s">
        <v>93</v>
      </c>
      <c r="H87" s="33" t="s">
        <v>677</v>
      </c>
      <c r="I87" s="33" t="s">
        <v>678</v>
      </c>
      <c r="J87" s="33" t="s">
        <v>679</v>
      </c>
      <c r="K87" s="33" t="s">
        <v>678</v>
      </c>
      <c r="L87" s="33" t="s">
        <v>680</v>
      </c>
      <c r="M87" s="33" t="s">
        <v>69</v>
      </c>
      <c r="N87" s="33" t="s">
        <v>527</v>
      </c>
      <c r="O87" s="33" t="s">
        <v>681</v>
      </c>
      <c r="P87" s="33" t="s">
        <v>682</v>
      </c>
      <c r="Q87" s="33" t="s">
        <v>683</v>
      </c>
      <c r="R87" s="33" t="s">
        <v>339</v>
      </c>
      <c r="S87" s="33" t="s">
        <v>684</v>
      </c>
      <c r="T87" s="33" t="s">
        <v>531</v>
      </c>
      <c r="U87" s="33" t="s">
        <v>228</v>
      </c>
      <c r="V87" s="33">
        <v>2023</v>
      </c>
      <c r="W87" s="33" t="s">
        <v>78</v>
      </c>
      <c r="X87" s="33">
        <v>202301</v>
      </c>
      <c r="Y87" s="33">
        <v>202310</v>
      </c>
      <c r="Z87" s="33">
        <v>200</v>
      </c>
      <c r="AA87" s="33">
        <v>200</v>
      </c>
      <c r="AB87" s="33"/>
      <c r="AC87" s="33"/>
      <c r="AD87" s="21"/>
      <c r="AE87" s="33">
        <v>150</v>
      </c>
      <c r="AF87" s="33">
        <v>80</v>
      </c>
      <c r="AG87" s="33" t="s">
        <v>79</v>
      </c>
      <c r="AH87" s="33" t="s">
        <v>79</v>
      </c>
      <c r="AI87" s="33" t="s">
        <v>79</v>
      </c>
      <c r="AJ87" s="33" t="s">
        <v>78</v>
      </c>
      <c r="AK87" s="33" t="s">
        <v>78</v>
      </c>
      <c r="AL87" s="33" t="s">
        <v>79</v>
      </c>
      <c r="AM87" s="21" t="s">
        <v>72</v>
      </c>
      <c r="AN87" s="33" t="s">
        <v>79</v>
      </c>
      <c r="AO87" s="33" t="s">
        <v>72</v>
      </c>
      <c r="AP87" s="33" t="s">
        <v>685</v>
      </c>
      <c r="AQ87" s="33">
        <v>15730595678</v>
      </c>
      <c r="AR87" s="33" t="s">
        <v>59</v>
      </c>
    </row>
    <row r="88" s="4" customFormat="1" ht="71" customHeight="1" spans="1:44">
      <c r="A88" s="21">
        <v>81</v>
      </c>
      <c r="B88" s="33" t="s">
        <v>686</v>
      </c>
      <c r="C88" s="34" t="s">
        <v>673</v>
      </c>
      <c r="D88" s="33" t="s">
        <v>687</v>
      </c>
      <c r="E88" s="33" t="s">
        <v>688</v>
      </c>
      <c r="F88" s="33" t="s">
        <v>689</v>
      </c>
      <c r="G88" s="33" t="s">
        <v>93</v>
      </c>
      <c r="H88" s="33" t="s">
        <v>690</v>
      </c>
      <c r="I88" s="34" t="s">
        <v>691</v>
      </c>
      <c r="J88" s="33" t="s">
        <v>692</v>
      </c>
      <c r="K88" s="34" t="s">
        <v>691</v>
      </c>
      <c r="L88" s="33" t="s">
        <v>693</v>
      </c>
      <c r="M88" s="33" t="s">
        <v>694</v>
      </c>
      <c r="N88" s="33" t="s">
        <v>695</v>
      </c>
      <c r="O88" s="33" t="s">
        <v>696</v>
      </c>
      <c r="P88" s="33" t="s">
        <v>72</v>
      </c>
      <c r="Q88" s="33" t="s">
        <v>697</v>
      </c>
      <c r="R88" s="33" t="s">
        <v>698</v>
      </c>
      <c r="S88" s="36" t="s">
        <v>340</v>
      </c>
      <c r="T88" s="33" t="s">
        <v>531</v>
      </c>
      <c r="U88" s="33" t="s">
        <v>531</v>
      </c>
      <c r="V88" s="33">
        <v>2022</v>
      </c>
      <c r="W88" s="33" t="s">
        <v>78</v>
      </c>
      <c r="X88" s="33">
        <v>202210</v>
      </c>
      <c r="Y88" s="33">
        <v>202310</v>
      </c>
      <c r="Z88" s="33">
        <v>1285</v>
      </c>
      <c r="AA88" s="33">
        <v>1285</v>
      </c>
      <c r="AB88" s="33"/>
      <c r="AC88" s="33"/>
      <c r="AD88" s="21"/>
      <c r="AE88" s="33">
        <v>2000</v>
      </c>
      <c r="AF88" s="33">
        <v>2000</v>
      </c>
      <c r="AG88" s="33" t="s">
        <v>79</v>
      </c>
      <c r="AH88" s="33" t="s">
        <v>79</v>
      </c>
      <c r="AI88" s="33" t="s">
        <v>79</v>
      </c>
      <c r="AJ88" s="33" t="s">
        <v>78</v>
      </c>
      <c r="AK88" s="33" t="s">
        <v>78</v>
      </c>
      <c r="AL88" s="33" t="s">
        <v>79</v>
      </c>
      <c r="AM88" s="21" t="s">
        <v>72</v>
      </c>
      <c r="AN88" s="33" t="s">
        <v>79</v>
      </c>
      <c r="AO88" s="33" t="s">
        <v>72</v>
      </c>
      <c r="AP88" s="33" t="s">
        <v>699</v>
      </c>
      <c r="AQ88" s="34">
        <v>13996677186</v>
      </c>
      <c r="AR88" s="33" t="s">
        <v>59</v>
      </c>
    </row>
    <row r="89" s="5" customFormat="1" ht="90" customHeight="1" spans="1:44">
      <c r="A89" s="21">
        <v>82</v>
      </c>
      <c r="B89" s="21" t="s">
        <v>701</v>
      </c>
      <c r="C89" s="22" t="s">
        <v>702</v>
      </c>
      <c r="D89" s="22" t="s">
        <v>703</v>
      </c>
      <c r="E89" s="22" t="s">
        <v>703</v>
      </c>
      <c r="F89" s="22" t="s">
        <v>704</v>
      </c>
      <c r="G89" s="21" t="s">
        <v>93</v>
      </c>
      <c r="H89" s="21" t="s">
        <v>408</v>
      </c>
      <c r="I89" s="22" t="s">
        <v>705</v>
      </c>
      <c r="J89" s="21" t="s">
        <v>706</v>
      </c>
      <c r="K89" s="22" t="s">
        <v>705</v>
      </c>
      <c r="L89" s="21" t="s">
        <v>707</v>
      </c>
      <c r="M89" s="21" t="s">
        <v>708</v>
      </c>
      <c r="N89" s="21" t="s">
        <v>709</v>
      </c>
      <c r="O89" s="21" t="s">
        <v>710</v>
      </c>
      <c r="P89" s="21" t="s">
        <v>711</v>
      </c>
      <c r="Q89" s="21" t="s">
        <v>712</v>
      </c>
      <c r="R89" s="21" t="s">
        <v>713</v>
      </c>
      <c r="S89" s="21" t="s">
        <v>530</v>
      </c>
      <c r="T89" s="21" t="s">
        <v>714</v>
      </c>
      <c r="U89" s="21" t="s">
        <v>412</v>
      </c>
      <c r="V89" s="21">
        <v>2023</v>
      </c>
      <c r="W89" s="21" t="s">
        <v>78</v>
      </c>
      <c r="X89" s="21">
        <v>202301</v>
      </c>
      <c r="Y89" s="21">
        <v>202312</v>
      </c>
      <c r="Z89" s="22">
        <v>20.4</v>
      </c>
      <c r="AA89" s="22">
        <v>20.4</v>
      </c>
      <c r="AB89" s="22"/>
      <c r="AC89" s="22"/>
      <c r="AD89" s="21"/>
      <c r="AE89" s="21">
        <v>54</v>
      </c>
      <c r="AF89" s="21">
        <v>54</v>
      </c>
      <c r="AG89" s="21" t="s">
        <v>79</v>
      </c>
      <c r="AH89" s="21" t="s">
        <v>79</v>
      </c>
      <c r="AI89" s="21" t="s">
        <v>79</v>
      </c>
      <c r="AJ89" s="21" t="s">
        <v>78</v>
      </c>
      <c r="AK89" s="22" t="s">
        <v>79</v>
      </c>
      <c r="AL89" s="21" t="s">
        <v>79</v>
      </c>
      <c r="AM89" s="21" t="s">
        <v>72</v>
      </c>
      <c r="AN89" s="21" t="s">
        <v>79</v>
      </c>
      <c r="AO89" s="21" t="s">
        <v>72</v>
      </c>
      <c r="AP89" s="21" t="s">
        <v>715</v>
      </c>
      <c r="AQ89" s="21">
        <v>15310615815</v>
      </c>
      <c r="AR89" s="21"/>
    </row>
    <row r="90" s="5" customFormat="1" ht="80" customHeight="1" spans="1:44">
      <c r="A90" s="21">
        <v>83</v>
      </c>
      <c r="B90" s="21" t="s">
        <v>716</v>
      </c>
      <c r="C90" s="22" t="s">
        <v>702</v>
      </c>
      <c r="D90" s="22" t="s">
        <v>703</v>
      </c>
      <c r="E90" s="22" t="s">
        <v>703</v>
      </c>
      <c r="F90" s="22" t="s">
        <v>717</v>
      </c>
      <c r="G90" s="21" t="s">
        <v>93</v>
      </c>
      <c r="H90" s="21" t="s">
        <v>718</v>
      </c>
      <c r="I90" s="22" t="s">
        <v>719</v>
      </c>
      <c r="J90" s="21" t="s">
        <v>720</v>
      </c>
      <c r="K90" s="22" t="s">
        <v>719</v>
      </c>
      <c r="L90" s="21" t="s">
        <v>721</v>
      </c>
      <c r="M90" s="21" t="s">
        <v>708</v>
      </c>
      <c r="N90" s="21" t="s">
        <v>709</v>
      </c>
      <c r="O90" s="21" t="s">
        <v>710</v>
      </c>
      <c r="P90" s="21" t="s">
        <v>711</v>
      </c>
      <c r="Q90" s="21" t="s">
        <v>219</v>
      </c>
      <c r="R90" s="21" t="s">
        <v>713</v>
      </c>
      <c r="S90" s="21" t="s">
        <v>530</v>
      </c>
      <c r="T90" s="21" t="s">
        <v>714</v>
      </c>
      <c r="U90" s="21" t="s">
        <v>722</v>
      </c>
      <c r="V90" s="21">
        <v>2023</v>
      </c>
      <c r="W90" s="21" t="s">
        <v>78</v>
      </c>
      <c r="X90" s="21">
        <v>202301</v>
      </c>
      <c r="Y90" s="21">
        <v>202312</v>
      </c>
      <c r="Z90" s="22">
        <v>6</v>
      </c>
      <c r="AA90" s="22">
        <v>6</v>
      </c>
      <c r="AB90" s="21"/>
      <c r="AC90" s="22"/>
      <c r="AD90" s="21"/>
      <c r="AE90" s="21">
        <v>10</v>
      </c>
      <c r="AF90" s="21">
        <v>10</v>
      </c>
      <c r="AG90" s="21" t="s">
        <v>79</v>
      </c>
      <c r="AH90" s="21" t="s">
        <v>79</v>
      </c>
      <c r="AI90" s="21" t="s">
        <v>79</v>
      </c>
      <c r="AJ90" s="21" t="s">
        <v>78</v>
      </c>
      <c r="AK90" s="21" t="s">
        <v>79</v>
      </c>
      <c r="AL90" s="21" t="s">
        <v>79</v>
      </c>
      <c r="AM90" s="21" t="s">
        <v>72</v>
      </c>
      <c r="AN90" s="21" t="s">
        <v>79</v>
      </c>
      <c r="AO90" s="21" t="s">
        <v>72</v>
      </c>
      <c r="AP90" s="21" t="s">
        <v>715</v>
      </c>
      <c r="AQ90" s="21">
        <v>15310615815</v>
      </c>
      <c r="AR90" s="21"/>
    </row>
    <row r="91" s="5" customFormat="1" ht="99" customHeight="1" spans="1:44">
      <c r="A91" s="21">
        <v>84</v>
      </c>
      <c r="B91" s="21" t="s">
        <v>723</v>
      </c>
      <c r="C91" s="22" t="s">
        <v>702</v>
      </c>
      <c r="D91" s="22" t="s">
        <v>703</v>
      </c>
      <c r="E91" s="22" t="s">
        <v>703</v>
      </c>
      <c r="F91" s="22" t="s">
        <v>724</v>
      </c>
      <c r="G91" s="21" t="s">
        <v>93</v>
      </c>
      <c r="H91" s="21" t="s">
        <v>195</v>
      </c>
      <c r="I91" s="21" t="s">
        <v>725</v>
      </c>
      <c r="J91" s="21" t="s">
        <v>726</v>
      </c>
      <c r="K91" s="21" t="s">
        <v>725</v>
      </c>
      <c r="L91" s="21" t="s">
        <v>727</v>
      </c>
      <c r="M91" s="21" t="s">
        <v>708</v>
      </c>
      <c r="N91" s="21" t="s">
        <v>709</v>
      </c>
      <c r="O91" s="21" t="s">
        <v>710</v>
      </c>
      <c r="P91" s="21" t="s">
        <v>711</v>
      </c>
      <c r="Q91" s="21" t="s">
        <v>728</v>
      </c>
      <c r="R91" s="21" t="s">
        <v>713</v>
      </c>
      <c r="S91" s="21" t="s">
        <v>530</v>
      </c>
      <c r="T91" s="21" t="s">
        <v>714</v>
      </c>
      <c r="U91" s="21" t="s">
        <v>201</v>
      </c>
      <c r="V91" s="21">
        <v>2023</v>
      </c>
      <c r="W91" s="21" t="s">
        <v>78</v>
      </c>
      <c r="X91" s="21">
        <v>202301</v>
      </c>
      <c r="Y91" s="21">
        <v>202312</v>
      </c>
      <c r="Z91" s="22">
        <v>114.3</v>
      </c>
      <c r="AA91" s="22">
        <v>114.3</v>
      </c>
      <c r="AB91" s="22"/>
      <c r="AC91" s="22"/>
      <c r="AD91" s="21"/>
      <c r="AE91" s="21">
        <v>231</v>
      </c>
      <c r="AF91" s="21">
        <v>231</v>
      </c>
      <c r="AG91" s="21" t="s">
        <v>79</v>
      </c>
      <c r="AH91" s="21" t="s">
        <v>79</v>
      </c>
      <c r="AI91" s="21" t="s">
        <v>79</v>
      </c>
      <c r="AJ91" s="21" t="s">
        <v>78</v>
      </c>
      <c r="AK91" s="21" t="s">
        <v>78</v>
      </c>
      <c r="AL91" s="21" t="s">
        <v>79</v>
      </c>
      <c r="AM91" s="21" t="s">
        <v>72</v>
      </c>
      <c r="AN91" s="21" t="s">
        <v>79</v>
      </c>
      <c r="AO91" s="21" t="s">
        <v>72</v>
      </c>
      <c r="AP91" s="21" t="s">
        <v>715</v>
      </c>
      <c r="AQ91" s="21">
        <v>15310615815</v>
      </c>
      <c r="AR91" s="21"/>
    </row>
    <row r="92" s="5" customFormat="1" ht="99" customHeight="1" spans="1:44">
      <c r="A92" s="21">
        <v>85</v>
      </c>
      <c r="B92" s="21" t="s">
        <v>729</v>
      </c>
      <c r="C92" s="22" t="s">
        <v>702</v>
      </c>
      <c r="D92" s="22" t="s">
        <v>703</v>
      </c>
      <c r="E92" s="22" t="s">
        <v>703</v>
      </c>
      <c r="F92" s="22" t="s">
        <v>730</v>
      </c>
      <c r="G92" s="21" t="s">
        <v>93</v>
      </c>
      <c r="H92" s="21" t="s">
        <v>314</v>
      </c>
      <c r="I92" s="21" t="s">
        <v>731</v>
      </c>
      <c r="J92" s="21" t="s">
        <v>732</v>
      </c>
      <c r="K92" s="21" t="s">
        <v>731</v>
      </c>
      <c r="L92" s="21" t="s">
        <v>733</v>
      </c>
      <c r="M92" s="21" t="s">
        <v>708</v>
      </c>
      <c r="N92" s="21" t="s">
        <v>709</v>
      </c>
      <c r="O92" s="21" t="s">
        <v>710</v>
      </c>
      <c r="P92" s="21" t="s">
        <v>711</v>
      </c>
      <c r="Q92" s="21" t="s">
        <v>119</v>
      </c>
      <c r="R92" s="21" t="s">
        <v>713</v>
      </c>
      <c r="S92" s="21" t="s">
        <v>530</v>
      </c>
      <c r="T92" s="21" t="s">
        <v>714</v>
      </c>
      <c r="U92" s="21" t="s">
        <v>319</v>
      </c>
      <c r="V92" s="21">
        <v>2023</v>
      </c>
      <c r="W92" s="21" t="s">
        <v>78</v>
      </c>
      <c r="X92" s="21">
        <v>202301</v>
      </c>
      <c r="Y92" s="21">
        <v>202312</v>
      </c>
      <c r="Z92" s="22">
        <v>86.4</v>
      </c>
      <c r="AA92" s="22">
        <v>86.4</v>
      </c>
      <c r="AB92" s="22"/>
      <c r="AC92" s="22"/>
      <c r="AD92" s="21"/>
      <c r="AE92" s="21">
        <v>170</v>
      </c>
      <c r="AF92" s="21">
        <v>170</v>
      </c>
      <c r="AG92" s="21" t="s">
        <v>79</v>
      </c>
      <c r="AH92" s="21" t="s">
        <v>79</v>
      </c>
      <c r="AI92" s="21" t="s">
        <v>79</v>
      </c>
      <c r="AJ92" s="21" t="s">
        <v>78</v>
      </c>
      <c r="AK92" s="21" t="s">
        <v>78</v>
      </c>
      <c r="AL92" s="21" t="s">
        <v>79</v>
      </c>
      <c r="AM92" s="21" t="s">
        <v>72</v>
      </c>
      <c r="AN92" s="21" t="s">
        <v>79</v>
      </c>
      <c r="AO92" s="21" t="s">
        <v>72</v>
      </c>
      <c r="AP92" s="21" t="s">
        <v>715</v>
      </c>
      <c r="AQ92" s="21">
        <v>15310615815</v>
      </c>
      <c r="AR92" s="21"/>
    </row>
    <row r="93" s="5" customFormat="1" ht="99" customHeight="1" spans="1:44">
      <c r="A93" s="21">
        <v>86</v>
      </c>
      <c r="B93" s="21" t="s">
        <v>734</v>
      </c>
      <c r="C93" s="22" t="s">
        <v>702</v>
      </c>
      <c r="D93" s="22" t="s">
        <v>703</v>
      </c>
      <c r="E93" s="22" t="s">
        <v>703</v>
      </c>
      <c r="F93" s="22" t="s">
        <v>735</v>
      </c>
      <c r="G93" s="21" t="s">
        <v>93</v>
      </c>
      <c r="H93" s="21" t="s">
        <v>489</v>
      </c>
      <c r="I93" s="21" t="s">
        <v>736</v>
      </c>
      <c r="J93" s="21" t="s">
        <v>737</v>
      </c>
      <c r="K93" s="21" t="s">
        <v>736</v>
      </c>
      <c r="L93" s="21" t="s">
        <v>738</v>
      </c>
      <c r="M93" s="21" t="s">
        <v>708</v>
      </c>
      <c r="N93" s="21" t="s">
        <v>709</v>
      </c>
      <c r="O93" s="21" t="s">
        <v>710</v>
      </c>
      <c r="P93" s="21" t="s">
        <v>711</v>
      </c>
      <c r="Q93" s="21" t="s">
        <v>739</v>
      </c>
      <c r="R93" s="21" t="s">
        <v>713</v>
      </c>
      <c r="S93" s="21" t="s">
        <v>530</v>
      </c>
      <c r="T93" s="21" t="s">
        <v>714</v>
      </c>
      <c r="U93" s="21" t="s">
        <v>494</v>
      </c>
      <c r="V93" s="21">
        <v>2023</v>
      </c>
      <c r="W93" s="21" t="s">
        <v>78</v>
      </c>
      <c r="X93" s="21">
        <v>202301</v>
      </c>
      <c r="Y93" s="21">
        <v>202312</v>
      </c>
      <c r="Z93" s="22">
        <v>84.3</v>
      </c>
      <c r="AA93" s="22">
        <v>84.3</v>
      </c>
      <c r="AB93" s="22"/>
      <c r="AC93" s="22"/>
      <c r="AD93" s="21"/>
      <c r="AE93" s="21">
        <v>178</v>
      </c>
      <c r="AF93" s="21">
        <v>178</v>
      </c>
      <c r="AG93" s="21" t="s">
        <v>79</v>
      </c>
      <c r="AH93" s="21" t="s">
        <v>79</v>
      </c>
      <c r="AI93" s="21" t="s">
        <v>79</v>
      </c>
      <c r="AJ93" s="21" t="s">
        <v>78</v>
      </c>
      <c r="AK93" s="21" t="s">
        <v>78</v>
      </c>
      <c r="AL93" s="21" t="s">
        <v>79</v>
      </c>
      <c r="AM93" s="21" t="s">
        <v>72</v>
      </c>
      <c r="AN93" s="21" t="s">
        <v>79</v>
      </c>
      <c r="AO93" s="21" t="s">
        <v>72</v>
      </c>
      <c r="AP93" s="21" t="s">
        <v>715</v>
      </c>
      <c r="AQ93" s="21">
        <v>15310615815</v>
      </c>
      <c r="AR93" s="21"/>
    </row>
    <row r="94" s="5" customFormat="1" ht="99" customHeight="1" spans="1:44">
      <c r="A94" s="21">
        <v>87</v>
      </c>
      <c r="B94" s="21" t="s">
        <v>740</v>
      </c>
      <c r="C94" s="22" t="s">
        <v>702</v>
      </c>
      <c r="D94" s="22" t="s">
        <v>703</v>
      </c>
      <c r="E94" s="22" t="s">
        <v>703</v>
      </c>
      <c r="F94" s="22" t="s">
        <v>741</v>
      </c>
      <c r="G94" s="21" t="s">
        <v>93</v>
      </c>
      <c r="H94" s="21" t="s">
        <v>184</v>
      </c>
      <c r="I94" s="21" t="s">
        <v>742</v>
      </c>
      <c r="J94" s="22" t="s">
        <v>743</v>
      </c>
      <c r="K94" s="21" t="s">
        <v>742</v>
      </c>
      <c r="L94" s="22" t="s">
        <v>744</v>
      </c>
      <c r="M94" s="22" t="s">
        <v>708</v>
      </c>
      <c r="N94" s="22" t="s">
        <v>709</v>
      </c>
      <c r="O94" s="22" t="s">
        <v>710</v>
      </c>
      <c r="P94" s="21" t="s">
        <v>711</v>
      </c>
      <c r="Q94" s="22" t="s">
        <v>745</v>
      </c>
      <c r="R94" s="22" t="s">
        <v>713</v>
      </c>
      <c r="S94" s="22" t="s">
        <v>530</v>
      </c>
      <c r="T94" s="21" t="s">
        <v>714</v>
      </c>
      <c r="U94" s="21" t="s">
        <v>191</v>
      </c>
      <c r="V94" s="21">
        <v>2023</v>
      </c>
      <c r="W94" s="21" t="s">
        <v>78</v>
      </c>
      <c r="X94" s="21">
        <v>202301</v>
      </c>
      <c r="Y94" s="21">
        <v>202312</v>
      </c>
      <c r="Z94" s="22">
        <v>84.9</v>
      </c>
      <c r="AA94" s="22">
        <v>84.9</v>
      </c>
      <c r="AB94" s="22"/>
      <c r="AC94" s="22"/>
      <c r="AD94" s="21"/>
      <c r="AE94" s="21">
        <v>179</v>
      </c>
      <c r="AF94" s="21">
        <v>179</v>
      </c>
      <c r="AG94" s="21" t="s">
        <v>79</v>
      </c>
      <c r="AH94" s="21" t="s">
        <v>79</v>
      </c>
      <c r="AI94" s="21" t="s">
        <v>79</v>
      </c>
      <c r="AJ94" s="21" t="s">
        <v>78</v>
      </c>
      <c r="AK94" s="21" t="s">
        <v>78</v>
      </c>
      <c r="AL94" s="21" t="s">
        <v>79</v>
      </c>
      <c r="AM94" s="21" t="s">
        <v>72</v>
      </c>
      <c r="AN94" s="21" t="s">
        <v>79</v>
      </c>
      <c r="AO94" s="21" t="s">
        <v>72</v>
      </c>
      <c r="AP94" s="21" t="s">
        <v>715</v>
      </c>
      <c r="AQ94" s="21">
        <v>15310615815</v>
      </c>
      <c r="AR94" s="21"/>
    </row>
    <row r="95" s="5" customFormat="1" ht="99" customHeight="1" spans="1:44">
      <c r="A95" s="21">
        <v>88</v>
      </c>
      <c r="B95" s="21" t="s">
        <v>746</v>
      </c>
      <c r="C95" s="22" t="s">
        <v>702</v>
      </c>
      <c r="D95" s="22" t="s">
        <v>703</v>
      </c>
      <c r="E95" s="22" t="s">
        <v>703</v>
      </c>
      <c r="F95" s="22" t="s">
        <v>747</v>
      </c>
      <c r="G95" s="21" t="s">
        <v>93</v>
      </c>
      <c r="H95" s="21" t="s">
        <v>124</v>
      </c>
      <c r="I95" s="21" t="s">
        <v>748</v>
      </c>
      <c r="J95" s="21" t="s">
        <v>749</v>
      </c>
      <c r="K95" s="21" t="s">
        <v>748</v>
      </c>
      <c r="L95" s="21" t="s">
        <v>750</v>
      </c>
      <c r="M95" s="21" t="s">
        <v>708</v>
      </c>
      <c r="N95" s="21" t="s">
        <v>709</v>
      </c>
      <c r="O95" s="21" t="s">
        <v>710</v>
      </c>
      <c r="P95" s="21" t="s">
        <v>711</v>
      </c>
      <c r="Q95" s="21" t="s">
        <v>272</v>
      </c>
      <c r="R95" s="21" t="s">
        <v>713</v>
      </c>
      <c r="S95" s="21" t="s">
        <v>530</v>
      </c>
      <c r="T95" s="21" t="s">
        <v>714</v>
      </c>
      <c r="U95" s="21" t="s">
        <v>130</v>
      </c>
      <c r="V95" s="21">
        <v>2023</v>
      </c>
      <c r="W95" s="21" t="s">
        <v>78</v>
      </c>
      <c r="X95" s="21">
        <v>202301</v>
      </c>
      <c r="Y95" s="21">
        <v>202312</v>
      </c>
      <c r="Z95" s="22">
        <v>79.2</v>
      </c>
      <c r="AA95" s="22">
        <v>79.2</v>
      </c>
      <c r="AB95" s="22"/>
      <c r="AC95" s="22"/>
      <c r="AD95" s="21"/>
      <c r="AE95" s="21">
        <v>145</v>
      </c>
      <c r="AF95" s="21">
        <v>145</v>
      </c>
      <c r="AG95" s="21" t="s">
        <v>79</v>
      </c>
      <c r="AH95" s="21" t="s">
        <v>79</v>
      </c>
      <c r="AI95" s="21" t="s">
        <v>79</v>
      </c>
      <c r="AJ95" s="21" t="s">
        <v>78</v>
      </c>
      <c r="AK95" s="21" t="s">
        <v>78</v>
      </c>
      <c r="AL95" s="21" t="s">
        <v>79</v>
      </c>
      <c r="AM95" s="21" t="s">
        <v>72</v>
      </c>
      <c r="AN95" s="21" t="s">
        <v>79</v>
      </c>
      <c r="AO95" s="21" t="s">
        <v>72</v>
      </c>
      <c r="AP95" s="21" t="s">
        <v>715</v>
      </c>
      <c r="AQ95" s="21">
        <v>15310615815</v>
      </c>
      <c r="AR95" s="21"/>
    </row>
    <row r="96" s="5" customFormat="1" ht="99" customHeight="1" spans="1:44">
      <c r="A96" s="21">
        <v>89</v>
      </c>
      <c r="B96" s="21" t="s">
        <v>751</v>
      </c>
      <c r="C96" s="22" t="s">
        <v>702</v>
      </c>
      <c r="D96" s="22" t="s">
        <v>703</v>
      </c>
      <c r="E96" s="22" t="s">
        <v>703</v>
      </c>
      <c r="F96" s="22" t="s">
        <v>752</v>
      </c>
      <c r="G96" s="21" t="s">
        <v>93</v>
      </c>
      <c r="H96" s="21" t="s">
        <v>268</v>
      </c>
      <c r="I96" s="21" t="s">
        <v>753</v>
      </c>
      <c r="J96" s="21" t="s">
        <v>754</v>
      </c>
      <c r="K96" s="21" t="s">
        <v>753</v>
      </c>
      <c r="L96" s="21" t="s">
        <v>755</v>
      </c>
      <c r="M96" s="21" t="s">
        <v>708</v>
      </c>
      <c r="N96" s="21" t="s">
        <v>709</v>
      </c>
      <c r="O96" s="21" t="s">
        <v>710</v>
      </c>
      <c r="P96" s="21" t="s">
        <v>711</v>
      </c>
      <c r="Q96" s="21" t="s">
        <v>756</v>
      </c>
      <c r="R96" s="21" t="s">
        <v>713</v>
      </c>
      <c r="S96" s="21" t="s">
        <v>530</v>
      </c>
      <c r="T96" s="21" t="s">
        <v>714</v>
      </c>
      <c r="U96" s="21" t="s">
        <v>273</v>
      </c>
      <c r="V96" s="21">
        <v>2023</v>
      </c>
      <c r="W96" s="21" t="s">
        <v>78</v>
      </c>
      <c r="X96" s="21">
        <v>202301</v>
      </c>
      <c r="Y96" s="21">
        <v>202312</v>
      </c>
      <c r="Z96" s="22">
        <v>88.2</v>
      </c>
      <c r="AA96" s="22">
        <v>88.2</v>
      </c>
      <c r="AB96" s="22"/>
      <c r="AC96" s="22"/>
      <c r="AD96" s="21"/>
      <c r="AE96" s="21">
        <v>167</v>
      </c>
      <c r="AF96" s="21">
        <v>167</v>
      </c>
      <c r="AG96" s="21" t="s">
        <v>79</v>
      </c>
      <c r="AH96" s="21" t="s">
        <v>79</v>
      </c>
      <c r="AI96" s="21" t="s">
        <v>79</v>
      </c>
      <c r="AJ96" s="21" t="s">
        <v>78</v>
      </c>
      <c r="AK96" s="21" t="s">
        <v>78</v>
      </c>
      <c r="AL96" s="21" t="s">
        <v>79</v>
      </c>
      <c r="AM96" s="21" t="s">
        <v>72</v>
      </c>
      <c r="AN96" s="21" t="s">
        <v>79</v>
      </c>
      <c r="AO96" s="21" t="s">
        <v>72</v>
      </c>
      <c r="AP96" s="21" t="s">
        <v>715</v>
      </c>
      <c r="AQ96" s="21">
        <v>15310615815</v>
      </c>
      <c r="AR96" s="21"/>
    </row>
    <row r="97" s="5" customFormat="1" ht="99" customHeight="1" spans="1:44">
      <c r="A97" s="21">
        <v>90</v>
      </c>
      <c r="B97" s="21" t="s">
        <v>757</v>
      </c>
      <c r="C97" s="22" t="s">
        <v>702</v>
      </c>
      <c r="D97" s="22" t="s">
        <v>703</v>
      </c>
      <c r="E97" s="22" t="s">
        <v>703</v>
      </c>
      <c r="F97" s="22" t="s">
        <v>758</v>
      </c>
      <c r="G97" s="21" t="s">
        <v>93</v>
      </c>
      <c r="H97" s="21" t="s">
        <v>83</v>
      </c>
      <c r="I97" s="21" t="s">
        <v>759</v>
      </c>
      <c r="J97" s="21" t="s">
        <v>760</v>
      </c>
      <c r="K97" s="21" t="s">
        <v>759</v>
      </c>
      <c r="L97" s="21" t="s">
        <v>761</v>
      </c>
      <c r="M97" s="21" t="s">
        <v>708</v>
      </c>
      <c r="N97" s="21" t="s">
        <v>709</v>
      </c>
      <c r="O97" s="21" t="s">
        <v>710</v>
      </c>
      <c r="P97" s="21" t="s">
        <v>711</v>
      </c>
      <c r="Q97" s="21" t="s">
        <v>762</v>
      </c>
      <c r="R97" s="21" t="s">
        <v>713</v>
      </c>
      <c r="S97" s="21" t="s">
        <v>530</v>
      </c>
      <c r="T97" s="21" t="s">
        <v>714</v>
      </c>
      <c r="U97" s="21" t="s">
        <v>89</v>
      </c>
      <c r="V97" s="21">
        <v>2023</v>
      </c>
      <c r="W97" s="21" t="s">
        <v>78</v>
      </c>
      <c r="X97" s="21">
        <v>202301</v>
      </c>
      <c r="Y97" s="21">
        <v>202312</v>
      </c>
      <c r="Z97" s="22">
        <v>72.3</v>
      </c>
      <c r="AA97" s="22">
        <v>72.3</v>
      </c>
      <c r="AB97" s="22"/>
      <c r="AC97" s="22"/>
      <c r="AD97" s="21"/>
      <c r="AE97" s="21">
        <v>132</v>
      </c>
      <c r="AF97" s="21">
        <v>132</v>
      </c>
      <c r="AG97" s="21" t="s">
        <v>79</v>
      </c>
      <c r="AH97" s="21" t="s">
        <v>79</v>
      </c>
      <c r="AI97" s="21" t="s">
        <v>79</v>
      </c>
      <c r="AJ97" s="21" t="s">
        <v>78</v>
      </c>
      <c r="AK97" s="21" t="s">
        <v>78</v>
      </c>
      <c r="AL97" s="21" t="s">
        <v>79</v>
      </c>
      <c r="AM97" s="21" t="s">
        <v>72</v>
      </c>
      <c r="AN97" s="21" t="s">
        <v>79</v>
      </c>
      <c r="AO97" s="21" t="s">
        <v>72</v>
      </c>
      <c r="AP97" s="21" t="s">
        <v>715</v>
      </c>
      <c r="AQ97" s="21">
        <v>15310615815</v>
      </c>
      <c r="AR97" s="21"/>
    </row>
    <row r="98" s="5" customFormat="1" ht="99" customHeight="1" spans="1:44">
      <c r="A98" s="21">
        <v>91</v>
      </c>
      <c r="B98" s="21" t="s">
        <v>763</v>
      </c>
      <c r="C98" s="22" t="s">
        <v>702</v>
      </c>
      <c r="D98" s="22" t="s">
        <v>703</v>
      </c>
      <c r="E98" s="22" t="s">
        <v>703</v>
      </c>
      <c r="F98" s="22" t="s">
        <v>764</v>
      </c>
      <c r="G98" s="21" t="s">
        <v>93</v>
      </c>
      <c r="H98" s="21" t="s">
        <v>143</v>
      </c>
      <c r="I98" s="21" t="s">
        <v>765</v>
      </c>
      <c r="J98" s="21" t="s">
        <v>766</v>
      </c>
      <c r="K98" s="21" t="s">
        <v>765</v>
      </c>
      <c r="L98" s="21" t="s">
        <v>767</v>
      </c>
      <c r="M98" s="21" t="s">
        <v>708</v>
      </c>
      <c r="N98" s="21" t="s">
        <v>709</v>
      </c>
      <c r="O98" s="21" t="s">
        <v>710</v>
      </c>
      <c r="P98" s="21" t="s">
        <v>711</v>
      </c>
      <c r="Q98" s="21" t="s">
        <v>768</v>
      </c>
      <c r="R98" s="21" t="s">
        <v>713</v>
      </c>
      <c r="S98" s="21" t="s">
        <v>530</v>
      </c>
      <c r="T98" s="21" t="s">
        <v>714</v>
      </c>
      <c r="U98" s="21" t="s">
        <v>149</v>
      </c>
      <c r="V98" s="21">
        <v>2023</v>
      </c>
      <c r="W98" s="21" t="s">
        <v>78</v>
      </c>
      <c r="X98" s="21">
        <v>202301</v>
      </c>
      <c r="Y98" s="21">
        <v>202312</v>
      </c>
      <c r="Z98" s="22">
        <v>63.3</v>
      </c>
      <c r="AA98" s="22">
        <v>63.3</v>
      </c>
      <c r="AB98" s="22"/>
      <c r="AC98" s="22"/>
      <c r="AD98" s="21"/>
      <c r="AE98" s="21">
        <v>123</v>
      </c>
      <c r="AF98" s="21">
        <v>123</v>
      </c>
      <c r="AG98" s="21" t="s">
        <v>79</v>
      </c>
      <c r="AH98" s="21" t="s">
        <v>79</v>
      </c>
      <c r="AI98" s="21" t="s">
        <v>79</v>
      </c>
      <c r="AJ98" s="21" t="s">
        <v>78</v>
      </c>
      <c r="AK98" s="21" t="s">
        <v>78</v>
      </c>
      <c r="AL98" s="21" t="s">
        <v>79</v>
      </c>
      <c r="AM98" s="21" t="s">
        <v>72</v>
      </c>
      <c r="AN98" s="21" t="s">
        <v>79</v>
      </c>
      <c r="AO98" s="21" t="s">
        <v>72</v>
      </c>
      <c r="AP98" s="21" t="s">
        <v>715</v>
      </c>
      <c r="AQ98" s="21">
        <v>15310615815</v>
      </c>
      <c r="AR98" s="21"/>
    </row>
    <row r="99" s="5" customFormat="1" ht="99" customHeight="1" spans="1:44">
      <c r="A99" s="21">
        <v>92</v>
      </c>
      <c r="B99" s="21" t="s">
        <v>769</v>
      </c>
      <c r="C99" s="22" t="s">
        <v>702</v>
      </c>
      <c r="D99" s="22" t="s">
        <v>703</v>
      </c>
      <c r="E99" s="22" t="s">
        <v>703</v>
      </c>
      <c r="F99" s="22" t="s">
        <v>770</v>
      </c>
      <c r="G99" s="21" t="s">
        <v>93</v>
      </c>
      <c r="H99" s="21" t="s">
        <v>104</v>
      </c>
      <c r="I99" s="21" t="s">
        <v>771</v>
      </c>
      <c r="J99" s="21" t="s">
        <v>772</v>
      </c>
      <c r="K99" s="21" t="s">
        <v>771</v>
      </c>
      <c r="L99" s="21" t="s">
        <v>773</v>
      </c>
      <c r="M99" s="21" t="s">
        <v>708</v>
      </c>
      <c r="N99" s="21" t="s">
        <v>709</v>
      </c>
      <c r="O99" s="21" t="s">
        <v>710</v>
      </c>
      <c r="P99" s="21" t="s">
        <v>711</v>
      </c>
      <c r="Q99" s="21" t="s">
        <v>774</v>
      </c>
      <c r="R99" s="21" t="s">
        <v>713</v>
      </c>
      <c r="S99" s="21" t="s">
        <v>530</v>
      </c>
      <c r="T99" s="21" t="s">
        <v>714</v>
      </c>
      <c r="U99" s="21" t="s">
        <v>110</v>
      </c>
      <c r="V99" s="21">
        <v>2023</v>
      </c>
      <c r="W99" s="21" t="s">
        <v>78</v>
      </c>
      <c r="X99" s="21">
        <v>202301</v>
      </c>
      <c r="Y99" s="21">
        <v>202312</v>
      </c>
      <c r="Z99" s="22">
        <v>73.2</v>
      </c>
      <c r="AA99" s="22">
        <v>73.2</v>
      </c>
      <c r="AB99" s="22"/>
      <c r="AC99" s="22"/>
      <c r="AD99" s="21"/>
      <c r="AE99" s="21">
        <v>147</v>
      </c>
      <c r="AF99" s="21">
        <v>147</v>
      </c>
      <c r="AG99" s="21" t="s">
        <v>79</v>
      </c>
      <c r="AH99" s="21" t="s">
        <v>79</v>
      </c>
      <c r="AI99" s="21" t="s">
        <v>79</v>
      </c>
      <c r="AJ99" s="21" t="s">
        <v>78</v>
      </c>
      <c r="AK99" s="21" t="s">
        <v>78</v>
      </c>
      <c r="AL99" s="21" t="s">
        <v>79</v>
      </c>
      <c r="AM99" s="21" t="s">
        <v>72</v>
      </c>
      <c r="AN99" s="21" t="s">
        <v>79</v>
      </c>
      <c r="AO99" s="21" t="s">
        <v>72</v>
      </c>
      <c r="AP99" s="21" t="s">
        <v>715</v>
      </c>
      <c r="AQ99" s="21">
        <v>15310615815</v>
      </c>
      <c r="AR99" s="21"/>
    </row>
    <row r="100" s="5" customFormat="1" ht="99" customHeight="1" spans="1:44">
      <c r="A100" s="21">
        <v>93</v>
      </c>
      <c r="B100" s="21" t="s">
        <v>775</v>
      </c>
      <c r="C100" s="22" t="s">
        <v>702</v>
      </c>
      <c r="D100" s="22" t="s">
        <v>703</v>
      </c>
      <c r="E100" s="22" t="s">
        <v>703</v>
      </c>
      <c r="F100" s="22" t="s">
        <v>776</v>
      </c>
      <c r="G100" s="21" t="s">
        <v>93</v>
      </c>
      <c r="H100" s="21" t="s">
        <v>66</v>
      </c>
      <c r="I100" s="21" t="s">
        <v>777</v>
      </c>
      <c r="J100" s="21" t="s">
        <v>778</v>
      </c>
      <c r="K100" s="21" t="s">
        <v>777</v>
      </c>
      <c r="L100" s="21" t="s">
        <v>779</v>
      </c>
      <c r="M100" s="21" t="s">
        <v>708</v>
      </c>
      <c r="N100" s="21" t="s">
        <v>709</v>
      </c>
      <c r="O100" s="21" t="s">
        <v>710</v>
      </c>
      <c r="P100" s="21" t="s">
        <v>711</v>
      </c>
      <c r="Q100" s="21" t="s">
        <v>780</v>
      </c>
      <c r="R100" s="21" t="s">
        <v>713</v>
      </c>
      <c r="S100" s="21" t="s">
        <v>530</v>
      </c>
      <c r="T100" s="21" t="s">
        <v>714</v>
      </c>
      <c r="U100" s="21" t="s">
        <v>77</v>
      </c>
      <c r="V100" s="21">
        <v>2023</v>
      </c>
      <c r="W100" s="21" t="s">
        <v>78</v>
      </c>
      <c r="X100" s="21">
        <v>202301</v>
      </c>
      <c r="Y100" s="21">
        <v>202312</v>
      </c>
      <c r="Z100" s="22">
        <v>85.2</v>
      </c>
      <c r="AA100" s="22">
        <v>85.2</v>
      </c>
      <c r="AB100" s="22"/>
      <c r="AC100" s="22"/>
      <c r="AD100" s="21"/>
      <c r="AE100" s="21">
        <v>176</v>
      </c>
      <c r="AF100" s="21">
        <v>176</v>
      </c>
      <c r="AG100" s="21" t="s">
        <v>79</v>
      </c>
      <c r="AH100" s="21" t="s">
        <v>79</v>
      </c>
      <c r="AI100" s="21" t="s">
        <v>79</v>
      </c>
      <c r="AJ100" s="21" t="s">
        <v>78</v>
      </c>
      <c r="AK100" s="21" t="s">
        <v>78</v>
      </c>
      <c r="AL100" s="21" t="s">
        <v>79</v>
      </c>
      <c r="AM100" s="21" t="s">
        <v>72</v>
      </c>
      <c r="AN100" s="21" t="s">
        <v>79</v>
      </c>
      <c r="AO100" s="21" t="s">
        <v>72</v>
      </c>
      <c r="AP100" s="21" t="s">
        <v>715</v>
      </c>
      <c r="AQ100" s="21">
        <v>15310615815</v>
      </c>
      <c r="AR100" s="21"/>
    </row>
    <row r="101" s="5" customFormat="1" ht="99" customHeight="1" spans="1:44">
      <c r="A101" s="21">
        <v>94</v>
      </c>
      <c r="B101" s="21" t="s">
        <v>781</v>
      </c>
      <c r="C101" s="22" t="s">
        <v>702</v>
      </c>
      <c r="D101" s="22" t="s">
        <v>703</v>
      </c>
      <c r="E101" s="22" t="s">
        <v>703</v>
      </c>
      <c r="F101" s="22" t="s">
        <v>782</v>
      </c>
      <c r="G101" s="21" t="s">
        <v>93</v>
      </c>
      <c r="H101" s="21" t="s">
        <v>215</v>
      </c>
      <c r="I101" s="21" t="s">
        <v>783</v>
      </c>
      <c r="J101" s="21" t="s">
        <v>784</v>
      </c>
      <c r="K101" s="21" t="s">
        <v>783</v>
      </c>
      <c r="L101" s="21" t="s">
        <v>785</v>
      </c>
      <c r="M101" s="21" t="s">
        <v>708</v>
      </c>
      <c r="N101" s="21" t="s">
        <v>709</v>
      </c>
      <c r="O101" s="21" t="s">
        <v>710</v>
      </c>
      <c r="P101" s="21" t="s">
        <v>711</v>
      </c>
      <c r="Q101" s="21" t="s">
        <v>637</v>
      </c>
      <c r="R101" s="21" t="s">
        <v>713</v>
      </c>
      <c r="S101" s="21" t="s">
        <v>530</v>
      </c>
      <c r="T101" s="21" t="s">
        <v>714</v>
      </c>
      <c r="U101" s="21" t="s">
        <v>220</v>
      </c>
      <c r="V101" s="21">
        <v>2023</v>
      </c>
      <c r="W101" s="21" t="s">
        <v>78</v>
      </c>
      <c r="X101" s="21">
        <v>202301</v>
      </c>
      <c r="Y101" s="21">
        <v>202312</v>
      </c>
      <c r="Z101" s="22">
        <v>89.4</v>
      </c>
      <c r="AA101" s="22">
        <v>89.4</v>
      </c>
      <c r="AB101" s="22"/>
      <c r="AC101" s="22"/>
      <c r="AD101" s="21"/>
      <c r="AE101" s="21">
        <v>187</v>
      </c>
      <c r="AF101" s="21">
        <v>187</v>
      </c>
      <c r="AG101" s="21" t="s">
        <v>79</v>
      </c>
      <c r="AH101" s="21" t="s">
        <v>79</v>
      </c>
      <c r="AI101" s="21" t="s">
        <v>79</v>
      </c>
      <c r="AJ101" s="21" t="s">
        <v>78</v>
      </c>
      <c r="AK101" s="21" t="s">
        <v>78</v>
      </c>
      <c r="AL101" s="21" t="s">
        <v>79</v>
      </c>
      <c r="AM101" s="21" t="s">
        <v>72</v>
      </c>
      <c r="AN101" s="21" t="s">
        <v>79</v>
      </c>
      <c r="AO101" s="21" t="s">
        <v>72</v>
      </c>
      <c r="AP101" s="21" t="s">
        <v>715</v>
      </c>
      <c r="AQ101" s="21">
        <v>15310615815</v>
      </c>
      <c r="AR101" s="21"/>
    </row>
    <row r="102" s="5" customFormat="1" ht="99" customHeight="1" spans="1:44">
      <c r="A102" s="21">
        <v>95</v>
      </c>
      <c r="B102" s="21" t="s">
        <v>786</v>
      </c>
      <c r="C102" s="22" t="s">
        <v>702</v>
      </c>
      <c r="D102" s="22" t="s">
        <v>703</v>
      </c>
      <c r="E102" s="22" t="s">
        <v>703</v>
      </c>
      <c r="F102" s="22" t="s">
        <v>787</v>
      </c>
      <c r="G102" s="21" t="s">
        <v>93</v>
      </c>
      <c r="H102" s="21" t="s">
        <v>277</v>
      </c>
      <c r="I102" s="21" t="s">
        <v>788</v>
      </c>
      <c r="J102" s="21" t="s">
        <v>789</v>
      </c>
      <c r="K102" s="21" t="s">
        <v>788</v>
      </c>
      <c r="L102" s="21" t="s">
        <v>790</v>
      </c>
      <c r="M102" s="21" t="s">
        <v>708</v>
      </c>
      <c r="N102" s="21" t="s">
        <v>709</v>
      </c>
      <c r="O102" s="21" t="s">
        <v>710</v>
      </c>
      <c r="P102" s="21" t="s">
        <v>711</v>
      </c>
      <c r="Q102" s="21" t="s">
        <v>791</v>
      </c>
      <c r="R102" s="21" t="s">
        <v>713</v>
      </c>
      <c r="S102" s="21" t="s">
        <v>530</v>
      </c>
      <c r="T102" s="21" t="s">
        <v>714</v>
      </c>
      <c r="U102" s="21" t="s">
        <v>282</v>
      </c>
      <c r="V102" s="21">
        <v>2023</v>
      </c>
      <c r="W102" s="21" t="s">
        <v>78</v>
      </c>
      <c r="X102" s="21">
        <v>202301</v>
      </c>
      <c r="Y102" s="21">
        <v>202312</v>
      </c>
      <c r="Z102" s="22">
        <v>45.6</v>
      </c>
      <c r="AA102" s="22">
        <v>45.6</v>
      </c>
      <c r="AB102" s="22"/>
      <c r="AC102" s="22"/>
      <c r="AD102" s="21"/>
      <c r="AE102" s="21">
        <v>86</v>
      </c>
      <c r="AF102" s="21">
        <v>86</v>
      </c>
      <c r="AG102" s="21" t="s">
        <v>79</v>
      </c>
      <c r="AH102" s="21" t="s">
        <v>79</v>
      </c>
      <c r="AI102" s="21" t="s">
        <v>79</v>
      </c>
      <c r="AJ102" s="21" t="s">
        <v>78</v>
      </c>
      <c r="AK102" s="21" t="s">
        <v>78</v>
      </c>
      <c r="AL102" s="21" t="s">
        <v>79</v>
      </c>
      <c r="AM102" s="21" t="s">
        <v>72</v>
      </c>
      <c r="AN102" s="21" t="s">
        <v>79</v>
      </c>
      <c r="AO102" s="21" t="s">
        <v>72</v>
      </c>
      <c r="AP102" s="21" t="s">
        <v>715</v>
      </c>
      <c r="AQ102" s="21">
        <v>15310615815</v>
      </c>
      <c r="AR102" s="21"/>
    </row>
    <row r="103" s="5" customFormat="1" ht="99" customHeight="1" spans="1:44">
      <c r="A103" s="21">
        <v>96</v>
      </c>
      <c r="B103" s="21" t="s">
        <v>792</v>
      </c>
      <c r="C103" s="22" t="s">
        <v>702</v>
      </c>
      <c r="D103" s="22" t="s">
        <v>703</v>
      </c>
      <c r="E103" s="22" t="s">
        <v>703</v>
      </c>
      <c r="F103" s="22" t="s">
        <v>793</v>
      </c>
      <c r="G103" s="21" t="s">
        <v>93</v>
      </c>
      <c r="H103" s="21" t="s">
        <v>94</v>
      </c>
      <c r="I103" s="21" t="s">
        <v>794</v>
      </c>
      <c r="J103" s="21" t="s">
        <v>795</v>
      </c>
      <c r="K103" s="21" t="s">
        <v>794</v>
      </c>
      <c r="L103" s="21" t="s">
        <v>796</v>
      </c>
      <c r="M103" s="21" t="s">
        <v>708</v>
      </c>
      <c r="N103" s="21" t="s">
        <v>709</v>
      </c>
      <c r="O103" s="21" t="s">
        <v>710</v>
      </c>
      <c r="P103" s="21" t="s">
        <v>711</v>
      </c>
      <c r="Q103" s="21" t="s">
        <v>797</v>
      </c>
      <c r="R103" s="21" t="s">
        <v>713</v>
      </c>
      <c r="S103" s="21" t="s">
        <v>530</v>
      </c>
      <c r="T103" s="21" t="s">
        <v>714</v>
      </c>
      <c r="U103" s="21" t="s">
        <v>100</v>
      </c>
      <c r="V103" s="21">
        <v>2023</v>
      </c>
      <c r="W103" s="21" t="s">
        <v>78</v>
      </c>
      <c r="X103" s="21">
        <v>202301</v>
      </c>
      <c r="Y103" s="21">
        <v>202312</v>
      </c>
      <c r="Z103" s="22">
        <v>87.6</v>
      </c>
      <c r="AA103" s="22">
        <v>87.6</v>
      </c>
      <c r="AB103" s="22"/>
      <c r="AC103" s="22"/>
      <c r="AD103" s="21"/>
      <c r="AE103" s="21">
        <v>158</v>
      </c>
      <c r="AF103" s="21">
        <v>158</v>
      </c>
      <c r="AG103" s="21" t="s">
        <v>79</v>
      </c>
      <c r="AH103" s="21" t="s">
        <v>79</v>
      </c>
      <c r="AI103" s="21" t="s">
        <v>79</v>
      </c>
      <c r="AJ103" s="21" t="s">
        <v>78</v>
      </c>
      <c r="AK103" s="21" t="s">
        <v>78</v>
      </c>
      <c r="AL103" s="21" t="s">
        <v>79</v>
      </c>
      <c r="AM103" s="21" t="s">
        <v>72</v>
      </c>
      <c r="AN103" s="21" t="s">
        <v>79</v>
      </c>
      <c r="AO103" s="21" t="s">
        <v>72</v>
      </c>
      <c r="AP103" s="21" t="s">
        <v>715</v>
      </c>
      <c r="AQ103" s="21">
        <v>15310615815</v>
      </c>
      <c r="AR103" s="21"/>
    </row>
    <row r="104" s="5" customFormat="1" ht="99" customHeight="1" spans="1:44">
      <c r="A104" s="21">
        <v>97</v>
      </c>
      <c r="B104" s="21" t="s">
        <v>798</v>
      </c>
      <c r="C104" s="22" t="s">
        <v>702</v>
      </c>
      <c r="D104" s="22" t="s">
        <v>703</v>
      </c>
      <c r="E104" s="22" t="s">
        <v>703</v>
      </c>
      <c r="F104" s="22" t="s">
        <v>799</v>
      </c>
      <c r="G104" s="21" t="s">
        <v>93</v>
      </c>
      <c r="H104" s="21" t="s">
        <v>174</v>
      </c>
      <c r="I104" s="21" t="s">
        <v>800</v>
      </c>
      <c r="J104" s="21" t="s">
        <v>801</v>
      </c>
      <c r="K104" s="21" t="s">
        <v>800</v>
      </c>
      <c r="L104" s="21" t="s">
        <v>802</v>
      </c>
      <c r="M104" s="21" t="s">
        <v>708</v>
      </c>
      <c r="N104" s="21" t="s">
        <v>709</v>
      </c>
      <c r="O104" s="21" t="s">
        <v>710</v>
      </c>
      <c r="P104" s="21" t="s">
        <v>711</v>
      </c>
      <c r="Q104" s="21" t="s">
        <v>803</v>
      </c>
      <c r="R104" s="21" t="s">
        <v>713</v>
      </c>
      <c r="S104" s="21" t="s">
        <v>530</v>
      </c>
      <c r="T104" s="21" t="s">
        <v>714</v>
      </c>
      <c r="U104" s="21" t="s">
        <v>180</v>
      </c>
      <c r="V104" s="21">
        <v>2023</v>
      </c>
      <c r="W104" s="21" t="s">
        <v>78</v>
      </c>
      <c r="X104" s="21">
        <v>202301</v>
      </c>
      <c r="Y104" s="21">
        <v>202312</v>
      </c>
      <c r="Z104" s="22">
        <v>72.3</v>
      </c>
      <c r="AA104" s="22">
        <v>72.3</v>
      </c>
      <c r="AB104" s="22"/>
      <c r="AC104" s="22"/>
      <c r="AD104" s="21"/>
      <c r="AE104" s="21">
        <v>142</v>
      </c>
      <c r="AF104" s="21">
        <v>142</v>
      </c>
      <c r="AG104" s="21" t="s">
        <v>79</v>
      </c>
      <c r="AH104" s="21" t="s">
        <v>79</v>
      </c>
      <c r="AI104" s="21" t="s">
        <v>79</v>
      </c>
      <c r="AJ104" s="21" t="s">
        <v>78</v>
      </c>
      <c r="AK104" s="21" t="s">
        <v>78</v>
      </c>
      <c r="AL104" s="21" t="s">
        <v>79</v>
      </c>
      <c r="AM104" s="21" t="s">
        <v>72</v>
      </c>
      <c r="AN104" s="21" t="s">
        <v>79</v>
      </c>
      <c r="AO104" s="21" t="s">
        <v>72</v>
      </c>
      <c r="AP104" s="21" t="s">
        <v>715</v>
      </c>
      <c r="AQ104" s="21">
        <v>15310615815</v>
      </c>
      <c r="AR104" s="21"/>
    </row>
    <row r="105" s="5" customFormat="1" ht="99" customHeight="1" spans="1:44">
      <c r="A105" s="21">
        <v>98</v>
      </c>
      <c r="B105" s="21" t="s">
        <v>804</v>
      </c>
      <c r="C105" s="22" t="s">
        <v>702</v>
      </c>
      <c r="D105" s="22" t="s">
        <v>703</v>
      </c>
      <c r="E105" s="22" t="s">
        <v>703</v>
      </c>
      <c r="F105" s="22" t="s">
        <v>805</v>
      </c>
      <c r="G105" s="21" t="s">
        <v>93</v>
      </c>
      <c r="H105" s="21" t="s">
        <v>260</v>
      </c>
      <c r="I105" s="22" t="s">
        <v>806</v>
      </c>
      <c r="J105" s="22" t="s">
        <v>807</v>
      </c>
      <c r="K105" s="22" t="s">
        <v>806</v>
      </c>
      <c r="L105" s="22" t="s">
        <v>808</v>
      </c>
      <c r="M105" s="22" t="s">
        <v>708</v>
      </c>
      <c r="N105" s="22" t="s">
        <v>709</v>
      </c>
      <c r="O105" s="22" t="s">
        <v>710</v>
      </c>
      <c r="P105" s="21" t="s">
        <v>711</v>
      </c>
      <c r="Q105" s="22" t="s">
        <v>809</v>
      </c>
      <c r="R105" s="22" t="s">
        <v>713</v>
      </c>
      <c r="S105" s="22" t="s">
        <v>530</v>
      </c>
      <c r="T105" s="21" t="s">
        <v>714</v>
      </c>
      <c r="U105" s="21" t="s">
        <v>265</v>
      </c>
      <c r="V105" s="21">
        <v>2023</v>
      </c>
      <c r="W105" s="21" t="s">
        <v>78</v>
      </c>
      <c r="X105" s="21">
        <v>202301</v>
      </c>
      <c r="Y105" s="21">
        <v>202312</v>
      </c>
      <c r="Z105" s="22">
        <v>76.2</v>
      </c>
      <c r="AA105" s="22">
        <v>76.2</v>
      </c>
      <c r="AB105" s="22"/>
      <c r="AC105" s="22"/>
      <c r="AD105" s="21"/>
      <c r="AE105" s="21">
        <v>166</v>
      </c>
      <c r="AF105" s="21">
        <v>166</v>
      </c>
      <c r="AG105" s="21" t="s">
        <v>79</v>
      </c>
      <c r="AH105" s="21" t="s">
        <v>79</v>
      </c>
      <c r="AI105" s="21" t="s">
        <v>79</v>
      </c>
      <c r="AJ105" s="21" t="s">
        <v>78</v>
      </c>
      <c r="AK105" s="21" t="s">
        <v>78</v>
      </c>
      <c r="AL105" s="21" t="s">
        <v>79</v>
      </c>
      <c r="AM105" s="21" t="s">
        <v>72</v>
      </c>
      <c r="AN105" s="21" t="s">
        <v>79</v>
      </c>
      <c r="AO105" s="21" t="s">
        <v>72</v>
      </c>
      <c r="AP105" s="21" t="s">
        <v>715</v>
      </c>
      <c r="AQ105" s="21">
        <v>15310615815</v>
      </c>
      <c r="AR105" s="21"/>
    </row>
    <row r="106" s="5" customFormat="1" ht="99" customHeight="1" spans="1:44">
      <c r="A106" s="21">
        <v>99</v>
      </c>
      <c r="B106" s="21" t="s">
        <v>810</v>
      </c>
      <c r="C106" s="22" t="s">
        <v>702</v>
      </c>
      <c r="D106" s="22" t="s">
        <v>703</v>
      </c>
      <c r="E106" s="22" t="s">
        <v>703</v>
      </c>
      <c r="F106" s="22" t="s">
        <v>811</v>
      </c>
      <c r="G106" s="21" t="s">
        <v>93</v>
      </c>
      <c r="H106" s="21" t="s">
        <v>242</v>
      </c>
      <c r="I106" s="21" t="s">
        <v>812</v>
      </c>
      <c r="J106" s="21" t="s">
        <v>813</v>
      </c>
      <c r="K106" s="21" t="s">
        <v>812</v>
      </c>
      <c r="L106" s="21" t="s">
        <v>814</v>
      </c>
      <c r="M106" s="21" t="s">
        <v>708</v>
      </c>
      <c r="N106" s="21" t="s">
        <v>709</v>
      </c>
      <c r="O106" s="21" t="s">
        <v>710</v>
      </c>
      <c r="P106" s="21" t="s">
        <v>711</v>
      </c>
      <c r="Q106" s="21" t="s">
        <v>815</v>
      </c>
      <c r="R106" s="21" t="s">
        <v>713</v>
      </c>
      <c r="S106" s="21" t="s">
        <v>530</v>
      </c>
      <c r="T106" s="21" t="s">
        <v>714</v>
      </c>
      <c r="U106" s="21" t="s">
        <v>247</v>
      </c>
      <c r="V106" s="21">
        <v>2023</v>
      </c>
      <c r="W106" s="21" t="s">
        <v>78</v>
      </c>
      <c r="X106" s="21">
        <v>202301</v>
      </c>
      <c r="Y106" s="21">
        <v>202312</v>
      </c>
      <c r="Z106" s="22">
        <v>65.4</v>
      </c>
      <c r="AA106" s="22">
        <v>65.4</v>
      </c>
      <c r="AB106" s="22"/>
      <c r="AC106" s="22"/>
      <c r="AD106" s="21"/>
      <c r="AE106" s="21">
        <v>129</v>
      </c>
      <c r="AF106" s="21">
        <v>129</v>
      </c>
      <c r="AG106" s="21" t="s">
        <v>79</v>
      </c>
      <c r="AH106" s="21" t="s">
        <v>79</v>
      </c>
      <c r="AI106" s="21" t="s">
        <v>79</v>
      </c>
      <c r="AJ106" s="21" t="s">
        <v>78</v>
      </c>
      <c r="AK106" s="21" t="s">
        <v>78</v>
      </c>
      <c r="AL106" s="21" t="s">
        <v>79</v>
      </c>
      <c r="AM106" s="21" t="s">
        <v>72</v>
      </c>
      <c r="AN106" s="21" t="s">
        <v>79</v>
      </c>
      <c r="AO106" s="21" t="s">
        <v>72</v>
      </c>
      <c r="AP106" s="21" t="s">
        <v>715</v>
      </c>
      <c r="AQ106" s="21">
        <v>15310615815</v>
      </c>
      <c r="AR106" s="21" t="s">
        <v>816</v>
      </c>
    </row>
    <row r="107" s="5" customFormat="1" ht="99" customHeight="1" spans="1:44">
      <c r="A107" s="21">
        <v>100</v>
      </c>
      <c r="B107" s="21" t="s">
        <v>817</v>
      </c>
      <c r="C107" s="22" t="s">
        <v>702</v>
      </c>
      <c r="D107" s="22" t="s">
        <v>703</v>
      </c>
      <c r="E107" s="22" t="s">
        <v>703</v>
      </c>
      <c r="F107" s="22" t="s">
        <v>818</v>
      </c>
      <c r="G107" s="21" t="s">
        <v>93</v>
      </c>
      <c r="H107" s="21" t="s">
        <v>501</v>
      </c>
      <c r="I107" s="21" t="s">
        <v>819</v>
      </c>
      <c r="J107" s="21" t="s">
        <v>820</v>
      </c>
      <c r="K107" s="21" t="s">
        <v>819</v>
      </c>
      <c r="L107" s="21" t="s">
        <v>821</v>
      </c>
      <c r="M107" s="21" t="s">
        <v>708</v>
      </c>
      <c r="N107" s="21" t="s">
        <v>709</v>
      </c>
      <c r="O107" s="21" t="s">
        <v>710</v>
      </c>
      <c r="P107" s="21" t="s">
        <v>711</v>
      </c>
      <c r="Q107" s="21" t="s">
        <v>822</v>
      </c>
      <c r="R107" s="21" t="s">
        <v>713</v>
      </c>
      <c r="S107" s="21" t="s">
        <v>530</v>
      </c>
      <c r="T107" s="21" t="s">
        <v>714</v>
      </c>
      <c r="U107" s="21" t="s">
        <v>505</v>
      </c>
      <c r="V107" s="21">
        <v>2023</v>
      </c>
      <c r="W107" s="21" t="s">
        <v>78</v>
      </c>
      <c r="X107" s="21">
        <v>202301</v>
      </c>
      <c r="Y107" s="21">
        <v>202312</v>
      </c>
      <c r="Z107" s="22">
        <v>60.9</v>
      </c>
      <c r="AA107" s="22">
        <v>60.9</v>
      </c>
      <c r="AB107" s="22"/>
      <c r="AC107" s="22"/>
      <c r="AD107" s="21"/>
      <c r="AE107" s="21">
        <v>114</v>
      </c>
      <c r="AF107" s="21">
        <v>114</v>
      </c>
      <c r="AG107" s="21" t="s">
        <v>79</v>
      </c>
      <c r="AH107" s="21" t="s">
        <v>79</v>
      </c>
      <c r="AI107" s="21" t="s">
        <v>79</v>
      </c>
      <c r="AJ107" s="21" t="s">
        <v>78</v>
      </c>
      <c r="AK107" s="21" t="s">
        <v>78</v>
      </c>
      <c r="AL107" s="21" t="s">
        <v>79</v>
      </c>
      <c r="AM107" s="21" t="s">
        <v>72</v>
      </c>
      <c r="AN107" s="21" t="s">
        <v>79</v>
      </c>
      <c r="AO107" s="21" t="s">
        <v>72</v>
      </c>
      <c r="AP107" s="21" t="s">
        <v>715</v>
      </c>
      <c r="AQ107" s="21">
        <v>15310615815</v>
      </c>
      <c r="AR107" s="21"/>
    </row>
    <row r="108" s="5" customFormat="1" ht="99" customHeight="1" spans="1:44">
      <c r="A108" s="21">
        <v>101</v>
      </c>
      <c r="B108" s="21" t="s">
        <v>823</v>
      </c>
      <c r="C108" s="22" t="s">
        <v>702</v>
      </c>
      <c r="D108" s="22" t="s">
        <v>703</v>
      </c>
      <c r="E108" s="22" t="s">
        <v>703</v>
      </c>
      <c r="F108" s="22" t="s">
        <v>824</v>
      </c>
      <c r="G108" s="21" t="s">
        <v>93</v>
      </c>
      <c r="H108" s="21" t="s">
        <v>232</v>
      </c>
      <c r="I108" s="21" t="s">
        <v>825</v>
      </c>
      <c r="J108" s="21" t="s">
        <v>826</v>
      </c>
      <c r="K108" s="21" t="s">
        <v>825</v>
      </c>
      <c r="L108" s="21" t="s">
        <v>827</v>
      </c>
      <c r="M108" s="21" t="s">
        <v>708</v>
      </c>
      <c r="N108" s="21" t="s">
        <v>709</v>
      </c>
      <c r="O108" s="21" t="s">
        <v>710</v>
      </c>
      <c r="P108" s="21" t="s">
        <v>711</v>
      </c>
      <c r="Q108" s="21" t="s">
        <v>828</v>
      </c>
      <c r="R108" s="21" t="s">
        <v>713</v>
      </c>
      <c r="S108" s="21" t="s">
        <v>530</v>
      </c>
      <c r="T108" s="21" t="s">
        <v>714</v>
      </c>
      <c r="U108" s="21" t="s">
        <v>238</v>
      </c>
      <c r="V108" s="21">
        <v>2023</v>
      </c>
      <c r="W108" s="21" t="s">
        <v>78</v>
      </c>
      <c r="X108" s="21">
        <v>202301</v>
      </c>
      <c r="Y108" s="21">
        <v>202312</v>
      </c>
      <c r="Z108" s="22">
        <v>50.1</v>
      </c>
      <c r="AA108" s="22">
        <v>50.1</v>
      </c>
      <c r="AB108" s="22"/>
      <c r="AC108" s="22"/>
      <c r="AD108" s="21"/>
      <c r="AE108" s="21">
        <v>101</v>
      </c>
      <c r="AF108" s="21">
        <v>101</v>
      </c>
      <c r="AG108" s="21" t="s">
        <v>79</v>
      </c>
      <c r="AH108" s="21" t="s">
        <v>79</v>
      </c>
      <c r="AI108" s="21" t="s">
        <v>79</v>
      </c>
      <c r="AJ108" s="21" t="s">
        <v>78</v>
      </c>
      <c r="AK108" s="21" t="s">
        <v>78</v>
      </c>
      <c r="AL108" s="21" t="s">
        <v>79</v>
      </c>
      <c r="AM108" s="21" t="s">
        <v>72</v>
      </c>
      <c r="AN108" s="21" t="s">
        <v>79</v>
      </c>
      <c r="AO108" s="21" t="s">
        <v>72</v>
      </c>
      <c r="AP108" s="21" t="s">
        <v>715</v>
      </c>
      <c r="AQ108" s="21">
        <v>15310615815</v>
      </c>
      <c r="AR108" s="21"/>
    </row>
    <row r="109" s="5" customFormat="1" ht="99" customHeight="1" spans="1:44">
      <c r="A109" s="21">
        <v>102</v>
      </c>
      <c r="B109" s="21" t="s">
        <v>829</v>
      </c>
      <c r="C109" s="22" t="s">
        <v>702</v>
      </c>
      <c r="D109" s="22" t="s">
        <v>703</v>
      </c>
      <c r="E109" s="22" t="s">
        <v>703</v>
      </c>
      <c r="F109" s="22" t="s">
        <v>830</v>
      </c>
      <c r="G109" s="21" t="s">
        <v>93</v>
      </c>
      <c r="H109" s="21" t="s">
        <v>153</v>
      </c>
      <c r="I109" s="21" t="s">
        <v>831</v>
      </c>
      <c r="J109" s="21" t="s">
        <v>832</v>
      </c>
      <c r="K109" s="21" t="s">
        <v>831</v>
      </c>
      <c r="L109" s="21" t="s">
        <v>833</v>
      </c>
      <c r="M109" s="21" t="s">
        <v>708</v>
      </c>
      <c r="N109" s="21" t="s">
        <v>709</v>
      </c>
      <c r="O109" s="21" t="s">
        <v>710</v>
      </c>
      <c r="P109" s="21" t="s">
        <v>711</v>
      </c>
      <c r="Q109" s="21" t="s">
        <v>99</v>
      </c>
      <c r="R109" s="21" t="s">
        <v>713</v>
      </c>
      <c r="S109" s="21" t="s">
        <v>530</v>
      </c>
      <c r="T109" s="21" t="s">
        <v>714</v>
      </c>
      <c r="U109" s="21" t="s">
        <v>159</v>
      </c>
      <c r="V109" s="21">
        <v>2023</v>
      </c>
      <c r="W109" s="21" t="s">
        <v>78</v>
      </c>
      <c r="X109" s="21">
        <v>202301</v>
      </c>
      <c r="Y109" s="21">
        <v>202312</v>
      </c>
      <c r="Z109" s="22">
        <v>70.5</v>
      </c>
      <c r="AA109" s="22">
        <v>70.5</v>
      </c>
      <c r="AB109" s="22"/>
      <c r="AC109" s="22"/>
      <c r="AD109" s="21"/>
      <c r="AE109" s="21">
        <v>150</v>
      </c>
      <c r="AF109" s="21">
        <v>150</v>
      </c>
      <c r="AG109" s="21" t="s">
        <v>79</v>
      </c>
      <c r="AH109" s="21" t="s">
        <v>79</v>
      </c>
      <c r="AI109" s="21" t="s">
        <v>79</v>
      </c>
      <c r="AJ109" s="21" t="s">
        <v>78</v>
      </c>
      <c r="AK109" s="21" t="s">
        <v>78</v>
      </c>
      <c r="AL109" s="21" t="s">
        <v>79</v>
      </c>
      <c r="AM109" s="21" t="s">
        <v>72</v>
      </c>
      <c r="AN109" s="21" t="s">
        <v>79</v>
      </c>
      <c r="AO109" s="21" t="s">
        <v>72</v>
      </c>
      <c r="AP109" s="21" t="s">
        <v>715</v>
      </c>
      <c r="AQ109" s="21">
        <v>15310615815</v>
      </c>
      <c r="AR109" s="21"/>
    </row>
    <row r="110" s="5" customFormat="1" ht="99" customHeight="1" spans="1:44">
      <c r="A110" s="21">
        <v>103</v>
      </c>
      <c r="B110" s="21" t="s">
        <v>834</v>
      </c>
      <c r="C110" s="22" t="s">
        <v>702</v>
      </c>
      <c r="D110" s="22" t="s">
        <v>703</v>
      </c>
      <c r="E110" s="22" t="s">
        <v>703</v>
      </c>
      <c r="F110" s="22" t="s">
        <v>835</v>
      </c>
      <c r="G110" s="21" t="s">
        <v>93</v>
      </c>
      <c r="H110" s="21" t="s">
        <v>223</v>
      </c>
      <c r="I110" s="21" t="s">
        <v>836</v>
      </c>
      <c r="J110" s="22" t="s">
        <v>837</v>
      </c>
      <c r="K110" s="21" t="s">
        <v>836</v>
      </c>
      <c r="L110" s="22" t="s">
        <v>838</v>
      </c>
      <c r="M110" s="22" t="s">
        <v>708</v>
      </c>
      <c r="N110" s="22" t="s">
        <v>709</v>
      </c>
      <c r="O110" s="22" t="s">
        <v>710</v>
      </c>
      <c r="P110" s="21" t="s">
        <v>711</v>
      </c>
      <c r="Q110" s="22" t="s">
        <v>839</v>
      </c>
      <c r="R110" s="22" t="s">
        <v>713</v>
      </c>
      <c r="S110" s="22" t="s">
        <v>530</v>
      </c>
      <c r="T110" s="21" t="s">
        <v>714</v>
      </c>
      <c r="U110" s="21" t="s">
        <v>228</v>
      </c>
      <c r="V110" s="21">
        <v>2023</v>
      </c>
      <c r="W110" s="21" t="s">
        <v>78</v>
      </c>
      <c r="X110" s="21">
        <v>202301</v>
      </c>
      <c r="Y110" s="21">
        <v>202312</v>
      </c>
      <c r="Z110" s="22">
        <v>82.8</v>
      </c>
      <c r="AA110" s="22">
        <v>82.8</v>
      </c>
      <c r="AB110" s="22"/>
      <c r="AC110" s="22"/>
      <c r="AD110" s="21"/>
      <c r="AE110" s="21">
        <v>153</v>
      </c>
      <c r="AF110" s="21">
        <v>153</v>
      </c>
      <c r="AG110" s="21" t="s">
        <v>79</v>
      </c>
      <c r="AH110" s="21" t="s">
        <v>79</v>
      </c>
      <c r="AI110" s="21" t="s">
        <v>79</v>
      </c>
      <c r="AJ110" s="21" t="s">
        <v>78</v>
      </c>
      <c r="AK110" s="21" t="s">
        <v>78</v>
      </c>
      <c r="AL110" s="21" t="s">
        <v>79</v>
      </c>
      <c r="AM110" s="21" t="s">
        <v>72</v>
      </c>
      <c r="AN110" s="21" t="s">
        <v>79</v>
      </c>
      <c r="AO110" s="21" t="s">
        <v>72</v>
      </c>
      <c r="AP110" s="21" t="s">
        <v>715</v>
      </c>
      <c r="AQ110" s="21">
        <v>15310615815</v>
      </c>
      <c r="AR110" s="21"/>
    </row>
    <row r="111" s="5" customFormat="1" ht="99" customHeight="1" spans="1:44">
      <c r="A111" s="21">
        <v>104</v>
      </c>
      <c r="B111" s="21" t="s">
        <v>840</v>
      </c>
      <c r="C111" s="22" t="s">
        <v>702</v>
      </c>
      <c r="D111" s="22" t="s">
        <v>703</v>
      </c>
      <c r="E111" s="22" t="s">
        <v>703</v>
      </c>
      <c r="F111" s="22" t="s">
        <v>841</v>
      </c>
      <c r="G111" s="21" t="s">
        <v>93</v>
      </c>
      <c r="H111" s="21" t="s">
        <v>251</v>
      </c>
      <c r="I111" s="22" t="s">
        <v>842</v>
      </c>
      <c r="J111" s="21" t="s">
        <v>843</v>
      </c>
      <c r="K111" s="22" t="s">
        <v>842</v>
      </c>
      <c r="L111" s="21" t="s">
        <v>844</v>
      </c>
      <c r="M111" s="21" t="s">
        <v>708</v>
      </c>
      <c r="N111" s="21" t="s">
        <v>709</v>
      </c>
      <c r="O111" s="21" t="s">
        <v>710</v>
      </c>
      <c r="P111" s="21" t="s">
        <v>711</v>
      </c>
      <c r="Q111" s="21" t="s">
        <v>629</v>
      </c>
      <c r="R111" s="21" t="s">
        <v>713</v>
      </c>
      <c r="S111" s="21" t="s">
        <v>530</v>
      </c>
      <c r="T111" s="21" t="s">
        <v>714</v>
      </c>
      <c r="U111" s="21" t="s">
        <v>257</v>
      </c>
      <c r="V111" s="21">
        <v>2023</v>
      </c>
      <c r="W111" s="21" t="s">
        <v>78</v>
      </c>
      <c r="X111" s="21">
        <v>202301</v>
      </c>
      <c r="Y111" s="21">
        <v>202312</v>
      </c>
      <c r="Z111" s="22">
        <v>24</v>
      </c>
      <c r="AA111" s="22">
        <v>24</v>
      </c>
      <c r="AB111" s="22"/>
      <c r="AC111" s="22"/>
      <c r="AD111" s="21"/>
      <c r="AE111" s="21">
        <v>49</v>
      </c>
      <c r="AF111" s="21">
        <v>49</v>
      </c>
      <c r="AG111" s="21" t="s">
        <v>79</v>
      </c>
      <c r="AH111" s="21" t="s">
        <v>79</v>
      </c>
      <c r="AI111" s="21" t="s">
        <v>79</v>
      </c>
      <c r="AJ111" s="21" t="s">
        <v>78</v>
      </c>
      <c r="AK111" s="21" t="s">
        <v>78</v>
      </c>
      <c r="AL111" s="21" t="s">
        <v>79</v>
      </c>
      <c r="AM111" s="21" t="s">
        <v>72</v>
      </c>
      <c r="AN111" s="21" t="s">
        <v>79</v>
      </c>
      <c r="AO111" s="21" t="s">
        <v>72</v>
      </c>
      <c r="AP111" s="21" t="s">
        <v>715</v>
      </c>
      <c r="AQ111" s="21">
        <v>15310615815</v>
      </c>
      <c r="AR111" s="21"/>
    </row>
    <row r="112" s="5" customFormat="1" ht="99" customHeight="1" spans="1:44">
      <c r="A112" s="21">
        <v>105</v>
      </c>
      <c r="B112" s="21" t="s">
        <v>845</v>
      </c>
      <c r="C112" s="22" t="s">
        <v>702</v>
      </c>
      <c r="D112" s="22" t="s">
        <v>703</v>
      </c>
      <c r="E112" s="22" t="s">
        <v>703</v>
      </c>
      <c r="F112" s="22" t="s">
        <v>846</v>
      </c>
      <c r="G112" s="21" t="s">
        <v>93</v>
      </c>
      <c r="H112" s="21" t="s">
        <v>323</v>
      </c>
      <c r="I112" s="22" t="s">
        <v>847</v>
      </c>
      <c r="J112" s="21" t="s">
        <v>848</v>
      </c>
      <c r="K112" s="22" t="s">
        <v>847</v>
      </c>
      <c r="L112" s="21" t="s">
        <v>849</v>
      </c>
      <c r="M112" s="21" t="s">
        <v>708</v>
      </c>
      <c r="N112" s="21" t="s">
        <v>709</v>
      </c>
      <c r="O112" s="21" t="s">
        <v>710</v>
      </c>
      <c r="P112" s="21" t="s">
        <v>711</v>
      </c>
      <c r="Q112" s="21" t="s">
        <v>850</v>
      </c>
      <c r="R112" s="21" t="s">
        <v>713</v>
      </c>
      <c r="S112" s="21" t="s">
        <v>530</v>
      </c>
      <c r="T112" s="21" t="s">
        <v>714</v>
      </c>
      <c r="U112" s="21" t="s">
        <v>328</v>
      </c>
      <c r="V112" s="21">
        <v>2023</v>
      </c>
      <c r="W112" s="21" t="s">
        <v>78</v>
      </c>
      <c r="X112" s="21">
        <v>202301</v>
      </c>
      <c r="Y112" s="21">
        <v>202312</v>
      </c>
      <c r="Z112" s="22">
        <v>33.6</v>
      </c>
      <c r="AA112" s="22">
        <v>33.6</v>
      </c>
      <c r="AB112" s="22"/>
      <c r="AC112" s="22"/>
      <c r="AD112" s="21"/>
      <c r="AE112" s="21">
        <v>64</v>
      </c>
      <c r="AF112" s="21">
        <v>64</v>
      </c>
      <c r="AG112" s="21" t="s">
        <v>79</v>
      </c>
      <c r="AH112" s="21" t="s">
        <v>79</v>
      </c>
      <c r="AI112" s="21" t="s">
        <v>79</v>
      </c>
      <c r="AJ112" s="21" t="s">
        <v>78</v>
      </c>
      <c r="AK112" s="21" t="s">
        <v>78</v>
      </c>
      <c r="AL112" s="21" t="s">
        <v>79</v>
      </c>
      <c r="AM112" s="21" t="s">
        <v>72</v>
      </c>
      <c r="AN112" s="21" t="s">
        <v>79</v>
      </c>
      <c r="AO112" s="21" t="s">
        <v>72</v>
      </c>
      <c r="AP112" s="21" t="s">
        <v>715</v>
      </c>
      <c r="AQ112" s="21">
        <v>15310615815</v>
      </c>
      <c r="AR112" s="21"/>
    </row>
    <row r="113" s="5" customFormat="1" ht="99" customHeight="1" spans="1:44">
      <c r="A113" s="21">
        <v>106</v>
      </c>
      <c r="B113" s="21" t="s">
        <v>851</v>
      </c>
      <c r="C113" s="22" t="s">
        <v>702</v>
      </c>
      <c r="D113" s="22" t="s">
        <v>703</v>
      </c>
      <c r="E113" s="22" t="s">
        <v>703</v>
      </c>
      <c r="F113" s="22" t="s">
        <v>852</v>
      </c>
      <c r="G113" s="21" t="s">
        <v>93</v>
      </c>
      <c r="H113" s="21" t="s">
        <v>163</v>
      </c>
      <c r="I113" s="21" t="s">
        <v>853</v>
      </c>
      <c r="J113" s="21" t="s">
        <v>854</v>
      </c>
      <c r="K113" s="21" t="s">
        <v>853</v>
      </c>
      <c r="L113" s="21" t="s">
        <v>855</v>
      </c>
      <c r="M113" s="21" t="s">
        <v>708</v>
      </c>
      <c r="N113" s="21" t="s">
        <v>709</v>
      </c>
      <c r="O113" s="21" t="s">
        <v>710</v>
      </c>
      <c r="P113" s="21" t="s">
        <v>711</v>
      </c>
      <c r="Q113" s="21" t="s">
        <v>856</v>
      </c>
      <c r="R113" s="21" t="s">
        <v>713</v>
      </c>
      <c r="S113" s="21" t="s">
        <v>530</v>
      </c>
      <c r="T113" s="21" t="s">
        <v>714</v>
      </c>
      <c r="U113" s="21" t="s">
        <v>169</v>
      </c>
      <c r="V113" s="21">
        <v>2023</v>
      </c>
      <c r="W113" s="21" t="s">
        <v>78</v>
      </c>
      <c r="X113" s="21">
        <v>202301</v>
      </c>
      <c r="Y113" s="21">
        <v>202312</v>
      </c>
      <c r="Z113" s="22">
        <v>53.1</v>
      </c>
      <c r="AA113" s="22">
        <v>53.1</v>
      </c>
      <c r="AB113" s="22"/>
      <c r="AC113" s="22"/>
      <c r="AD113" s="21"/>
      <c r="AE113" s="21">
        <v>105</v>
      </c>
      <c r="AF113" s="21">
        <v>105</v>
      </c>
      <c r="AG113" s="21" t="s">
        <v>79</v>
      </c>
      <c r="AH113" s="21" t="s">
        <v>79</v>
      </c>
      <c r="AI113" s="21" t="s">
        <v>79</v>
      </c>
      <c r="AJ113" s="21" t="s">
        <v>78</v>
      </c>
      <c r="AK113" s="21" t="s">
        <v>78</v>
      </c>
      <c r="AL113" s="21" t="s">
        <v>79</v>
      </c>
      <c r="AM113" s="21" t="s">
        <v>72</v>
      </c>
      <c r="AN113" s="21" t="s">
        <v>79</v>
      </c>
      <c r="AO113" s="21" t="s">
        <v>72</v>
      </c>
      <c r="AP113" s="21" t="s">
        <v>715</v>
      </c>
      <c r="AQ113" s="21">
        <v>15310615815</v>
      </c>
      <c r="AR113" s="21"/>
    </row>
    <row r="114" s="5" customFormat="1" ht="99" customHeight="1" spans="1:44">
      <c r="A114" s="21">
        <v>107</v>
      </c>
      <c r="B114" s="21" t="s">
        <v>857</v>
      </c>
      <c r="C114" s="22" t="s">
        <v>702</v>
      </c>
      <c r="D114" s="22" t="s">
        <v>703</v>
      </c>
      <c r="E114" s="22" t="s">
        <v>703</v>
      </c>
      <c r="F114" s="22" t="s">
        <v>858</v>
      </c>
      <c r="G114" s="21" t="s">
        <v>93</v>
      </c>
      <c r="H114" s="21" t="s">
        <v>114</v>
      </c>
      <c r="I114" s="21" t="s">
        <v>859</v>
      </c>
      <c r="J114" s="21" t="s">
        <v>860</v>
      </c>
      <c r="K114" s="21" t="s">
        <v>859</v>
      </c>
      <c r="L114" s="21" t="s">
        <v>861</v>
      </c>
      <c r="M114" s="21" t="s">
        <v>708</v>
      </c>
      <c r="N114" s="21" t="s">
        <v>709</v>
      </c>
      <c r="O114" s="21" t="s">
        <v>710</v>
      </c>
      <c r="P114" s="21" t="s">
        <v>711</v>
      </c>
      <c r="Q114" s="21" t="s">
        <v>862</v>
      </c>
      <c r="R114" s="21" t="s">
        <v>713</v>
      </c>
      <c r="S114" s="21" t="s">
        <v>530</v>
      </c>
      <c r="T114" s="21" t="s">
        <v>714</v>
      </c>
      <c r="U114" s="21" t="s">
        <v>120</v>
      </c>
      <c r="V114" s="21">
        <v>2023</v>
      </c>
      <c r="W114" s="21" t="s">
        <v>78</v>
      </c>
      <c r="X114" s="21">
        <v>202301</v>
      </c>
      <c r="Y114" s="21">
        <v>202312</v>
      </c>
      <c r="Z114" s="22">
        <v>70.2</v>
      </c>
      <c r="AA114" s="22">
        <v>70.2</v>
      </c>
      <c r="AB114" s="22"/>
      <c r="AC114" s="22"/>
      <c r="AD114" s="21"/>
      <c r="AE114" s="21">
        <v>137</v>
      </c>
      <c r="AF114" s="21">
        <v>137</v>
      </c>
      <c r="AG114" s="21" t="s">
        <v>79</v>
      </c>
      <c r="AH114" s="21" t="s">
        <v>79</v>
      </c>
      <c r="AI114" s="21" t="s">
        <v>79</v>
      </c>
      <c r="AJ114" s="21" t="s">
        <v>78</v>
      </c>
      <c r="AK114" s="21" t="s">
        <v>78</v>
      </c>
      <c r="AL114" s="21" t="s">
        <v>79</v>
      </c>
      <c r="AM114" s="21" t="s">
        <v>72</v>
      </c>
      <c r="AN114" s="21" t="s">
        <v>79</v>
      </c>
      <c r="AO114" s="21" t="s">
        <v>72</v>
      </c>
      <c r="AP114" s="21" t="s">
        <v>715</v>
      </c>
      <c r="AQ114" s="21">
        <v>15310615815</v>
      </c>
      <c r="AR114" s="21"/>
    </row>
    <row r="115" s="5" customFormat="1" ht="99" customHeight="1" spans="1:44">
      <c r="A115" s="21">
        <v>108</v>
      </c>
      <c r="B115" s="21" t="s">
        <v>863</v>
      </c>
      <c r="C115" s="22" t="s">
        <v>702</v>
      </c>
      <c r="D115" s="22" t="s">
        <v>703</v>
      </c>
      <c r="E115" s="22" t="s">
        <v>703</v>
      </c>
      <c r="F115" s="22" t="s">
        <v>864</v>
      </c>
      <c r="G115" s="21" t="s">
        <v>93</v>
      </c>
      <c r="H115" s="21" t="s">
        <v>513</v>
      </c>
      <c r="I115" s="21" t="s">
        <v>788</v>
      </c>
      <c r="J115" s="21" t="s">
        <v>789</v>
      </c>
      <c r="K115" s="21" t="s">
        <v>788</v>
      </c>
      <c r="L115" s="21" t="s">
        <v>790</v>
      </c>
      <c r="M115" s="21" t="s">
        <v>708</v>
      </c>
      <c r="N115" s="21" t="s">
        <v>709</v>
      </c>
      <c r="O115" s="21" t="s">
        <v>710</v>
      </c>
      <c r="P115" s="21" t="s">
        <v>711</v>
      </c>
      <c r="Q115" s="21" t="s">
        <v>791</v>
      </c>
      <c r="R115" s="21" t="s">
        <v>713</v>
      </c>
      <c r="S115" s="21" t="s">
        <v>530</v>
      </c>
      <c r="T115" s="21" t="s">
        <v>714</v>
      </c>
      <c r="U115" s="21" t="s">
        <v>516</v>
      </c>
      <c r="V115" s="21">
        <v>2023</v>
      </c>
      <c r="W115" s="21" t="s">
        <v>78</v>
      </c>
      <c r="X115" s="21">
        <v>202301</v>
      </c>
      <c r="Y115" s="21">
        <v>202312</v>
      </c>
      <c r="Z115" s="22">
        <v>43.8</v>
      </c>
      <c r="AA115" s="22">
        <v>43.8</v>
      </c>
      <c r="AB115" s="22"/>
      <c r="AC115" s="22"/>
      <c r="AD115" s="21"/>
      <c r="AE115" s="21">
        <v>86</v>
      </c>
      <c r="AF115" s="21">
        <v>86</v>
      </c>
      <c r="AG115" s="21" t="s">
        <v>79</v>
      </c>
      <c r="AH115" s="21" t="s">
        <v>79</v>
      </c>
      <c r="AI115" s="21" t="s">
        <v>79</v>
      </c>
      <c r="AJ115" s="21" t="s">
        <v>78</v>
      </c>
      <c r="AK115" s="21" t="s">
        <v>78</v>
      </c>
      <c r="AL115" s="21" t="s">
        <v>79</v>
      </c>
      <c r="AM115" s="21" t="s">
        <v>72</v>
      </c>
      <c r="AN115" s="21" t="s">
        <v>79</v>
      </c>
      <c r="AO115" s="21" t="s">
        <v>72</v>
      </c>
      <c r="AP115" s="21" t="s">
        <v>715</v>
      </c>
      <c r="AQ115" s="21">
        <v>15310615815</v>
      </c>
      <c r="AR115" s="21"/>
    </row>
    <row r="116" s="5" customFormat="1" ht="99" customHeight="1" spans="1:44">
      <c r="A116" s="21">
        <v>109</v>
      </c>
      <c r="B116" s="21" t="s">
        <v>865</v>
      </c>
      <c r="C116" s="22" t="s">
        <v>702</v>
      </c>
      <c r="D116" s="22" t="s">
        <v>703</v>
      </c>
      <c r="E116" s="22" t="s">
        <v>703</v>
      </c>
      <c r="F116" s="22" t="s">
        <v>866</v>
      </c>
      <c r="G116" s="21" t="s">
        <v>93</v>
      </c>
      <c r="H116" s="21" t="s">
        <v>294</v>
      </c>
      <c r="I116" s="21" t="s">
        <v>867</v>
      </c>
      <c r="J116" s="22" t="s">
        <v>868</v>
      </c>
      <c r="K116" s="21" t="s">
        <v>867</v>
      </c>
      <c r="L116" s="22" t="s">
        <v>869</v>
      </c>
      <c r="M116" s="22" t="s">
        <v>708</v>
      </c>
      <c r="N116" s="22" t="s">
        <v>709</v>
      </c>
      <c r="O116" s="22" t="s">
        <v>710</v>
      </c>
      <c r="P116" s="21" t="s">
        <v>711</v>
      </c>
      <c r="Q116" s="22" t="s">
        <v>870</v>
      </c>
      <c r="R116" s="22" t="s">
        <v>713</v>
      </c>
      <c r="S116" s="22" t="s">
        <v>530</v>
      </c>
      <c r="T116" s="21" t="s">
        <v>714</v>
      </c>
      <c r="U116" s="21" t="s">
        <v>299</v>
      </c>
      <c r="V116" s="21">
        <v>2023</v>
      </c>
      <c r="W116" s="21" t="s">
        <v>78</v>
      </c>
      <c r="X116" s="21">
        <v>202301</v>
      </c>
      <c r="Y116" s="21">
        <v>202312</v>
      </c>
      <c r="Z116" s="22">
        <v>64.5</v>
      </c>
      <c r="AA116" s="22">
        <v>64.5</v>
      </c>
      <c r="AB116" s="22"/>
      <c r="AC116" s="22"/>
      <c r="AD116" s="21"/>
      <c r="AE116" s="21">
        <v>120</v>
      </c>
      <c r="AF116" s="21">
        <v>120</v>
      </c>
      <c r="AG116" s="21" t="s">
        <v>79</v>
      </c>
      <c r="AH116" s="21" t="s">
        <v>79</v>
      </c>
      <c r="AI116" s="21" t="s">
        <v>79</v>
      </c>
      <c r="AJ116" s="21" t="s">
        <v>78</v>
      </c>
      <c r="AK116" s="21" t="s">
        <v>78</v>
      </c>
      <c r="AL116" s="21" t="s">
        <v>79</v>
      </c>
      <c r="AM116" s="21" t="s">
        <v>72</v>
      </c>
      <c r="AN116" s="21" t="s">
        <v>79</v>
      </c>
      <c r="AO116" s="21" t="s">
        <v>72</v>
      </c>
      <c r="AP116" s="21" t="s">
        <v>715</v>
      </c>
      <c r="AQ116" s="21">
        <v>15310615815</v>
      </c>
      <c r="AR116" s="21"/>
    </row>
    <row r="117" s="5" customFormat="1" ht="99" customHeight="1" spans="1:44">
      <c r="A117" s="21">
        <v>110</v>
      </c>
      <c r="B117" s="21" t="s">
        <v>871</v>
      </c>
      <c r="C117" s="22" t="s">
        <v>702</v>
      </c>
      <c r="D117" s="22" t="s">
        <v>703</v>
      </c>
      <c r="E117" s="22" t="s">
        <v>703</v>
      </c>
      <c r="F117" s="22" t="s">
        <v>872</v>
      </c>
      <c r="G117" s="21" t="s">
        <v>93</v>
      </c>
      <c r="H117" s="21" t="s">
        <v>205</v>
      </c>
      <c r="I117" s="21" t="s">
        <v>859</v>
      </c>
      <c r="J117" s="21" t="s">
        <v>860</v>
      </c>
      <c r="K117" s="21" t="s">
        <v>859</v>
      </c>
      <c r="L117" s="21" t="s">
        <v>861</v>
      </c>
      <c r="M117" s="21" t="s">
        <v>708</v>
      </c>
      <c r="N117" s="21" t="s">
        <v>709</v>
      </c>
      <c r="O117" s="21" t="s">
        <v>710</v>
      </c>
      <c r="P117" s="21" t="s">
        <v>711</v>
      </c>
      <c r="Q117" s="21" t="s">
        <v>862</v>
      </c>
      <c r="R117" s="21" t="s">
        <v>713</v>
      </c>
      <c r="S117" s="21" t="s">
        <v>530</v>
      </c>
      <c r="T117" s="21" t="s">
        <v>714</v>
      </c>
      <c r="U117" s="21" t="s">
        <v>210</v>
      </c>
      <c r="V117" s="21">
        <v>2023</v>
      </c>
      <c r="W117" s="21" t="s">
        <v>78</v>
      </c>
      <c r="X117" s="21">
        <v>202301</v>
      </c>
      <c r="Y117" s="21">
        <v>202312</v>
      </c>
      <c r="Z117" s="22">
        <v>71.4</v>
      </c>
      <c r="AA117" s="22">
        <v>71.4</v>
      </c>
      <c r="AB117" s="22"/>
      <c r="AC117" s="22"/>
      <c r="AD117" s="21"/>
      <c r="AE117" s="21">
        <v>137</v>
      </c>
      <c r="AF117" s="21">
        <v>137</v>
      </c>
      <c r="AG117" s="21" t="s">
        <v>79</v>
      </c>
      <c r="AH117" s="21" t="s">
        <v>79</v>
      </c>
      <c r="AI117" s="21" t="s">
        <v>79</v>
      </c>
      <c r="AJ117" s="21" t="s">
        <v>78</v>
      </c>
      <c r="AK117" s="21" t="s">
        <v>78</v>
      </c>
      <c r="AL117" s="21" t="s">
        <v>79</v>
      </c>
      <c r="AM117" s="21" t="s">
        <v>72</v>
      </c>
      <c r="AN117" s="21" t="s">
        <v>79</v>
      </c>
      <c r="AO117" s="21" t="s">
        <v>72</v>
      </c>
      <c r="AP117" s="21" t="s">
        <v>715</v>
      </c>
      <c r="AQ117" s="21">
        <v>15310615815</v>
      </c>
      <c r="AR117" s="21"/>
    </row>
    <row r="118" s="5" customFormat="1" ht="99" customHeight="1" spans="1:44">
      <c r="A118" s="21">
        <v>111</v>
      </c>
      <c r="B118" s="21" t="s">
        <v>873</v>
      </c>
      <c r="C118" s="22" t="s">
        <v>702</v>
      </c>
      <c r="D118" s="22" t="s">
        <v>703</v>
      </c>
      <c r="E118" s="22" t="s">
        <v>703</v>
      </c>
      <c r="F118" s="22" t="s">
        <v>874</v>
      </c>
      <c r="G118" s="21" t="s">
        <v>93</v>
      </c>
      <c r="H118" s="21" t="s">
        <v>134</v>
      </c>
      <c r="I118" s="21" t="s">
        <v>875</v>
      </c>
      <c r="J118" s="21" t="s">
        <v>876</v>
      </c>
      <c r="K118" s="21" t="s">
        <v>875</v>
      </c>
      <c r="L118" s="21" t="s">
        <v>877</v>
      </c>
      <c r="M118" s="21" t="s">
        <v>708</v>
      </c>
      <c r="N118" s="21" t="s">
        <v>709</v>
      </c>
      <c r="O118" s="21" t="s">
        <v>710</v>
      </c>
      <c r="P118" s="21" t="s">
        <v>711</v>
      </c>
      <c r="Q118" s="21" t="s">
        <v>878</v>
      </c>
      <c r="R118" s="21" t="s">
        <v>713</v>
      </c>
      <c r="S118" s="21" t="s">
        <v>530</v>
      </c>
      <c r="T118" s="21" t="s">
        <v>714</v>
      </c>
      <c r="U118" s="21" t="s">
        <v>139</v>
      </c>
      <c r="V118" s="21">
        <v>2023</v>
      </c>
      <c r="W118" s="21" t="s">
        <v>78</v>
      </c>
      <c r="X118" s="21">
        <v>202301</v>
      </c>
      <c r="Y118" s="21">
        <v>202312</v>
      </c>
      <c r="Z118" s="22">
        <v>104.4</v>
      </c>
      <c r="AA118" s="22">
        <v>104.4</v>
      </c>
      <c r="AB118" s="22"/>
      <c r="AC118" s="22"/>
      <c r="AD118" s="21"/>
      <c r="AE118" s="21">
        <v>194</v>
      </c>
      <c r="AF118" s="21">
        <v>194</v>
      </c>
      <c r="AG118" s="21" t="s">
        <v>79</v>
      </c>
      <c r="AH118" s="21" t="s">
        <v>79</v>
      </c>
      <c r="AI118" s="21" t="s">
        <v>79</v>
      </c>
      <c r="AJ118" s="21" t="s">
        <v>78</v>
      </c>
      <c r="AK118" s="21" t="s">
        <v>78</v>
      </c>
      <c r="AL118" s="21" t="s">
        <v>79</v>
      </c>
      <c r="AM118" s="21" t="s">
        <v>72</v>
      </c>
      <c r="AN118" s="21" t="s">
        <v>79</v>
      </c>
      <c r="AO118" s="21" t="s">
        <v>72</v>
      </c>
      <c r="AP118" s="21" t="s">
        <v>715</v>
      </c>
      <c r="AQ118" s="21">
        <v>15310615815</v>
      </c>
      <c r="AR118" s="21"/>
    </row>
    <row r="119" s="5" customFormat="1" ht="99" customHeight="1" spans="1:44">
      <c r="A119" s="21">
        <v>112</v>
      </c>
      <c r="B119" s="21" t="s">
        <v>879</v>
      </c>
      <c r="C119" s="22" t="s">
        <v>702</v>
      </c>
      <c r="D119" s="22" t="s">
        <v>703</v>
      </c>
      <c r="E119" s="22" t="s">
        <v>703</v>
      </c>
      <c r="F119" s="22" t="s">
        <v>880</v>
      </c>
      <c r="G119" s="21" t="s">
        <v>93</v>
      </c>
      <c r="H119" s="21" t="s">
        <v>286</v>
      </c>
      <c r="I119" s="21" t="s">
        <v>881</v>
      </c>
      <c r="J119" s="21" t="s">
        <v>882</v>
      </c>
      <c r="K119" s="21" t="s">
        <v>881</v>
      </c>
      <c r="L119" s="21" t="s">
        <v>883</v>
      </c>
      <c r="M119" s="21" t="s">
        <v>708</v>
      </c>
      <c r="N119" s="21" t="s">
        <v>709</v>
      </c>
      <c r="O119" s="21" t="s">
        <v>710</v>
      </c>
      <c r="P119" s="21" t="s">
        <v>711</v>
      </c>
      <c r="Q119" s="21" t="s">
        <v>884</v>
      </c>
      <c r="R119" s="21" t="s">
        <v>713</v>
      </c>
      <c r="S119" s="21" t="s">
        <v>530</v>
      </c>
      <c r="T119" s="21" t="s">
        <v>714</v>
      </c>
      <c r="U119" s="21" t="s">
        <v>291</v>
      </c>
      <c r="V119" s="21">
        <v>2023</v>
      </c>
      <c r="W119" s="21" t="s">
        <v>78</v>
      </c>
      <c r="X119" s="21">
        <v>202301</v>
      </c>
      <c r="Y119" s="21">
        <v>202312</v>
      </c>
      <c r="Z119" s="22">
        <v>144</v>
      </c>
      <c r="AA119" s="22">
        <v>144</v>
      </c>
      <c r="AB119" s="22"/>
      <c r="AC119" s="22"/>
      <c r="AD119" s="21"/>
      <c r="AE119" s="21">
        <v>290</v>
      </c>
      <c r="AF119" s="21">
        <v>290</v>
      </c>
      <c r="AG119" s="21" t="s">
        <v>79</v>
      </c>
      <c r="AH119" s="21" t="s">
        <v>79</v>
      </c>
      <c r="AI119" s="21" t="s">
        <v>79</v>
      </c>
      <c r="AJ119" s="21" t="s">
        <v>78</v>
      </c>
      <c r="AK119" s="21" t="s">
        <v>78</v>
      </c>
      <c r="AL119" s="21" t="s">
        <v>79</v>
      </c>
      <c r="AM119" s="21" t="s">
        <v>72</v>
      </c>
      <c r="AN119" s="21" t="s">
        <v>79</v>
      </c>
      <c r="AO119" s="21" t="s">
        <v>72</v>
      </c>
      <c r="AP119" s="21" t="s">
        <v>715</v>
      </c>
      <c r="AQ119" s="21">
        <v>15310615815</v>
      </c>
      <c r="AR119" s="21"/>
    </row>
    <row r="120" s="5" customFormat="1" ht="99" customHeight="1" spans="1:44">
      <c r="A120" s="21">
        <v>113</v>
      </c>
      <c r="B120" s="21" t="s">
        <v>885</v>
      </c>
      <c r="C120" s="22" t="s">
        <v>702</v>
      </c>
      <c r="D120" s="22" t="s">
        <v>703</v>
      </c>
      <c r="E120" s="22" t="s">
        <v>703</v>
      </c>
      <c r="F120" s="22" t="s">
        <v>886</v>
      </c>
      <c r="G120" s="21" t="s">
        <v>93</v>
      </c>
      <c r="H120" s="21" t="s">
        <v>304</v>
      </c>
      <c r="I120" s="21" t="s">
        <v>887</v>
      </c>
      <c r="J120" s="21" t="s">
        <v>888</v>
      </c>
      <c r="K120" s="21" t="s">
        <v>887</v>
      </c>
      <c r="L120" s="21" t="s">
        <v>889</v>
      </c>
      <c r="M120" s="21" t="s">
        <v>708</v>
      </c>
      <c r="N120" s="21" t="s">
        <v>709</v>
      </c>
      <c r="O120" s="21" t="s">
        <v>710</v>
      </c>
      <c r="P120" s="21" t="s">
        <v>711</v>
      </c>
      <c r="Q120" s="21" t="s">
        <v>890</v>
      </c>
      <c r="R120" s="21" t="s">
        <v>713</v>
      </c>
      <c r="S120" s="21" t="s">
        <v>530</v>
      </c>
      <c r="T120" s="21" t="s">
        <v>714</v>
      </c>
      <c r="U120" s="21" t="s">
        <v>310</v>
      </c>
      <c r="V120" s="21">
        <v>2023</v>
      </c>
      <c r="W120" s="21" t="s">
        <v>78</v>
      </c>
      <c r="X120" s="21">
        <v>202301</v>
      </c>
      <c r="Y120" s="21">
        <v>202312</v>
      </c>
      <c r="Z120" s="22">
        <v>89.4</v>
      </c>
      <c r="AA120" s="22">
        <v>89.4</v>
      </c>
      <c r="AB120" s="22"/>
      <c r="AC120" s="22"/>
      <c r="AD120" s="21"/>
      <c r="AE120" s="21">
        <v>191</v>
      </c>
      <c r="AF120" s="21">
        <v>191</v>
      </c>
      <c r="AG120" s="21" t="s">
        <v>79</v>
      </c>
      <c r="AH120" s="21" t="s">
        <v>79</v>
      </c>
      <c r="AI120" s="21" t="s">
        <v>79</v>
      </c>
      <c r="AJ120" s="21" t="s">
        <v>78</v>
      </c>
      <c r="AK120" s="21" t="s">
        <v>78</v>
      </c>
      <c r="AL120" s="21" t="s">
        <v>79</v>
      </c>
      <c r="AM120" s="21" t="s">
        <v>72</v>
      </c>
      <c r="AN120" s="21" t="s">
        <v>79</v>
      </c>
      <c r="AO120" s="21" t="s">
        <v>72</v>
      </c>
      <c r="AP120" s="21" t="s">
        <v>715</v>
      </c>
      <c r="AQ120" s="21">
        <v>15310615815</v>
      </c>
      <c r="AR120" s="21"/>
    </row>
    <row r="121" s="5" customFormat="1" ht="59" customHeight="1" spans="1:44">
      <c r="A121" s="21">
        <v>114</v>
      </c>
      <c r="B121" s="21" t="s">
        <v>891</v>
      </c>
      <c r="C121" s="22" t="s">
        <v>702</v>
      </c>
      <c r="D121" s="22" t="s">
        <v>892</v>
      </c>
      <c r="E121" s="22" t="s">
        <v>893</v>
      </c>
      <c r="F121" s="22" t="s">
        <v>894</v>
      </c>
      <c r="G121" s="21" t="s">
        <v>93</v>
      </c>
      <c r="H121" s="21" t="s">
        <v>304</v>
      </c>
      <c r="I121" s="21" t="s">
        <v>895</v>
      </c>
      <c r="J121" s="21" t="s">
        <v>896</v>
      </c>
      <c r="K121" s="21" t="s">
        <v>895</v>
      </c>
      <c r="L121" s="21" t="s">
        <v>897</v>
      </c>
      <c r="M121" s="21" t="s">
        <v>898</v>
      </c>
      <c r="N121" s="21" t="s">
        <v>899</v>
      </c>
      <c r="O121" s="21" t="s">
        <v>900</v>
      </c>
      <c r="P121" s="21" t="s">
        <v>901</v>
      </c>
      <c r="Q121" s="21" t="s">
        <v>902</v>
      </c>
      <c r="R121" s="21" t="s">
        <v>713</v>
      </c>
      <c r="S121" s="21" t="s">
        <v>530</v>
      </c>
      <c r="T121" s="21" t="s">
        <v>714</v>
      </c>
      <c r="U121" s="21" t="s">
        <v>310</v>
      </c>
      <c r="V121" s="21">
        <v>2023</v>
      </c>
      <c r="W121" s="21" t="s">
        <v>78</v>
      </c>
      <c r="X121" s="21">
        <v>202301</v>
      </c>
      <c r="Y121" s="21">
        <v>202312</v>
      </c>
      <c r="Z121" s="22">
        <v>18.68</v>
      </c>
      <c r="AA121" s="22">
        <v>18.68</v>
      </c>
      <c r="AB121" s="22"/>
      <c r="AC121" s="22"/>
      <c r="AD121" s="21"/>
      <c r="AE121" s="21">
        <v>934</v>
      </c>
      <c r="AF121" s="21">
        <v>934</v>
      </c>
      <c r="AG121" s="21" t="s">
        <v>79</v>
      </c>
      <c r="AH121" s="21" t="s">
        <v>79</v>
      </c>
      <c r="AI121" s="21" t="s">
        <v>79</v>
      </c>
      <c r="AJ121" s="21" t="s">
        <v>78</v>
      </c>
      <c r="AK121" s="21" t="s">
        <v>78</v>
      </c>
      <c r="AL121" s="21" t="s">
        <v>79</v>
      </c>
      <c r="AM121" s="21" t="s">
        <v>72</v>
      </c>
      <c r="AN121" s="21" t="s">
        <v>79</v>
      </c>
      <c r="AO121" s="21" t="s">
        <v>72</v>
      </c>
      <c r="AP121" s="21" t="s">
        <v>903</v>
      </c>
      <c r="AQ121" s="21">
        <v>18323534076</v>
      </c>
      <c r="AR121" s="21"/>
    </row>
    <row r="122" s="5" customFormat="1" ht="59" customHeight="1" spans="1:44">
      <c r="A122" s="21">
        <v>115</v>
      </c>
      <c r="B122" s="21" t="s">
        <v>904</v>
      </c>
      <c r="C122" s="22" t="s">
        <v>702</v>
      </c>
      <c r="D122" s="22" t="s">
        <v>892</v>
      </c>
      <c r="E122" s="22" t="s">
        <v>893</v>
      </c>
      <c r="F122" s="22" t="s">
        <v>905</v>
      </c>
      <c r="G122" s="21" t="s">
        <v>93</v>
      </c>
      <c r="H122" s="21" t="s">
        <v>718</v>
      </c>
      <c r="I122" s="21" t="s">
        <v>906</v>
      </c>
      <c r="J122" s="21" t="s">
        <v>907</v>
      </c>
      <c r="K122" s="21" t="s">
        <v>906</v>
      </c>
      <c r="L122" s="21" t="s">
        <v>908</v>
      </c>
      <c r="M122" s="21" t="s">
        <v>898</v>
      </c>
      <c r="N122" s="21" t="s">
        <v>899</v>
      </c>
      <c r="O122" s="21" t="s">
        <v>900</v>
      </c>
      <c r="P122" s="21" t="s">
        <v>901</v>
      </c>
      <c r="Q122" s="21" t="s">
        <v>909</v>
      </c>
      <c r="R122" s="21" t="s">
        <v>713</v>
      </c>
      <c r="S122" s="21" t="s">
        <v>530</v>
      </c>
      <c r="T122" s="21" t="s">
        <v>714</v>
      </c>
      <c r="U122" s="21" t="s">
        <v>722</v>
      </c>
      <c r="V122" s="21">
        <v>2023</v>
      </c>
      <c r="W122" s="21" t="s">
        <v>78</v>
      </c>
      <c r="X122" s="21">
        <v>202301</v>
      </c>
      <c r="Y122" s="21">
        <v>202312</v>
      </c>
      <c r="Z122" s="22">
        <v>0.38</v>
      </c>
      <c r="AA122" s="22">
        <v>0.38</v>
      </c>
      <c r="AB122" s="22"/>
      <c r="AC122" s="22"/>
      <c r="AD122" s="21"/>
      <c r="AE122" s="21">
        <v>19</v>
      </c>
      <c r="AF122" s="21">
        <v>19</v>
      </c>
      <c r="AG122" s="21" t="s">
        <v>79</v>
      </c>
      <c r="AH122" s="21" t="s">
        <v>79</v>
      </c>
      <c r="AI122" s="21" t="s">
        <v>79</v>
      </c>
      <c r="AJ122" s="21" t="s">
        <v>78</v>
      </c>
      <c r="AK122" s="21" t="s">
        <v>79</v>
      </c>
      <c r="AL122" s="21" t="s">
        <v>79</v>
      </c>
      <c r="AM122" s="21" t="s">
        <v>72</v>
      </c>
      <c r="AN122" s="21" t="s">
        <v>79</v>
      </c>
      <c r="AO122" s="21" t="s">
        <v>72</v>
      </c>
      <c r="AP122" s="21" t="s">
        <v>903</v>
      </c>
      <c r="AQ122" s="21">
        <v>18323534076</v>
      </c>
      <c r="AR122" s="21"/>
    </row>
    <row r="123" s="5" customFormat="1" ht="59" customHeight="1" spans="1:44">
      <c r="A123" s="21">
        <v>116</v>
      </c>
      <c r="B123" s="21" t="s">
        <v>910</v>
      </c>
      <c r="C123" s="22" t="s">
        <v>702</v>
      </c>
      <c r="D123" s="22" t="s">
        <v>892</v>
      </c>
      <c r="E123" s="22" t="s">
        <v>893</v>
      </c>
      <c r="F123" s="22" t="s">
        <v>911</v>
      </c>
      <c r="G123" s="21" t="s">
        <v>93</v>
      </c>
      <c r="H123" s="21" t="s">
        <v>104</v>
      </c>
      <c r="I123" s="21" t="s">
        <v>912</v>
      </c>
      <c r="J123" s="21" t="s">
        <v>913</v>
      </c>
      <c r="K123" s="21" t="s">
        <v>912</v>
      </c>
      <c r="L123" s="21" t="s">
        <v>914</v>
      </c>
      <c r="M123" s="21" t="s">
        <v>898</v>
      </c>
      <c r="N123" s="21" t="s">
        <v>899</v>
      </c>
      <c r="O123" s="21" t="s">
        <v>900</v>
      </c>
      <c r="P123" s="21" t="s">
        <v>901</v>
      </c>
      <c r="Q123" s="21" t="s">
        <v>915</v>
      </c>
      <c r="R123" s="21" t="s">
        <v>713</v>
      </c>
      <c r="S123" s="21" t="s">
        <v>530</v>
      </c>
      <c r="T123" s="21" t="s">
        <v>714</v>
      </c>
      <c r="U123" s="21" t="s">
        <v>110</v>
      </c>
      <c r="V123" s="21">
        <v>2023</v>
      </c>
      <c r="W123" s="21" t="s">
        <v>78</v>
      </c>
      <c r="X123" s="21">
        <v>202301</v>
      </c>
      <c r="Y123" s="21">
        <v>202312</v>
      </c>
      <c r="Z123" s="22">
        <v>14.6</v>
      </c>
      <c r="AA123" s="22">
        <v>14.6</v>
      </c>
      <c r="AB123" s="22"/>
      <c r="AC123" s="22"/>
      <c r="AD123" s="21"/>
      <c r="AE123" s="21">
        <v>730</v>
      </c>
      <c r="AF123" s="21">
        <v>730</v>
      </c>
      <c r="AG123" s="21" t="s">
        <v>79</v>
      </c>
      <c r="AH123" s="21" t="s">
        <v>79</v>
      </c>
      <c r="AI123" s="21" t="s">
        <v>79</v>
      </c>
      <c r="AJ123" s="21" t="s">
        <v>78</v>
      </c>
      <c r="AK123" s="21" t="s">
        <v>78</v>
      </c>
      <c r="AL123" s="21" t="s">
        <v>79</v>
      </c>
      <c r="AM123" s="21" t="s">
        <v>72</v>
      </c>
      <c r="AN123" s="21" t="s">
        <v>79</v>
      </c>
      <c r="AO123" s="21" t="s">
        <v>72</v>
      </c>
      <c r="AP123" s="21" t="s">
        <v>903</v>
      </c>
      <c r="AQ123" s="21">
        <v>18323534076</v>
      </c>
      <c r="AR123" s="21"/>
    </row>
    <row r="124" s="5" customFormat="1" ht="59" customHeight="1" spans="1:44">
      <c r="A124" s="21">
        <v>117</v>
      </c>
      <c r="B124" s="21" t="s">
        <v>916</v>
      </c>
      <c r="C124" s="22" t="s">
        <v>702</v>
      </c>
      <c r="D124" s="22" t="s">
        <v>892</v>
      </c>
      <c r="E124" s="22" t="s">
        <v>893</v>
      </c>
      <c r="F124" s="22" t="s">
        <v>917</v>
      </c>
      <c r="G124" s="21" t="s">
        <v>93</v>
      </c>
      <c r="H124" s="21" t="s">
        <v>124</v>
      </c>
      <c r="I124" s="21" t="s">
        <v>918</v>
      </c>
      <c r="J124" s="21" t="s">
        <v>919</v>
      </c>
      <c r="K124" s="21" t="s">
        <v>918</v>
      </c>
      <c r="L124" s="21" t="s">
        <v>920</v>
      </c>
      <c r="M124" s="21" t="s">
        <v>898</v>
      </c>
      <c r="N124" s="21" t="s">
        <v>899</v>
      </c>
      <c r="O124" s="21" t="s">
        <v>900</v>
      </c>
      <c r="P124" s="21" t="s">
        <v>901</v>
      </c>
      <c r="Q124" s="21" t="s">
        <v>921</v>
      </c>
      <c r="R124" s="21" t="s">
        <v>713</v>
      </c>
      <c r="S124" s="21" t="s">
        <v>530</v>
      </c>
      <c r="T124" s="21" t="s">
        <v>714</v>
      </c>
      <c r="U124" s="21" t="s">
        <v>130</v>
      </c>
      <c r="V124" s="21">
        <v>2023</v>
      </c>
      <c r="W124" s="21" t="s">
        <v>78</v>
      </c>
      <c r="X124" s="21">
        <v>202301</v>
      </c>
      <c r="Y124" s="21">
        <v>202312</v>
      </c>
      <c r="Z124" s="22">
        <v>18.12</v>
      </c>
      <c r="AA124" s="22">
        <v>18.12</v>
      </c>
      <c r="AB124" s="22"/>
      <c r="AC124" s="22"/>
      <c r="AD124" s="21"/>
      <c r="AE124" s="21">
        <v>906</v>
      </c>
      <c r="AF124" s="21">
        <v>906</v>
      </c>
      <c r="AG124" s="21" t="s">
        <v>79</v>
      </c>
      <c r="AH124" s="21" t="s">
        <v>79</v>
      </c>
      <c r="AI124" s="21" t="s">
        <v>79</v>
      </c>
      <c r="AJ124" s="21" t="s">
        <v>78</v>
      </c>
      <c r="AK124" s="21" t="s">
        <v>78</v>
      </c>
      <c r="AL124" s="21" t="s">
        <v>79</v>
      </c>
      <c r="AM124" s="21" t="s">
        <v>72</v>
      </c>
      <c r="AN124" s="21" t="s">
        <v>79</v>
      </c>
      <c r="AO124" s="21" t="s">
        <v>72</v>
      </c>
      <c r="AP124" s="21" t="s">
        <v>903</v>
      </c>
      <c r="AQ124" s="21">
        <v>18323534076</v>
      </c>
      <c r="AR124" s="21"/>
    </row>
    <row r="125" s="5" customFormat="1" ht="59" customHeight="1" spans="1:44">
      <c r="A125" s="21">
        <v>118</v>
      </c>
      <c r="B125" s="21" t="s">
        <v>922</v>
      </c>
      <c r="C125" s="22" t="s">
        <v>702</v>
      </c>
      <c r="D125" s="22" t="s">
        <v>892</v>
      </c>
      <c r="E125" s="22" t="s">
        <v>893</v>
      </c>
      <c r="F125" s="22" t="s">
        <v>923</v>
      </c>
      <c r="G125" s="21" t="s">
        <v>93</v>
      </c>
      <c r="H125" s="21" t="s">
        <v>260</v>
      </c>
      <c r="I125" s="21" t="s">
        <v>924</v>
      </c>
      <c r="J125" s="21" t="s">
        <v>925</v>
      </c>
      <c r="K125" s="21" t="s">
        <v>924</v>
      </c>
      <c r="L125" s="21" t="s">
        <v>926</v>
      </c>
      <c r="M125" s="21" t="s">
        <v>898</v>
      </c>
      <c r="N125" s="21" t="s">
        <v>899</v>
      </c>
      <c r="O125" s="21" t="s">
        <v>900</v>
      </c>
      <c r="P125" s="21" t="s">
        <v>901</v>
      </c>
      <c r="Q125" s="21" t="s">
        <v>927</v>
      </c>
      <c r="R125" s="21" t="s">
        <v>713</v>
      </c>
      <c r="S125" s="21" t="s">
        <v>530</v>
      </c>
      <c r="T125" s="21" t="s">
        <v>714</v>
      </c>
      <c r="U125" s="21" t="s">
        <v>265</v>
      </c>
      <c r="V125" s="21">
        <v>2023</v>
      </c>
      <c r="W125" s="21" t="s">
        <v>78</v>
      </c>
      <c r="X125" s="21">
        <v>202301</v>
      </c>
      <c r="Y125" s="21">
        <v>202312</v>
      </c>
      <c r="Z125" s="22">
        <v>10.72</v>
      </c>
      <c r="AA125" s="22">
        <v>10.72</v>
      </c>
      <c r="AB125" s="22"/>
      <c r="AC125" s="22"/>
      <c r="AD125" s="21"/>
      <c r="AE125" s="21">
        <v>536</v>
      </c>
      <c r="AF125" s="21">
        <v>536</v>
      </c>
      <c r="AG125" s="21" t="s">
        <v>79</v>
      </c>
      <c r="AH125" s="21" t="s">
        <v>79</v>
      </c>
      <c r="AI125" s="21" t="s">
        <v>79</v>
      </c>
      <c r="AJ125" s="21" t="s">
        <v>78</v>
      </c>
      <c r="AK125" s="21" t="s">
        <v>78</v>
      </c>
      <c r="AL125" s="21" t="s">
        <v>79</v>
      </c>
      <c r="AM125" s="21" t="s">
        <v>72</v>
      </c>
      <c r="AN125" s="21" t="s">
        <v>79</v>
      </c>
      <c r="AO125" s="21" t="s">
        <v>72</v>
      </c>
      <c r="AP125" s="21" t="s">
        <v>903</v>
      </c>
      <c r="AQ125" s="21">
        <v>18323534076</v>
      </c>
      <c r="AR125" s="21"/>
    </row>
    <row r="126" s="5" customFormat="1" ht="59" customHeight="1" spans="1:44">
      <c r="A126" s="21">
        <v>119</v>
      </c>
      <c r="B126" s="21" t="s">
        <v>928</v>
      </c>
      <c r="C126" s="22" t="s">
        <v>702</v>
      </c>
      <c r="D126" s="22" t="s">
        <v>892</v>
      </c>
      <c r="E126" s="22" t="s">
        <v>893</v>
      </c>
      <c r="F126" s="22" t="s">
        <v>929</v>
      </c>
      <c r="G126" s="21" t="s">
        <v>93</v>
      </c>
      <c r="H126" s="21" t="s">
        <v>83</v>
      </c>
      <c r="I126" s="21" t="s">
        <v>930</v>
      </c>
      <c r="J126" s="21" t="s">
        <v>931</v>
      </c>
      <c r="K126" s="21" t="s">
        <v>930</v>
      </c>
      <c r="L126" s="21" t="s">
        <v>932</v>
      </c>
      <c r="M126" s="21" t="s">
        <v>898</v>
      </c>
      <c r="N126" s="21" t="s">
        <v>899</v>
      </c>
      <c r="O126" s="21" t="s">
        <v>900</v>
      </c>
      <c r="P126" s="21" t="s">
        <v>901</v>
      </c>
      <c r="Q126" s="21" t="s">
        <v>933</v>
      </c>
      <c r="R126" s="21" t="s">
        <v>713</v>
      </c>
      <c r="S126" s="21" t="s">
        <v>530</v>
      </c>
      <c r="T126" s="21" t="s">
        <v>714</v>
      </c>
      <c r="U126" s="21" t="s">
        <v>89</v>
      </c>
      <c r="V126" s="21">
        <v>2023</v>
      </c>
      <c r="W126" s="21" t="s">
        <v>78</v>
      </c>
      <c r="X126" s="21">
        <v>202301</v>
      </c>
      <c r="Y126" s="21">
        <v>202312</v>
      </c>
      <c r="Z126" s="22">
        <v>21</v>
      </c>
      <c r="AA126" s="22">
        <v>21</v>
      </c>
      <c r="AB126" s="22"/>
      <c r="AC126" s="22"/>
      <c r="AD126" s="21"/>
      <c r="AE126" s="21">
        <v>1050</v>
      </c>
      <c r="AF126" s="21">
        <v>1050</v>
      </c>
      <c r="AG126" s="21" t="s">
        <v>79</v>
      </c>
      <c r="AH126" s="21" t="s">
        <v>79</v>
      </c>
      <c r="AI126" s="21" t="s">
        <v>79</v>
      </c>
      <c r="AJ126" s="21" t="s">
        <v>78</v>
      </c>
      <c r="AK126" s="21" t="s">
        <v>78</v>
      </c>
      <c r="AL126" s="21" t="s">
        <v>79</v>
      </c>
      <c r="AM126" s="21" t="s">
        <v>72</v>
      </c>
      <c r="AN126" s="21" t="s">
        <v>79</v>
      </c>
      <c r="AO126" s="21" t="s">
        <v>72</v>
      </c>
      <c r="AP126" s="21" t="s">
        <v>903</v>
      </c>
      <c r="AQ126" s="21">
        <v>18323534076</v>
      </c>
      <c r="AR126" s="21"/>
    </row>
    <row r="127" s="5" customFormat="1" ht="59" customHeight="1" spans="1:44">
      <c r="A127" s="21">
        <v>120</v>
      </c>
      <c r="B127" s="21" t="s">
        <v>934</v>
      </c>
      <c r="C127" s="22" t="s">
        <v>702</v>
      </c>
      <c r="D127" s="22" t="s">
        <v>892</v>
      </c>
      <c r="E127" s="22" t="s">
        <v>893</v>
      </c>
      <c r="F127" s="22" t="s">
        <v>935</v>
      </c>
      <c r="G127" s="21" t="s">
        <v>93</v>
      </c>
      <c r="H127" s="21" t="s">
        <v>205</v>
      </c>
      <c r="I127" s="21" t="s">
        <v>936</v>
      </c>
      <c r="J127" s="21" t="s">
        <v>937</v>
      </c>
      <c r="K127" s="21" t="s">
        <v>936</v>
      </c>
      <c r="L127" s="21" t="s">
        <v>938</v>
      </c>
      <c r="M127" s="21" t="s">
        <v>898</v>
      </c>
      <c r="N127" s="21" t="s">
        <v>899</v>
      </c>
      <c r="O127" s="21" t="s">
        <v>900</v>
      </c>
      <c r="P127" s="21" t="s">
        <v>901</v>
      </c>
      <c r="Q127" s="21" t="s">
        <v>939</v>
      </c>
      <c r="R127" s="21" t="s">
        <v>713</v>
      </c>
      <c r="S127" s="21" t="s">
        <v>530</v>
      </c>
      <c r="T127" s="21" t="s">
        <v>714</v>
      </c>
      <c r="U127" s="21" t="s">
        <v>210</v>
      </c>
      <c r="V127" s="21">
        <v>2023</v>
      </c>
      <c r="W127" s="21" t="s">
        <v>78</v>
      </c>
      <c r="X127" s="21">
        <v>202301</v>
      </c>
      <c r="Y127" s="21">
        <v>202312</v>
      </c>
      <c r="Z127" s="22">
        <v>7.48</v>
      </c>
      <c r="AA127" s="22">
        <v>7.48</v>
      </c>
      <c r="AB127" s="22"/>
      <c r="AC127" s="22"/>
      <c r="AD127" s="21"/>
      <c r="AE127" s="21">
        <v>374</v>
      </c>
      <c r="AF127" s="21">
        <v>374</v>
      </c>
      <c r="AG127" s="21" t="s">
        <v>79</v>
      </c>
      <c r="AH127" s="21" t="s">
        <v>79</v>
      </c>
      <c r="AI127" s="21" t="s">
        <v>79</v>
      </c>
      <c r="AJ127" s="21" t="s">
        <v>78</v>
      </c>
      <c r="AK127" s="21" t="s">
        <v>78</v>
      </c>
      <c r="AL127" s="21" t="s">
        <v>79</v>
      </c>
      <c r="AM127" s="21" t="s">
        <v>72</v>
      </c>
      <c r="AN127" s="21" t="s">
        <v>79</v>
      </c>
      <c r="AO127" s="21" t="s">
        <v>72</v>
      </c>
      <c r="AP127" s="21" t="s">
        <v>903</v>
      </c>
      <c r="AQ127" s="21">
        <v>18323534076</v>
      </c>
      <c r="AR127" s="21"/>
    </row>
    <row r="128" s="5" customFormat="1" ht="59" customHeight="1" spans="1:44">
      <c r="A128" s="21">
        <v>121</v>
      </c>
      <c r="B128" s="21" t="s">
        <v>940</v>
      </c>
      <c r="C128" s="22" t="s">
        <v>702</v>
      </c>
      <c r="D128" s="22" t="s">
        <v>892</v>
      </c>
      <c r="E128" s="22" t="s">
        <v>893</v>
      </c>
      <c r="F128" s="22" t="s">
        <v>941</v>
      </c>
      <c r="G128" s="21" t="s">
        <v>93</v>
      </c>
      <c r="H128" s="21" t="s">
        <v>134</v>
      </c>
      <c r="I128" s="21" t="s">
        <v>942</v>
      </c>
      <c r="J128" s="21" t="s">
        <v>943</v>
      </c>
      <c r="K128" s="21" t="s">
        <v>942</v>
      </c>
      <c r="L128" s="21" t="s">
        <v>944</v>
      </c>
      <c r="M128" s="21" t="s">
        <v>898</v>
      </c>
      <c r="N128" s="21" t="s">
        <v>899</v>
      </c>
      <c r="O128" s="21" t="s">
        <v>900</v>
      </c>
      <c r="P128" s="21" t="s">
        <v>901</v>
      </c>
      <c r="Q128" s="21" t="s">
        <v>945</v>
      </c>
      <c r="R128" s="21" t="s">
        <v>713</v>
      </c>
      <c r="S128" s="21" t="s">
        <v>530</v>
      </c>
      <c r="T128" s="21" t="s">
        <v>714</v>
      </c>
      <c r="U128" s="21" t="s">
        <v>139</v>
      </c>
      <c r="V128" s="21">
        <v>2023</v>
      </c>
      <c r="W128" s="21" t="s">
        <v>78</v>
      </c>
      <c r="X128" s="21">
        <v>202301</v>
      </c>
      <c r="Y128" s="21">
        <v>202312</v>
      </c>
      <c r="Z128" s="22">
        <v>52.78</v>
      </c>
      <c r="AA128" s="22">
        <v>52.78</v>
      </c>
      <c r="AB128" s="22"/>
      <c r="AC128" s="22"/>
      <c r="AD128" s="21"/>
      <c r="AE128" s="21">
        <v>2639</v>
      </c>
      <c r="AF128" s="21">
        <v>2639</v>
      </c>
      <c r="AG128" s="21" t="s">
        <v>79</v>
      </c>
      <c r="AH128" s="21" t="s">
        <v>79</v>
      </c>
      <c r="AI128" s="21" t="s">
        <v>79</v>
      </c>
      <c r="AJ128" s="21" t="s">
        <v>78</v>
      </c>
      <c r="AK128" s="21" t="s">
        <v>78</v>
      </c>
      <c r="AL128" s="21" t="s">
        <v>79</v>
      </c>
      <c r="AM128" s="21" t="s">
        <v>72</v>
      </c>
      <c r="AN128" s="21" t="s">
        <v>79</v>
      </c>
      <c r="AO128" s="21" t="s">
        <v>72</v>
      </c>
      <c r="AP128" s="21" t="s">
        <v>903</v>
      </c>
      <c r="AQ128" s="21">
        <v>18323534076</v>
      </c>
      <c r="AR128" s="21"/>
    </row>
    <row r="129" s="5" customFormat="1" ht="59" customHeight="1" spans="1:44">
      <c r="A129" s="21">
        <v>122</v>
      </c>
      <c r="B129" s="21" t="s">
        <v>946</v>
      </c>
      <c r="C129" s="22" t="s">
        <v>702</v>
      </c>
      <c r="D129" s="22" t="s">
        <v>892</v>
      </c>
      <c r="E129" s="22" t="s">
        <v>893</v>
      </c>
      <c r="F129" s="22" t="s">
        <v>947</v>
      </c>
      <c r="G129" s="21" t="s">
        <v>93</v>
      </c>
      <c r="H129" s="21" t="s">
        <v>223</v>
      </c>
      <c r="I129" s="21" t="s">
        <v>948</v>
      </c>
      <c r="J129" s="21" t="s">
        <v>949</v>
      </c>
      <c r="K129" s="21" t="s">
        <v>948</v>
      </c>
      <c r="L129" s="21" t="s">
        <v>950</v>
      </c>
      <c r="M129" s="21" t="s">
        <v>898</v>
      </c>
      <c r="N129" s="21" t="s">
        <v>899</v>
      </c>
      <c r="O129" s="21" t="s">
        <v>900</v>
      </c>
      <c r="P129" s="21" t="s">
        <v>901</v>
      </c>
      <c r="Q129" s="21" t="s">
        <v>951</v>
      </c>
      <c r="R129" s="21" t="s">
        <v>713</v>
      </c>
      <c r="S129" s="21" t="s">
        <v>530</v>
      </c>
      <c r="T129" s="21" t="s">
        <v>714</v>
      </c>
      <c r="U129" s="21" t="s">
        <v>228</v>
      </c>
      <c r="V129" s="21">
        <v>2023</v>
      </c>
      <c r="W129" s="21" t="s">
        <v>78</v>
      </c>
      <c r="X129" s="21">
        <v>202301</v>
      </c>
      <c r="Y129" s="21">
        <v>202312</v>
      </c>
      <c r="Z129" s="22">
        <v>22.62</v>
      </c>
      <c r="AA129" s="22">
        <v>22.62</v>
      </c>
      <c r="AB129" s="22"/>
      <c r="AC129" s="22"/>
      <c r="AD129" s="21"/>
      <c r="AE129" s="21">
        <v>1131</v>
      </c>
      <c r="AF129" s="21">
        <v>1131</v>
      </c>
      <c r="AG129" s="21" t="s">
        <v>79</v>
      </c>
      <c r="AH129" s="21" t="s">
        <v>79</v>
      </c>
      <c r="AI129" s="21" t="s">
        <v>79</v>
      </c>
      <c r="AJ129" s="21" t="s">
        <v>78</v>
      </c>
      <c r="AK129" s="21" t="s">
        <v>78</v>
      </c>
      <c r="AL129" s="21" t="s">
        <v>79</v>
      </c>
      <c r="AM129" s="21" t="s">
        <v>72</v>
      </c>
      <c r="AN129" s="21" t="s">
        <v>79</v>
      </c>
      <c r="AO129" s="21" t="s">
        <v>72</v>
      </c>
      <c r="AP129" s="21" t="s">
        <v>903</v>
      </c>
      <c r="AQ129" s="21">
        <v>18323534076</v>
      </c>
      <c r="AR129" s="21"/>
    </row>
    <row r="130" s="5" customFormat="1" ht="59" customHeight="1" spans="1:44">
      <c r="A130" s="21">
        <v>123</v>
      </c>
      <c r="B130" s="21" t="s">
        <v>952</v>
      </c>
      <c r="C130" s="22" t="s">
        <v>702</v>
      </c>
      <c r="D130" s="22" t="s">
        <v>892</v>
      </c>
      <c r="E130" s="22" t="s">
        <v>893</v>
      </c>
      <c r="F130" s="22" t="s">
        <v>953</v>
      </c>
      <c r="G130" s="21" t="s">
        <v>93</v>
      </c>
      <c r="H130" s="21" t="s">
        <v>513</v>
      </c>
      <c r="I130" s="21" t="s">
        <v>954</v>
      </c>
      <c r="J130" s="21" t="s">
        <v>955</v>
      </c>
      <c r="K130" s="21" t="s">
        <v>954</v>
      </c>
      <c r="L130" s="21" t="s">
        <v>956</v>
      </c>
      <c r="M130" s="21" t="s">
        <v>898</v>
      </c>
      <c r="N130" s="21" t="s">
        <v>899</v>
      </c>
      <c r="O130" s="21" t="s">
        <v>900</v>
      </c>
      <c r="P130" s="21" t="s">
        <v>901</v>
      </c>
      <c r="Q130" s="21" t="s">
        <v>957</v>
      </c>
      <c r="R130" s="21" t="s">
        <v>713</v>
      </c>
      <c r="S130" s="21" t="s">
        <v>530</v>
      </c>
      <c r="T130" s="21" t="s">
        <v>714</v>
      </c>
      <c r="U130" s="21" t="s">
        <v>516</v>
      </c>
      <c r="V130" s="21">
        <v>2023</v>
      </c>
      <c r="W130" s="21" t="s">
        <v>78</v>
      </c>
      <c r="X130" s="21">
        <v>202301</v>
      </c>
      <c r="Y130" s="21">
        <v>202312</v>
      </c>
      <c r="Z130" s="22">
        <v>6.9</v>
      </c>
      <c r="AA130" s="22">
        <v>6.9</v>
      </c>
      <c r="AB130" s="22"/>
      <c r="AC130" s="22"/>
      <c r="AD130" s="21"/>
      <c r="AE130" s="21">
        <v>345</v>
      </c>
      <c r="AF130" s="21">
        <v>345</v>
      </c>
      <c r="AG130" s="21" t="s">
        <v>79</v>
      </c>
      <c r="AH130" s="21" t="s">
        <v>79</v>
      </c>
      <c r="AI130" s="21" t="s">
        <v>79</v>
      </c>
      <c r="AJ130" s="21" t="s">
        <v>78</v>
      </c>
      <c r="AK130" s="21" t="s">
        <v>78</v>
      </c>
      <c r="AL130" s="21" t="s">
        <v>79</v>
      </c>
      <c r="AM130" s="21" t="s">
        <v>72</v>
      </c>
      <c r="AN130" s="21" t="s">
        <v>79</v>
      </c>
      <c r="AO130" s="21" t="s">
        <v>72</v>
      </c>
      <c r="AP130" s="21" t="s">
        <v>903</v>
      </c>
      <c r="AQ130" s="21">
        <v>18323534076</v>
      </c>
      <c r="AR130" s="21"/>
    </row>
    <row r="131" s="5" customFormat="1" ht="59" customHeight="1" spans="1:44">
      <c r="A131" s="21">
        <v>124</v>
      </c>
      <c r="B131" s="21" t="s">
        <v>958</v>
      </c>
      <c r="C131" s="22" t="s">
        <v>702</v>
      </c>
      <c r="D131" s="22" t="s">
        <v>892</v>
      </c>
      <c r="E131" s="22" t="s">
        <v>893</v>
      </c>
      <c r="F131" s="22" t="s">
        <v>959</v>
      </c>
      <c r="G131" s="21" t="s">
        <v>93</v>
      </c>
      <c r="H131" s="21" t="s">
        <v>184</v>
      </c>
      <c r="I131" s="21" t="s">
        <v>960</v>
      </c>
      <c r="J131" s="21" t="s">
        <v>961</v>
      </c>
      <c r="K131" s="21" t="s">
        <v>960</v>
      </c>
      <c r="L131" s="21" t="s">
        <v>962</v>
      </c>
      <c r="M131" s="21" t="s">
        <v>898</v>
      </c>
      <c r="N131" s="21" t="s">
        <v>899</v>
      </c>
      <c r="O131" s="21" t="s">
        <v>900</v>
      </c>
      <c r="P131" s="21" t="s">
        <v>901</v>
      </c>
      <c r="Q131" s="21" t="s">
        <v>963</v>
      </c>
      <c r="R131" s="21" t="s">
        <v>713</v>
      </c>
      <c r="S131" s="21" t="s">
        <v>530</v>
      </c>
      <c r="T131" s="21" t="s">
        <v>714</v>
      </c>
      <c r="U131" s="21" t="s">
        <v>191</v>
      </c>
      <c r="V131" s="21">
        <v>2023</v>
      </c>
      <c r="W131" s="21" t="s">
        <v>78</v>
      </c>
      <c r="X131" s="21">
        <v>202301</v>
      </c>
      <c r="Y131" s="21">
        <v>202312</v>
      </c>
      <c r="Z131" s="22">
        <v>20.62</v>
      </c>
      <c r="AA131" s="22">
        <v>20.62</v>
      </c>
      <c r="AB131" s="22"/>
      <c r="AC131" s="22"/>
      <c r="AD131" s="21"/>
      <c r="AE131" s="21">
        <v>1031</v>
      </c>
      <c r="AF131" s="21">
        <v>1031</v>
      </c>
      <c r="AG131" s="21" t="s">
        <v>79</v>
      </c>
      <c r="AH131" s="21" t="s">
        <v>79</v>
      </c>
      <c r="AI131" s="21" t="s">
        <v>79</v>
      </c>
      <c r="AJ131" s="21" t="s">
        <v>78</v>
      </c>
      <c r="AK131" s="21" t="s">
        <v>78</v>
      </c>
      <c r="AL131" s="21" t="s">
        <v>79</v>
      </c>
      <c r="AM131" s="21" t="s">
        <v>72</v>
      </c>
      <c r="AN131" s="21" t="s">
        <v>79</v>
      </c>
      <c r="AO131" s="21" t="s">
        <v>72</v>
      </c>
      <c r="AP131" s="21" t="s">
        <v>903</v>
      </c>
      <c r="AQ131" s="21">
        <v>18323534076</v>
      </c>
      <c r="AR131" s="21"/>
    </row>
    <row r="132" s="5" customFormat="1" ht="59" customHeight="1" spans="1:44">
      <c r="A132" s="21">
        <v>125</v>
      </c>
      <c r="B132" s="21" t="s">
        <v>964</v>
      </c>
      <c r="C132" s="22" t="s">
        <v>702</v>
      </c>
      <c r="D132" s="22" t="s">
        <v>892</v>
      </c>
      <c r="E132" s="22" t="s">
        <v>893</v>
      </c>
      <c r="F132" s="22" t="s">
        <v>965</v>
      </c>
      <c r="G132" s="21" t="s">
        <v>93</v>
      </c>
      <c r="H132" s="21" t="s">
        <v>251</v>
      </c>
      <c r="I132" s="21" t="s">
        <v>966</v>
      </c>
      <c r="J132" s="21" t="s">
        <v>967</v>
      </c>
      <c r="K132" s="21" t="s">
        <v>966</v>
      </c>
      <c r="L132" s="21" t="s">
        <v>968</v>
      </c>
      <c r="M132" s="21" t="s">
        <v>898</v>
      </c>
      <c r="N132" s="21" t="s">
        <v>899</v>
      </c>
      <c r="O132" s="21" t="s">
        <v>900</v>
      </c>
      <c r="P132" s="21" t="s">
        <v>901</v>
      </c>
      <c r="Q132" s="21" t="s">
        <v>969</v>
      </c>
      <c r="R132" s="21" t="s">
        <v>713</v>
      </c>
      <c r="S132" s="21" t="s">
        <v>530</v>
      </c>
      <c r="T132" s="21" t="s">
        <v>714</v>
      </c>
      <c r="U132" s="21" t="s">
        <v>257</v>
      </c>
      <c r="V132" s="21">
        <v>2023</v>
      </c>
      <c r="W132" s="21" t="s">
        <v>78</v>
      </c>
      <c r="X132" s="21">
        <v>202301</v>
      </c>
      <c r="Y132" s="21">
        <v>202312</v>
      </c>
      <c r="Z132" s="22">
        <v>2.72</v>
      </c>
      <c r="AA132" s="22">
        <v>2.72</v>
      </c>
      <c r="AB132" s="22"/>
      <c r="AC132" s="22"/>
      <c r="AD132" s="21"/>
      <c r="AE132" s="21">
        <v>136</v>
      </c>
      <c r="AF132" s="21">
        <v>136</v>
      </c>
      <c r="AG132" s="21" t="s">
        <v>79</v>
      </c>
      <c r="AH132" s="21" t="s">
        <v>79</v>
      </c>
      <c r="AI132" s="21" t="s">
        <v>79</v>
      </c>
      <c r="AJ132" s="21" t="s">
        <v>78</v>
      </c>
      <c r="AK132" s="21" t="s">
        <v>78</v>
      </c>
      <c r="AL132" s="21" t="s">
        <v>79</v>
      </c>
      <c r="AM132" s="21" t="s">
        <v>72</v>
      </c>
      <c r="AN132" s="21" t="s">
        <v>79</v>
      </c>
      <c r="AO132" s="21" t="s">
        <v>72</v>
      </c>
      <c r="AP132" s="21" t="s">
        <v>903</v>
      </c>
      <c r="AQ132" s="21">
        <v>18323534076</v>
      </c>
      <c r="AR132" s="21"/>
    </row>
    <row r="133" s="5" customFormat="1" ht="59" customHeight="1" spans="1:44">
      <c r="A133" s="21">
        <v>126</v>
      </c>
      <c r="B133" s="21" t="s">
        <v>970</v>
      </c>
      <c r="C133" s="22" t="s">
        <v>702</v>
      </c>
      <c r="D133" s="22" t="s">
        <v>892</v>
      </c>
      <c r="E133" s="22" t="s">
        <v>893</v>
      </c>
      <c r="F133" s="22" t="s">
        <v>971</v>
      </c>
      <c r="G133" s="21" t="s">
        <v>93</v>
      </c>
      <c r="H133" s="21" t="s">
        <v>268</v>
      </c>
      <c r="I133" s="21" t="s">
        <v>972</v>
      </c>
      <c r="J133" s="21" t="s">
        <v>973</v>
      </c>
      <c r="K133" s="21" t="s">
        <v>972</v>
      </c>
      <c r="L133" s="21" t="s">
        <v>974</v>
      </c>
      <c r="M133" s="21" t="s">
        <v>898</v>
      </c>
      <c r="N133" s="21" t="s">
        <v>899</v>
      </c>
      <c r="O133" s="21" t="s">
        <v>900</v>
      </c>
      <c r="P133" s="21" t="s">
        <v>901</v>
      </c>
      <c r="Q133" s="21" t="s">
        <v>975</v>
      </c>
      <c r="R133" s="21" t="s">
        <v>713</v>
      </c>
      <c r="S133" s="21" t="s">
        <v>530</v>
      </c>
      <c r="T133" s="21" t="s">
        <v>714</v>
      </c>
      <c r="U133" s="21" t="s">
        <v>273</v>
      </c>
      <c r="V133" s="21">
        <v>2023</v>
      </c>
      <c r="W133" s="21" t="s">
        <v>78</v>
      </c>
      <c r="X133" s="21">
        <v>202301</v>
      </c>
      <c r="Y133" s="21">
        <v>202312</v>
      </c>
      <c r="Z133" s="22">
        <v>19</v>
      </c>
      <c r="AA133" s="22">
        <v>19</v>
      </c>
      <c r="AB133" s="22"/>
      <c r="AC133" s="22"/>
      <c r="AD133" s="21"/>
      <c r="AE133" s="21">
        <v>950</v>
      </c>
      <c r="AF133" s="21">
        <v>950</v>
      </c>
      <c r="AG133" s="21" t="s">
        <v>79</v>
      </c>
      <c r="AH133" s="21" t="s">
        <v>79</v>
      </c>
      <c r="AI133" s="21" t="s">
        <v>79</v>
      </c>
      <c r="AJ133" s="21" t="s">
        <v>78</v>
      </c>
      <c r="AK133" s="21" t="s">
        <v>78</v>
      </c>
      <c r="AL133" s="21" t="s">
        <v>79</v>
      </c>
      <c r="AM133" s="21" t="s">
        <v>72</v>
      </c>
      <c r="AN133" s="21" t="s">
        <v>79</v>
      </c>
      <c r="AO133" s="21" t="s">
        <v>72</v>
      </c>
      <c r="AP133" s="21" t="s">
        <v>903</v>
      </c>
      <c r="AQ133" s="21">
        <v>18323534076</v>
      </c>
      <c r="AR133" s="21"/>
    </row>
    <row r="134" s="5" customFormat="1" ht="59" customHeight="1" spans="1:44">
      <c r="A134" s="21">
        <v>127</v>
      </c>
      <c r="B134" s="21" t="s">
        <v>976</v>
      </c>
      <c r="C134" s="22" t="s">
        <v>702</v>
      </c>
      <c r="D134" s="22" t="s">
        <v>892</v>
      </c>
      <c r="E134" s="22" t="s">
        <v>893</v>
      </c>
      <c r="F134" s="22" t="s">
        <v>977</v>
      </c>
      <c r="G134" s="21" t="s">
        <v>93</v>
      </c>
      <c r="H134" s="21" t="s">
        <v>277</v>
      </c>
      <c r="I134" s="21" t="s">
        <v>978</v>
      </c>
      <c r="J134" s="21" t="s">
        <v>979</v>
      </c>
      <c r="K134" s="21" t="s">
        <v>978</v>
      </c>
      <c r="L134" s="21" t="s">
        <v>980</v>
      </c>
      <c r="M134" s="21" t="s">
        <v>898</v>
      </c>
      <c r="N134" s="21" t="s">
        <v>899</v>
      </c>
      <c r="O134" s="21" t="s">
        <v>900</v>
      </c>
      <c r="P134" s="21" t="s">
        <v>901</v>
      </c>
      <c r="Q134" s="21" t="s">
        <v>981</v>
      </c>
      <c r="R134" s="21" t="s">
        <v>713</v>
      </c>
      <c r="S134" s="21" t="s">
        <v>530</v>
      </c>
      <c r="T134" s="21" t="s">
        <v>714</v>
      </c>
      <c r="U134" s="21" t="s">
        <v>282</v>
      </c>
      <c r="V134" s="21">
        <v>2023</v>
      </c>
      <c r="W134" s="21" t="s">
        <v>78</v>
      </c>
      <c r="X134" s="21">
        <v>202301</v>
      </c>
      <c r="Y134" s="21">
        <v>202312</v>
      </c>
      <c r="Z134" s="22">
        <v>5.22</v>
      </c>
      <c r="AA134" s="22">
        <v>5.22</v>
      </c>
      <c r="AB134" s="22"/>
      <c r="AC134" s="22"/>
      <c r="AD134" s="21"/>
      <c r="AE134" s="21">
        <v>261</v>
      </c>
      <c r="AF134" s="21">
        <v>261</v>
      </c>
      <c r="AG134" s="21" t="s">
        <v>79</v>
      </c>
      <c r="AH134" s="21" t="s">
        <v>79</v>
      </c>
      <c r="AI134" s="21" t="s">
        <v>79</v>
      </c>
      <c r="AJ134" s="21" t="s">
        <v>78</v>
      </c>
      <c r="AK134" s="21" t="s">
        <v>78</v>
      </c>
      <c r="AL134" s="21" t="s">
        <v>79</v>
      </c>
      <c r="AM134" s="21" t="s">
        <v>72</v>
      </c>
      <c r="AN134" s="21" t="s">
        <v>79</v>
      </c>
      <c r="AO134" s="21" t="s">
        <v>72</v>
      </c>
      <c r="AP134" s="21" t="s">
        <v>903</v>
      </c>
      <c r="AQ134" s="21">
        <v>18323534076</v>
      </c>
      <c r="AR134" s="21"/>
    </row>
    <row r="135" s="5" customFormat="1" ht="59" customHeight="1" spans="1:44">
      <c r="A135" s="21">
        <v>128</v>
      </c>
      <c r="B135" s="21" t="s">
        <v>982</v>
      </c>
      <c r="C135" s="22" t="s">
        <v>702</v>
      </c>
      <c r="D135" s="22" t="s">
        <v>892</v>
      </c>
      <c r="E135" s="22" t="s">
        <v>893</v>
      </c>
      <c r="F135" s="22" t="s">
        <v>983</v>
      </c>
      <c r="G135" s="21" t="s">
        <v>93</v>
      </c>
      <c r="H135" s="21" t="s">
        <v>408</v>
      </c>
      <c r="I135" s="21" t="s">
        <v>984</v>
      </c>
      <c r="J135" s="21" t="s">
        <v>985</v>
      </c>
      <c r="K135" s="21" t="s">
        <v>984</v>
      </c>
      <c r="L135" s="21" t="s">
        <v>986</v>
      </c>
      <c r="M135" s="21" t="s">
        <v>898</v>
      </c>
      <c r="N135" s="21" t="s">
        <v>899</v>
      </c>
      <c r="O135" s="21" t="s">
        <v>900</v>
      </c>
      <c r="P135" s="21" t="s">
        <v>901</v>
      </c>
      <c r="Q135" s="21" t="s">
        <v>987</v>
      </c>
      <c r="R135" s="21" t="s">
        <v>713</v>
      </c>
      <c r="S135" s="21" t="s">
        <v>530</v>
      </c>
      <c r="T135" s="21" t="s">
        <v>714</v>
      </c>
      <c r="U135" s="21" t="s">
        <v>412</v>
      </c>
      <c r="V135" s="21">
        <v>2023</v>
      </c>
      <c r="W135" s="21" t="s">
        <v>78</v>
      </c>
      <c r="X135" s="21">
        <v>202301</v>
      </c>
      <c r="Y135" s="21">
        <v>202312</v>
      </c>
      <c r="Z135" s="22">
        <v>1.38</v>
      </c>
      <c r="AA135" s="22">
        <v>1.38</v>
      </c>
      <c r="AB135" s="22"/>
      <c r="AC135" s="22"/>
      <c r="AD135" s="21"/>
      <c r="AE135" s="21">
        <v>69</v>
      </c>
      <c r="AF135" s="21">
        <v>69</v>
      </c>
      <c r="AG135" s="21" t="s">
        <v>79</v>
      </c>
      <c r="AH135" s="21" t="s">
        <v>79</v>
      </c>
      <c r="AI135" s="21" t="s">
        <v>79</v>
      </c>
      <c r="AJ135" s="21" t="s">
        <v>78</v>
      </c>
      <c r="AK135" s="22" t="s">
        <v>79</v>
      </c>
      <c r="AL135" s="21" t="s">
        <v>79</v>
      </c>
      <c r="AM135" s="21" t="s">
        <v>72</v>
      </c>
      <c r="AN135" s="21" t="s">
        <v>79</v>
      </c>
      <c r="AO135" s="21" t="s">
        <v>72</v>
      </c>
      <c r="AP135" s="21" t="s">
        <v>903</v>
      </c>
      <c r="AQ135" s="21">
        <v>18323534076</v>
      </c>
      <c r="AR135" s="21"/>
    </row>
    <row r="136" s="5" customFormat="1" ht="59" customHeight="1" spans="1:44">
      <c r="A136" s="21">
        <v>129</v>
      </c>
      <c r="B136" s="21" t="s">
        <v>988</v>
      </c>
      <c r="C136" s="22" t="s">
        <v>702</v>
      </c>
      <c r="D136" s="22" t="s">
        <v>892</v>
      </c>
      <c r="E136" s="22" t="s">
        <v>893</v>
      </c>
      <c r="F136" s="22" t="s">
        <v>989</v>
      </c>
      <c r="G136" s="21" t="s">
        <v>93</v>
      </c>
      <c r="H136" s="21" t="s">
        <v>143</v>
      </c>
      <c r="I136" s="21" t="s">
        <v>990</v>
      </c>
      <c r="J136" s="21" t="s">
        <v>991</v>
      </c>
      <c r="K136" s="21" t="s">
        <v>990</v>
      </c>
      <c r="L136" s="21" t="s">
        <v>992</v>
      </c>
      <c r="M136" s="21" t="s">
        <v>898</v>
      </c>
      <c r="N136" s="21" t="s">
        <v>899</v>
      </c>
      <c r="O136" s="21" t="s">
        <v>900</v>
      </c>
      <c r="P136" s="21" t="s">
        <v>901</v>
      </c>
      <c r="Q136" s="21" t="s">
        <v>993</v>
      </c>
      <c r="R136" s="21" t="s">
        <v>713</v>
      </c>
      <c r="S136" s="21" t="s">
        <v>530</v>
      </c>
      <c r="T136" s="21" t="s">
        <v>714</v>
      </c>
      <c r="U136" s="21" t="s">
        <v>149</v>
      </c>
      <c r="V136" s="21">
        <v>2023</v>
      </c>
      <c r="W136" s="21" t="s">
        <v>78</v>
      </c>
      <c r="X136" s="21">
        <v>202301</v>
      </c>
      <c r="Y136" s="21">
        <v>202312</v>
      </c>
      <c r="Z136" s="22">
        <v>14.28</v>
      </c>
      <c r="AA136" s="22">
        <v>14.28</v>
      </c>
      <c r="AB136" s="22"/>
      <c r="AC136" s="22"/>
      <c r="AD136" s="21"/>
      <c r="AE136" s="21">
        <v>714</v>
      </c>
      <c r="AF136" s="21">
        <v>714</v>
      </c>
      <c r="AG136" s="21" t="s">
        <v>79</v>
      </c>
      <c r="AH136" s="21" t="s">
        <v>79</v>
      </c>
      <c r="AI136" s="21" t="s">
        <v>79</v>
      </c>
      <c r="AJ136" s="21" t="s">
        <v>78</v>
      </c>
      <c r="AK136" s="21" t="s">
        <v>78</v>
      </c>
      <c r="AL136" s="21" t="s">
        <v>79</v>
      </c>
      <c r="AM136" s="21" t="s">
        <v>72</v>
      </c>
      <c r="AN136" s="21" t="s">
        <v>79</v>
      </c>
      <c r="AO136" s="21" t="s">
        <v>72</v>
      </c>
      <c r="AP136" s="21" t="s">
        <v>903</v>
      </c>
      <c r="AQ136" s="21">
        <v>18323534076</v>
      </c>
      <c r="AR136" s="21"/>
    </row>
    <row r="137" s="5" customFormat="1" ht="59" customHeight="1" spans="1:44">
      <c r="A137" s="21">
        <v>130</v>
      </c>
      <c r="B137" s="21" t="s">
        <v>994</v>
      </c>
      <c r="C137" s="22" t="s">
        <v>702</v>
      </c>
      <c r="D137" s="22" t="s">
        <v>892</v>
      </c>
      <c r="E137" s="22" t="s">
        <v>893</v>
      </c>
      <c r="F137" s="22" t="s">
        <v>995</v>
      </c>
      <c r="G137" s="21" t="s">
        <v>93</v>
      </c>
      <c r="H137" s="21" t="s">
        <v>195</v>
      </c>
      <c r="I137" s="21" t="s">
        <v>996</v>
      </c>
      <c r="J137" s="21" t="s">
        <v>997</v>
      </c>
      <c r="K137" s="21" t="s">
        <v>996</v>
      </c>
      <c r="L137" s="21" t="s">
        <v>998</v>
      </c>
      <c r="M137" s="21" t="s">
        <v>898</v>
      </c>
      <c r="N137" s="21" t="s">
        <v>899</v>
      </c>
      <c r="O137" s="21" t="s">
        <v>900</v>
      </c>
      <c r="P137" s="21" t="s">
        <v>901</v>
      </c>
      <c r="Q137" s="21" t="s">
        <v>999</v>
      </c>
      <c r="R137" s="21" t="s">
        <v>713</v>
      </c>
      <c r="S137" s="21" t="s">
        <v>530</v>
      </c>
      <c r="T137" s="21" t="s">
        <v>714</v>
      </c>
      <c r="U137" s="21" t="s">
        <v>201</v>
      </c>
      <c r="V137" s="21">
        <v>2023</v>
      </c>
      <c r="W137" s="21" t="s">
        <v>78</v>
      </c>
      <c r="X137" s="21">
        <v>202301</v>
      </c>
      <c r="Y137" s="21">
        <v>202312</v>
      </c>
      <c r="Z137" s="22">
        <v>38.62</v>
      </c>
      <c r="AA137" s="22">
        <v>38.62</v>
      </c>
      <c r="AB137" s="22"/>
      <c r="AC137" s="22"/>
      <c r="AD137" s="21"/>
      <c r="AE137" s="21">
        <v>1931</v>
      </c>
      <c r="AF137" s="21">
        <v>1931</v>
      </c>
      <c r="AG137" s="21" t="s">
        <v>79</v>
      </c>
      <c r="AH137" s="21" t="s">
        <v>79</v>
      </c>
      <c r="AI137" s="21" t="s">
        <v>79</v>
      </c>
      <c r="AJ137" s="21" t="s">
        <v>78</v>
      </c>
      <c r="AK137" s="21" t="s">
        <v>78</v>
      </c>
      <c r="AL137" s="21" t="s">
        <v>79</v>
      </c>
      <c r="AM137" s="21" t="s">
        <v>72</v>
      </c>
      <c r="AN137" s="21" t="s">
        <v>79</v>
      </c>
      <c r="AO137" s="21" t="s">
        <v>72</v>
      </c>
      <c r="AP137" s="21" t="s">
        <v>903</v>
      </c>
      <c r="AQ137" s="21">
        <v>18323534076</v>
      </c>
      <c r="AR137" s="21"/>
    </row>
    <row r="138" s="5" customFormat="1" ht="59" customHeight="1" spans="1:44">
      <c r="A138" s="21">
        <v>131</v>
      </c>
      <c r="B138" s="21" t="s">
        <v>1000</v>
      </c>
      <c r="C138" s="22" t="s">
        <v>702</v>
      </c>
      <c r="D138" s="22" t="s">
        <v>892</v>
      </c>
      <c r="E138" s="22" t="s">
        <v>893</v>
      </c>
      <c r="F138" s="22" t="s">
        <v>1001</v>
      </c>
      <c r="G138" s="21" t="s">
        <v>93</v>
      </c>
      <c r="H138" s="21" t="s">
        <v>294</v>
      </c>
      <c r="I138" s="21" t="s">
        <v>1002</v>
      </c>
      <c r="J138" s="21" t="s">
        <v>1003</v>
      </c>
      <c r="K138" s="21" t="s">
        <v>1002</v>
      </c>
      <c r="L138" s="21" t="s">
        <v>1004</v>
      </c>
      <c r="M138" s="21" t="s">
        <v>898</v>
      </c>
      <c r="N138" s="21" t="s">
        <v>899</v>
      </c>
      <c r="O138" s="21" t="s">
        <v>900</v>
      </c>
      <c r="P138" s="21" t="s">
        <v>901</v>
      </c>
      <c r="Q138" s="21" t="s">
        <v>1005</v>
      </c>
      <c r="R138" s="21" t="s">
        <v>713</v>
      </c>
      <c r="S138" s="21" t="s">
        <v>530</v>
      </c>
      <c r="T138" s="21" t="s">
        <v>714</v>
      </c>
      <c r="U138" s="21" t="s">
        <v>299</v>
      </c>
      <c r="V138" s="21">
        <v>2023</v>
      </c>
      <c r="W138" s="21" t="s">
        <v>78</v>
      </c>
      <c r="X138" s="21">
        <v>202301</v>
      </c>
      <c r="Y138" s="21">
        <v>202312</v>
      </c>
      <c r="Z138" s="22">
        <v>11.5</v>
      </c>
      <c r="AA138" s="22">
        <v>11.5</v>
      </c>
      <c r="AB138" s="22"/>
      <c r="AC138" s="22"/>
      <c r="AD138" s="21"/>
      <c r="AE138" s="21">
        <v>575</v>
      </c>
      <c r="AF138" s="21">
        <v>575</v>
      </c>
      <c r="AG138" s="21" t="s">
        <v>79</v>
      </c>
      <c r="AH138" s="21" t="s">
        <v>79</v>
      </c>
      <c r="AI138" s="21" t="s">
        <v>79</v>
      </c>
      <c r="AJ138" s="21" t="s">
        <v>78</v>
      </c>
      <c r="AK138" s="21" t="s">
        <v>78</v>
      </c>
      <c r="AL138" s="21" t="s">
        <v>79</v>
      </c>
      <c r="AM138" s="21" t="s">
        <v>72</v>
      </c>
      <c r="AN138" s="21" t="s">
        <v>79</v>
      </c>
      <c r="AO138" s="21" t="s">
        <v>72</v>
      </c>
      <c r="AP138" s="21" t="s">
        <v>903</v>
      </c>
      <c r="AQ138" s="21">
        <v>18323534076</v>
      </c>
      <c r="AR138" s="21"/>
    </row>
    <row r="139" s="5" customFormat="1" ht="59" customHeight="1" spans="1:44">
      <c r="A139" s="21">
        <v>132</v>
      </c>
      <c r="B139" s="21" t="s">
        <v>1006</v>
      </c>
      <c r="C139" s="22" t="s">
        <v>702</v>
      </c>
      <c r="D139" s="22" t="s">
        <v>892</v>
      </c>
      <c r="E139" s="22" t="s">
        <v>893</v>
      </c>
      <c r="F139" s="22" t="s">
        <v>1007</v>
      </c>
      <c r="G139" s="21" t="s">
        <v>93</v>
      </c>
      <c r="H139" s="21" t="s">
        <v>323</v>
      </c>
      <c r="I139" s="21" t="s">
        <v>1008</v>
      </c>
      <c r="J139" s="21" t="s">
        <v>1009</v>
      </c>
      <c r="K139" s="21" t="s">
        <v>1008</v>
      </c>
      <c r="L139" s="21" t="s">
        <v>1010</v>
      </c>
      <c r="M139" s="21" t="s">
        <v>898</v>
      </c>
      <c r="N139" s="21" t="s">
        <v>899</v>
      </c>
      <c r="O139" s="21" t="s">
        <v>900</v>
      </c>
      <c r="P139" s="21" t="s">
        <v>901</v>
      </c>
      <c r="Q139" s="21" t="s">
        <v>1011</v>
      </c>
      <c r="R139" s="21" t="s">
        <v>713</v>
      </c>
      <c r="S139" s="21" t="s">
        <v>530</v>
      </c>
      <c r="T139" s="21" t="s">
        <v>714</v>
      </c>
      <c r="U139" s="21" t="s">
        <v>328</v>
      </c>
      <c r="V139" s="21">
        <v>2023</v>
      </c>
      <c r="W139" s="21" t="s">
        <v>78</v>
      </c>
      <c r="X139" s="21">
        <v>202301</v>
      </c>
      <c r="Y139" s="21">
        <v>202312</v>
      </c>
      <c r="Z139" s="22">
        <v>2.7</v>
      </c>
      <c r="AA139" s="22">
        <v>2.7</v>
      </c>
      <c r="AB139" s="22"/>
      <c r="AC139" s="22"/>
      <c r="AD139" s="21"/>
      <c r="AE139" s="21">
        <v>135</v>
      </c>
      <c r="AF139" s="21">
        <v>135</v>
      </c>
      <c r="AG139" s="21" t="s">
        <v>79</v>
      </c>
      <c r="AH139" s="21" t="s">
        <v>79</v>
      </c>
      <c r="AI139" s="21" t="s">
        <v>79</v>
      </c>
      <c r="AJ139" s="21" t="s">
        <v>78</v>
      </c>
      <c r="AK139" s="21" t="s">
        <v>78</v>
      </c>
      <c r="AL139" s="21" t="s">
        <v>79</v>
      </c>
      <c r="AM139" s="21" t="s">
        <v>72</v>
      </c>
      <c r="AN139" s="21" t="s">
        <v>79</v>
      </c>
      <c r="AO139" s="21" t="s">
        <v>72</v>
      </c>
      <c r="AP139" s="21" t="s">
        <v>903</v>
      </c>
      <c r="AQ139" s="21">
        <v>18323534076</v>
      </c>
      <c r="AR139" s="21"/>
    </row>
    <row r="140" s="5" customFormat="1" ht="59" customHeight="1" spans="1:44">
      <c r="A140" s="21">
        <v>133</v>
      </c>
      <c r="B140" s="21" t="s">
        <v>1012</v>
      </c>
      <c r="C140" s="22" t="s">
        <v>702</v>
      </c>
      <c r="D140" s="22" t="s">
        <v>892</v>
      </c>
      <c r="E140" s="22" t="s">
        <v>893</v>
      </c>
      <c r="F140" s="22" t="s">
        <v>1013</v>
      </c>
      <c r="G140" s="21" t="s">
        <v>93</v>
      </c>
      <c r="H140" s="21" t="s">
        <v>314</v>
      </c>
      <c r="I140" s="21" t="s">
        <v>1014</v>
      </c>
      <c r="J140" s="21" t="s">
        <v>1015</v>
      </c>
      <c r="K140" s="21" t="s">
        <v>1014</v>
      </c>
      <c r="L140" s="21" t="s">
        <v>1016</v>
      </c>
      <c r="M140" s="21" t="s">
        <v>898</v>
      </c>
      <c r="N140" s="21" t="s">
        <v>899</v>
      </c>
      <c r="O140" s="21" t="s">
        <v>900</v>
      </c>
      <c r="P140" s="21" t="s">
        <v>901</v>
      </c>
      <c r="Q140" s="21" t="s">
        <v>1017</v>
      </c>
      <c r="R140" s="21" t="s">
        <v>713</v>
      </c>
      <c r="S140" s="21" t="s">
        <v>530</v>
      </c>
      <c r="T140" s="21" t="s">
        <v>714</v>
      </c>
      <c r="U140" s="21" t="s">
        <v>319</v>
      </c>
      <c r="V140" s="21">
        <v>2023</v>
      </c>
      <c r="W140" s="21" t="s">
        <v>78</v>
      </c>
      <c r="X140" s="21">
        <v>202301</v>
      </c>
      <c r="Y140" s="21">
        <v>202312</v>
      </c>
      <c r="Z140" s="22">
        <v>24.9</v>
      </c>
      <c r="AA140" s="22">
        <v>24.9</v>
      </c>
      <c r="AB140" s="22"/>
      <c r="AC140" s="22"/>
      <c r="AD140" s="21"/>
      <c r="AE140" s="21">
        <v>1245</v>
      </c>
      <c r="AF140" s="21">
        <v>1245</v>
      </c>
      <c r="AG140" s="21" t="s">
        <v>79</v>
      </c>
      <c r="AH140" s="21" t="s">
        <v>79</v>
      </c>
      <c r="AI140" s="21" t="s">
        <v>79</v>
      </c>
      <c r="AJ140" s="21" t="s">
        <v>78</v>
      </c>
      <c r="AK140" s="21" t="s">
        <v>78</v>
      </c>
      <c r="AL140" s="21" t="s">
        <v>79</v>
      </c>
      <c r="AM140" s="21" t="s">
        <v>72</v>
      </c>
      <c r="AN140" s="21" t="s">
        <v>79</v>
      </c>
      <c r="AO140" s="21" t="s">
        <v>72</v>
      </c>
      <c r="AP140" s="21" t="s">
        <v>903</v>
      </c>
      <c r="AQ140" s="21">
        <v>18323534076</v>
      </c>
      <c r="AR140" s="21"/>
    </row>
    <row r="141" s="5" customFormat="1" ht="59" customHeight="1" spans="1:44">
      <c r="A141" s="21">
        <v>134</v>
      </c>
      <c r="B141" s="21" t="s">
        <v>1018</v>
      </c>
      <c r="C141" s="22" t="s">
        <v>702</v>
      </c>
      <c r="D141" s="22" t="s">
        <v>892</v>
      </c>
      <c r="E141" s="22" t="s">
        <v>893</v>
      </c>
      <c r="F141" s="22" t="s">
        <v>1019</v>
      </c>
      <c r="G141" s="21" t="s">
        <v>93</v>
      </c>
      <c r="H141" s="21" t="s">
        <v>242</v>
      </c>
      <c r="I141" s="21" t="s">
        <v>1020</v>
      </c>
      <c r="J141" s="21" t="s">
        <v>1021</v>
      </c>
      <c r="K141" s="21" t="s">
        <v>1020</v>
      </c>
      <c r="L141" s="21" t="s">
        <v>1022</v>
      </c>
      <c r="M141" s="21" t="s">
        <v>898</v>
      </c>
      <c r="N141" s="21" t="s">
        <v>899</v>
      </c>
      <c r="O141" s="21" t="s">
        <v>900</v>
      </c>
      <c r="P141" s="21" t="s">
        <v>901</v>
      </c>
      <c r="Q141" s="21" t="s">
        <v>1023</v>
      </c>
      <c r="R141" s="21" t="s">
        <v>713</v>
      </c>
      <c r="S141" s="21" t="s">
        <v>530</v>
      </c>
      <c r="T141" s="21" t="s">
        <v>714</v>
      </c>
      <c r="U141" s="21" t="s">
        <v>247</v>
      </c>
      <c r="V141" s="21">
        <v>2023</v>
      </c>
      <c r="W141" s="21" t="s">
        <v>78</v>
      </c>
      <c r="X141" s="21">
        <v>202301</v>
      </c>
      <c r="Y141" s="21">
        <v>202312</v>
      </c>
      <c r="Z141" s="22">
        <v>7.4</v>
      </c>
      <c r="AA141" s="22">
        <v>7.4</v>
      </c>
      <c r="AB141" s="22"/>
      <c r="AC141" s="22"/>
      <c r="AD141" s="21"/>
      <c r="AE141" s="21">
        <v>370</v>
      </c>
      <c r="AF141" s="21">
        <v>370</v>
      </c>
      <c r="AG141" s="21" t="s">
        <v>79</v>
      </c>
      <c r="AH141" s="21" t="s">
        <v>79</v>
      </c>
      <c r="AI141" s="21" t="s">
        <v>79</v>
      </c>
      <c r="AJ141" s="21" t="s">
        <v>78</v>
      </c>
      <c r="AK141" s="21" t="s">
        <v>78</v>
      </c>
      <c r="AL141" s="21" t="s">
        <v>79</v>
      </c>
      <c r="AM141" s="21" t="s">
        <v>72</v>
      </c>
      <c r="AN141" s="21" t="s">
        <v>79</v>
      </c>
      <c r="AO141" s="21" t="s">
        <v>72</v>
      </c>
      <c r="AP141" s="21" t="s">
        <v>903</v>
      </c>
      <c r="AQ141" s="21">
        <v>18323534076</v>
      </c>
      <c r="AR141" s="21"/>
    </row>
    <row r="142" s="5" customFormat="1" ht="59" customHeight="1" spans="1:44">
      <c r="A142" s="21">
        <v>135</v>
      </c>
      <c r="B142" s="21" t="s">
        <v>1024</v>
      </c>
      <c r="C142" s="22" t="s">
        <v>702</v>
      </c>
      <c r="D142" s="22" t="s">
        <v>892</v>
      </c>
      <c r="E142" s="22" t="s">
        <v>893</v>
      </c>
      <c r="F142" s="22" t="s">
        <v>1025</v>
      </c>
      <c r="G142" s="21" t="s">
        <v>93</v>
      </c>
      <c r="H142" s="21" t="s">
        <v>114</v>
      </c>
      <c r="I142" s="21" t="s">
        <v>1026</v>
      </c>
      <c r="J142" s="21" t="s">
        <v>1027</v>
      </c>
      <c r="K142" s="21" t="s">
        <v>1026</v>
      </c>
      <c r="L142" s="21" t="s">
        <v>1028</v>
      </c>
      <c r="M142" s="21" t="s">
        <v>898</v>
      </c>
      <c r="N142" s="21" t="s">
        <v>899</v>
      </c>
      <c r="O142" s="21" t="s">
        <v>900</v>
      </c>
      <c r="P142" s="21" t="s">
        <v>901</v>
      </c>
      <c r="Q142" s="21" t="s">
        <v>1029</v>
      </c>
      <c r="R142" s="21" t="s">
        <v>713</v>
      </c>
      <c r="S142" s="21" t="s">
        <v>530</v>
      </c>
      <c r="T142" s="21" t="s">
        <v>714</v>
      </c>
      <c r="U142" s="21" t="s">
        <v>120</v>
      </c>
      <c r="V142" s="21">
        <v>2023</v>
      </c>
      <c r="W142" s="21" t="s">
        <v>78</v>
      </c>
      <c r="X142" s="21">
        <v>202301</v>
      </c>
      <c r="Y142" s="21">
        <v>202312</v>
      </c>
      <c r="Z142" s="22">
        <v>17</v>
      </c>
      <c r="AA142" s="22">
        <v>17</v>
      </c>
      <c r="AB142" s="22"/>
      <c r="AC142" s="22"/>
      <c r="AD142" s="21"/>
      <c r="AE142" s="21">
        <v>850</v>
      </c>
      <c r="AF142" s="21">
        <v>850</v>
      </c>
      <c r="AG142" s="21" t="s">
        <v>79</v>
      </c>
      <c r="AH142" s="21" t="s">
        <v>79</v>
      </c>
      <c r="AI142" s="21" t="s">
        <v>79</v>
      </c>
      <c r="AJ142" s="21" t="s">
        <v>78</v>
      </c>
      <c r="AK142" s="21" t="s">
        <v>78</v>
      </c>
      <c r="AL142" s="21" t="s">
        <v>79</v>
      </c>
      <c r="AM142" s="21" t="s">
        <v>72</v>
      </c>
      <c r="AN142" s="21" t="s">
        <v>79</v>
      </c>
      <c r="AO142" s="21" t="s">
        <v>72</v>
      </c>
      <c r="AP142" s="21" t="s">
        <v>903</v>
      </c>
      <c r="AQ142" s="21">
        <v>18323534076</v>
      </c>
      <c r="AR142" s="21"/>
    </row>
    <row r="143" s="5" customFormat="1" ht="59" customHeight="1" spans="1:44">
      <c r="A143" s="21">
        <v>136</v>
      </c>
      <c r="B143" s="21" t="s">
        <v>1030</v>
      </c>
      <c r="C143" s="22" t="s">
        <v>702</v>
      </c>
      <c r="D143" s="22" t="s">
        <v>892</v>
      </c>
      <c r="E143" s="22" t="s">
        <v>893</v>
      </c>
      <c r="F143" s="22" t="s">
        <v>1031</v>
      </c>
      <c r="G143" s="21" t="s">
        <v>93</v>
      </c>
      <c r="H143" s="21" t="s">
        <v>94</v>
      </c>
      <c r="I143" s="21" t="s">
        <v>1032</v>
      </c>
      <c r="J143" s="21" t="s">
        <v>1033</v>
      </c>
      <c r="K143" s="21" t="s">
        <v>1032</v>
      </c>
      <c r="L143" s="21" t="s">
        <v>1034</v>
      </c>
      <c r="M143" s="21" t="s">
        <v>898</v>
      </c>
      <c r="N143" s="21" t="s">
        <v>899</v>
      </c>
      <c r="O143" s="21" t="s">
        <v>900</v>
      </c>
      <c r="P143" s="21" t="s">
        <v>901</v>
      </c>
      <c r="Q143" s="21" t="s">
        <v>1035</v>
      </c>
      <c r="R143" s="21" t="s">
        <v>713</v>
      </c>
      <c r="S143" s="21" t="s">
        <v>530</v>
      </c>
      <c r="T143" s="21" t="s">
        <v>714</v>
      </c>
      <c r="U143" s="21" t="s">
        <v>100</v>
      </c>
      <c r="V143" s="21">
        <v>2023</v>
      </c>
      <c r="W143" s="21" t="s">
        <v>78</v>
      </c>
      <c r="X143" s="21">
        <v>202301</v>
      </c>
      <c r="Y143" s="21">
        <v>202312</v>
      </c>
      <c r="Z143" s="22">
        <v>16.48</v>
      </c>
      <c r="AA143" s="22">
        <v>16.48</v>
      </c>
      <c r="AB143" s="22"/>
      <c r="AC143" s="22"/>
      <c r="AD143" s="21"/>
      <c r="AE143" s="21">
        <v>824</v>
      </c>
      <c r="AF143" s="21">
        <v>824</v>
      </c>
      <c r="AG143" s="21" t="s">
        <v>79</v>
      </c>
      <c r="AH143" s="21" t="s">
        <v>79</v>
      </c>
      <c r="AI143" s="21" t="s">
        <v>79</v>
      </c>
      <c r="AJ143" s="21" t="s">
        <v>78</v>
      </c>
      <c r="AK143" s="21" t="s">
        <v>78</v>
      </c>
      <c r="AL143" s="21" t="s">
        <v>79</v>
      </c>
      <c r="AM143" s="21" t="s">
        <v>72</v>
      </c>
      <c r="AN143" s="21" t="s">
        <v>79</v>
      </c>
      <c r="AO143" s="21" t="s">
        <v>72</v>
      </c>
      <c r="AP143" s="21" t="s">
        <v>903</v>
      </c>
      <c r="AQ143" s="21">
        <v>18323534076</v>
      </c>
      <c r="AR143" s="21"/>
    </row>
    <row r="144" s="5" customFormat="1" ht="59" customHeight="1" spans="1:44">
      <c r="A144" s="21">
        <v>137</v>
      </c>
      <c r="B144" s="21" t="s">
        <v>1036</v>
      </c>
      <c r="C144" s="22" t="s">
        <v>702</v>
      </c>
      <c r="D144" s="22" t="s">
        <v>892</v>
      </c>
      <c r="E144" s="22" t="s">
        <v>893</v>
      </c>
      <c r="F144" s="22" t="s">
        <v>1037</v>
      </c>
      <c r="G144" s="21" t="s">
        <v>93</v>
      </c>
      <c r="H144" s="21" t="s">
        <v>215</v>
      </c>
      <c r="I144" s="21" t="s">
        <v>1038</v>
      </c>
      <c r="J144" s="21" t="s">
        <v>1039</v>
      </c>
      <c r="K144" s="21" t="s">
        <v>1038</v>
      </c>
      <c r="L144" s="21" t="s">
        <v>1040</v>
      </c>
      <c r="M144" s="21" t="s">
        <v>898</v>
      </c>
      <c r="N144" s="21" t="s">
        <v>899</v>
      </c>
      <c r="O144" s="21" t="s">
        <v>900</v>
      </c>
      <c r="P144" s="21" t="s">
        <v>901</v>
      </c>
      <c r="Q144" s="21" t="s">
        <v>1041</v>
      </c>
      <c r="R144" s="21" t="s">
        <v>713</v>
      </c>
      <c r="S144" s="21" t="s">
        <v>530</v>
      </c>
      <c r="T144" s="21" t="s">
        <v>714</v>
      </c>
      <c r="U144" s="21" t="s">
        <v>220</v>
      </c>
      <c r="V144" s="21">
        <v>2023</v>
      </c>
      <c r="W144" s="21" t="s">
        <v>78</v>
      </c>
      <c r="X144" s="21">
        <v>202301</v>
      </c>
      <c r="Y144" s="21">
        <v>202312</v>
      </c>
      <c r="Z144" s="22">
        <v>15.08</v>
      </c>
      <c r="AA144" s="22">
        <v>15.08</v>
      </c>
      <c r="AB144" s="22"/>
      <c r="AC144" s="22"/>
      <c r="AD144" s="21"/>
      <c r="AE144" s="21">
        <v>754</v>
      </c>
      <c r="AF144" s="21">
        <v>754</v>
      </c>
      <c r="AG144" s="21" t="s">
        <v>79</v>
      </c>
      <c r="AH144" s="21" t="s">
        <v>79</v>
      </c>
      <c r="AI144" s="21" t="s">
        <v>79</v>
      </c>
      <c r="AJ144" s="21" t="s">
        <v>78</v>
      </c>
      <c r="AK144" s="21" t="s">
        <v>78</v>
      </c>
      <c r="AL144" s="21" t="s">
        <v>79</v>
      </c>
      <c r="AM144" s="21" t="s">
        <v>72</v>
      </c>
      <c r="AN144" s="21" t="s">
        <v>79</v>
      </c>
      <c r="AO144" s="21" t="s">
        <v>72</v>
      </c>
      <c r="AP144" s="21" t="s">
        <v>903</v>
      </c>
      <c r="AQ144" s="21">
        <v>18323534076</v>
      </c>
      <c r="AR144" s="21"/>
    </row>
    <row r="145" s="5" customFormat="1" ht="59" customHeight="1" spans="1:44">
      <c r="A145" s="21">
        <v>138</v>
      </c>
      <c r="B145" s="21" t="s">
        <v>1042</v>
      </c>
      <c r="C145" s="22" t="s">
        <v>702</v>
      </c>
      <c r="D145" s="22" t="s">
        <v>892</v>
      </c>
      <c r="E145" s="22" t="s">
        <v>893</v>
      </c>
      <c r="F145" s="22" t="s">
        <v>1043</v>
      </c>
      <c r="G145" s="21" t="s">
        <v>93</v>
      </c>
      <c r="H145" s="21" t="s">
        <v>174</v>
      </c>
      <c r="I145" s="21" t="s">
        <v>1044</v>
      </c>
      <c r="J145" s="21" t="s">
        <v>1045</v>
      </c>
      <c r="K145" s="21" t="s">
        <v>1044</v>
      </c>
      <c r="L145" s="21" t="s">
        <v>1046</v>
      </c>
      <c r="M145" s="21" t="s">
        <v>898</v>
      </c>
      <c r="N145" s="21" t="s">
        <v>899</v>
      </c>
      <c r="O145" s="21" t="s">
        <v>900</v>
      </c>
      <c r="P145" s="21" t="s">
        <v>901</v>
      </c>
      <c r="Q145" s="21" t="s">
        <v>1047</v>
      </c>
      <c r="R145" s="21" t="s">
        <v>713</v>
      </c>
      <c r="S145" s="21" t="s">
        <v>530</v>
      </c>
      <c r="T145" s="21" t="s">
        <v>714</v>
      </c>
      <c r="U145" s="21" t="s">
        <v>180</v>
      </c>
      <c r="V145" s="21">
        <v>2023</v>
      </c>
      <c r="W145" s="21" t="s">
        <v>78</v>
      </c>
      <c r="X145" s="21">
        <v>202301</v>
      </c>
      <c r="Y145" s="21">
        <v>202312</v>
      </c>
      <c r="Z145" s="22">
        <v>13</v>
      </c>
      <c r="AA145" s="22">
        <v>13</v>
      </c>
      <c r="AB145" s="22"/>
      <c r="AC145" s="22"/>
      <c r="AD145" s="21"/>
      <c r="AE145" s="21">
        <v>650</v>
      </c>
      <c r="AF145" s="21">
        <v>650</v>
      </c>
      <c r="AG145" s="21" t="s">
        <v>79</v>
      </c>
      <c r="AH145" s="21" t="s">
        <v>79</v>
      </c>
      <c r="AI145" s="21" t="s">
        <v>79</v>
      </c>
      <c r="AJ145" s="21" t="s">
        <v>78</v>
      </c>
      <c r="AK145" s="21" t="s">
        <v>78</v>
      </c>
      <c r="AL145" s="21" t="s">
        <v>79</v>
      </c>
      <c r="AM145" s="21" t="s">
        <v>72</v>
      </c>
      <c r="AN145" s="21" t="s">
        <v>79</v>
      </c>
      <c r="AO145" s="21" t="s">
        <v>72</v>
      </c>
      <c r="AP145" s="21" t="s">
        <v>903</v>
      </c>
      <c r="AQ145" s="21">
        <v>18323534076</v>
      </c>
      <c r="AR145" s="21"/>
    </row>
    <row r="146" s="5" customFormat="1" ht="59" customHeight="1" spans="1:44">
      <c r="A146" s="21">
        <v>139</v>
      </c>
      <c r="B146" s="21" t="s">
        <v>1048</v>
      </c>
      <c r="C146" s="22" t="s">
        <v>702</v>
      </c>
      <c r="D146" s="22" t="s">
        <v>892</v>
      </c>
      <c r="E146" s="22" t="s">
        <v>893</v>
      </c>
      <c r="F146" s="22" t="s">
        <v>1049</v>
      </c>
      <c r="G146" s="21" t="s">
        <v>93</v>
      </c>
      <c r="H146" s="21" t="s">
        <v>286</v>
      </c>
      <c r="I146" s="21" t="s">
        <v>1050</v>
      </c>
      <c r="J146" s="21" t="s">
        <v>1051</v>
      </c>
      <c r="K146" s="21" t="s">
        <v>1050</v>
      </c>
      <c r="L146" s="21" t="s">
        <v>1052</v>
      </c>
      <c r="M146" s="21" t="s">
        <v>898</v>
      </c>
      <c r="N146" s="21" t="s">
        <v>899</v>
      </c>
      <c r="O146" s="21" t="s">
        <v>900</v>
      </c>
      <c r="P146" s="21" t="s">
        <v>901</v>
      </c>
      <c r="Q146" s="21" t="s">
        <v>1053</v>
      </c>
      <c r="R146" s="21" t="s">
        <v>713</v>
      </c>
      <c r="S146" s="21" t="s">
        <v>530</v>
      </c>
      <c r="T146" s="21" t="s">
        <v>714</v>
      </c>
      <c r="U146" s="21" t="s">
        <v>291</v>
      </c>
      <c r="V146" s="21">
        <v>2023</v>
      </c>
      <c r="W146" s="21" t="s">
        <v>78</v>
      </c>
      <c r="X146" s="21">
        <v>202301</v>
      </c>
      <c r="Y146" s="21">
        <v>202312</v>
      </c>
      <c r="Z146" s="22">
        <v>33.52</v>
      </c>
      <c r="AA146" s="22">
        <v>33.52</v>
      </c>
      <c r="AB146" s="22"/>
      <c r="AC146" s="22"/>
      <c r="AD146" s="21"/>
      <c r="AE146" s="21">
        <v>1676</v>
      </c>
      <c r="AF146" s="21">
        <v>1676</v>
      </c>
      <c r="AG146" s="21" t="s">
        <v>79</v>
      </c>
      <c r="AH146" s="21" t="s">
        <v>79</v>
      </c>
      <c r="AI146" s="21" t="s">
        <v>79</v>
      </c>
      <c r="AJ146" s="21" t="s">
        <v>78</v>
      </c>
      <c r="AK146" s="21" t="s">
        <v>78</v>
      </c>
      <c r="AL146" s="21" t="s">
        <v>79</v>
      </c>
      <c r="AM146" s="21" t="s">
        <v>72</v>
      </c>
      <c r="AN146" s="21" t="s">
        <v>79</v>
      </c>
      <c r="AO146" s="21" t="s">
        <v>72</v>
      </c>
      <c r="AP146" s="21" t="s">
        <v>903</v>
      </c>
      <c r="AQ146" s="21">
        <v>18323534076</v>
      </c>
      <c r="AR146" s="21"/>
    </row>
    <row r="147" s="5" customFormat="1" ht="59" customHeight="1" spans="1:44">
      <c r="A147" s="21">
        <v>140</v>
      </c>
      <c r="B147" s="21" t="s">
        <v>1054</v>
      </c>
      <c r="C147" s="22" t="s">
        <v>702</v>
      </c>
      <c r="D147" s="22" t="s">
        <v>892</v>
      </c>
      <c r="E147" s="22" t="s">
        <v>893</v>
      </c>
      <c r="F147" s="22" t="s">
        <v>1055</v>
      </c>
      <c r="G147" s="21" t="s">
        <v>93</v>
      </c>
      <c r="H147" s="21" t="s">
        <v>153</v>
      </c>
      <c r="I147" s="21" t="s">
        <v>1056</v>
      </c>
      <c r="J147" s="21" t="s">
        <v>1057</v>
      </c>
      <c r="K147" s="21" t="s">
        <v>1056</v>
      </c>
      <c r="L147" s="21" t="s">
        <v>1058</v>
      </c>
      <c r="M147" s="21" t="s">
        <v>898</v>
      </c>
      <c r="N147" s="21" t="s">
        <v>899</v>
      </c>
      <c r="O147" s="21" t="s">
        <v>900</v>
      </c>
      <c r="P147" s="21" t="s">
        <v>901</v>
      </c>
      <c r="Q147" s="21" t="s">
        <v>1059</v>
      </c>
      <c r="R147" s="21" t="s">
        <v>713</v>
      </c>
      <c r="S147" s="21" t="s">
        <v>530</v>
      </c>
      <c r="T147" s="21" t="s">
        <v>714</v>
      </c>
      <c r="U147" s="21" t="s">
        <v>159</v>
      </c>
      <c r="V147" s="21">
        <v>2023</v>
      </c>
      <c r="W147" s="21" t="s">
        <v>78</v>
      </c>
      <c r="X147" s="21">
        <v>202301</v>
      </c>
      <c r="Y147" s="21">
        <v>202312</v>
      </c>
      <c r="Z147" s="22">
        <v>9</v>
      </c>
      <c r="AA147" s="22">
        <v>9</v>
      </c>
      <c r="AB147" s="22"/>
      <c r="AC147" s="22"/>
      <c r="AD147" s="21"/>
      <c r="AE147" s="21">
        <v>450</v>
      </c>
      <c r="AF147" s="21">
        <v>450</v>
      </c>
      <c r="AG147" s="21" t="s">
        <v>79</v>
      </c>
      <c r="AH147" s="21" t="s">
        <v>79</v>
      </c>
      <c r="AI147" s="21" t="s">
        <v>79</v>
      </c>
      <c r="AJ147" s="21" t="s">
        <v>78</v>
      </c>
      <c r="AK147" s="21" t="s">
        <v>78</v>
      </c>
      <c r="AL147" s="21" t="s">
        <v>79</v>
      </c>
      <c r="AM147" s="21" t="s">
        <v>72</v>
      </c>
      <c r="AN147" s="21" t="s">
        <v>79</v>
      </c>
      <c r="AO147" s="21" t="s">
        <v>72</v>
      </c>
      <c r="AP147" s="21" t="s">
        <v>903</v>
      </c>
      <c r="AQ147" s="21">
        <v>18323534076</v>
      </c>
      <c r="AR147" s="21"/>
    </row>
    <row r="148" s="5" customFormat="1" ht="59" customHeight="1" spans="1:44">
      <c r="A148" s="21">
        <v>141</v>
      </c>
      <c r="B148" s="21" t="s">
        <v>1060</v>
      </c>
      <c r="C148" s="22" t="s">
        <v>702</v>
      </c>
      <c r="D148" s="22" t="s">
        <v>892</v>
      </c>
      <c r="E148" s="22" t="s">
        <v>893</v>
      </c>
      <c r="F148" s="22" t="s">
        <v>1061</v>
      </c>
      <c r="G148" s="21" t="s">
        <v>93</v>
      </c>
      <c r="H148" s="21" t="s">
        <v>66</v>
      </c>
      <c r="I148" s="21" t="s">
        <v>1062</v>
      </c>
      <c r="J148" s="21" t="s">
        <v>1063</v>
      </c>
      <c r="K148" s="21" t="s">
        <v>1062</v>
      </c>
      <c r="L148" s="21" t="s">
        <v>1064</v>
      </c>
      <c r="M148" s="21" t="s">
        <v>898</v>
      </c>
      <c r="N148" s="21" t="s">
        <v>899</v>
      </c>
      <c r="O148" s="21" t="s">
        <v>900</v>
      </c>
      <c r="P148" s="21" t="s">
        <v>901</v>
      </c>
      <c r="Q148" s="21" t="s">
        <v>1065</v>
      </c>
      <c r="R148" s="21" t="s">
        <v>713</v>
      </c>
      <c r="S148" s="21" t="s">
        <v>530</v>
      </c>
      <c r="T148" s="21" t="s">
        <v>714</v>
      </c>
      <c r="U148" s="21" t="s">
        <v>77</v>
      </c>
      <c r="V148" s="21">
        <v>2023</v>
      </c>
      <c r="W148" s="21" t="s">
        <v>78</v>
      </c>
      <c r="X148" s="21">
        <v>202301</v>
      </c>
      <c r="Y148" s="21">
        <v>202312</v>
      </c>
      <c r="Z148" s="22">
        <v>20.82</v>
      </c>
      <c r="AA148" s="22">
        <v>20.82</v>
      </c>
      <c r="AB148" s="22"/>
      <c r="AC148" s="22"/>
      <c r="AD148" s="21"/>
      <c r="AE148" s="21">
        <v>1041</v>
      </c>
      <c r="AF148" s="21">
        <v>1041</v>
      </c>
      <c r="AG148" s="21" t="s">
        <v>79</v>
      </c>
      <c r="AH148" s="21" t="s">
        <v>79</v>
      </c>
      <c r="AI148" s="21" t="s">
        <v>79</v>
      </c>
      <c r="AJ148" s="21" t="s">
        <v>78</v>
      </c>
      <c r="AK148" s="21" t="s">
        <v>78</v>
      </c>
      <c r="AL148" s="21" t="s">
        <v>79</v>
      </c>
      <c r="AM148" s="21" t="s">
        <v>72</v>
      </c>
      <c r="AN148" s="21" t="s">
        <v>79</v>
      </c>
      <c r="AO148" s="21" t="s">
        <v>72</v>
      </c>
      <c r="AP148" s="21" t="s">
        <v>903</v>
      </c>
      <c r="AQ148" s="21">
        <v>18323534076</v>
      </c>
      <c r="AR148" s="21"/>
    </row>
    <row r="149" s="5" customFormat="1" ht="59" customHeight="1" spans="1:44">
      <c r="A149" s="21">
        <v>142</v>
      </c>
      <c r="B149" s="21" t="s">
        <v>1066</v>
      </c>
      <c r="C149" s="22" t="s">
        <v>702</v>
      </c>
      <c r="D149" s="22" t="s">
        <v>892</v>
      </c>
      <c r="E149" s="22" t="s">
        <v>893</v>
      </c>
      <c r="F149" s="22" t="s">
        <v>1067</v>
      </c>
      <c r="G149" s="21" t="s">
        <v>93</v>
      </c>
      <c r="H149" s="21" t="s">
        <v>489</v>
      </c>
      <c r="I149" s="21" t="s">
        <v>1068</v>
      </c>
      <c r="J149" s="21" t="s">
        <v>1069</v>
      </c>
      <c r="K149" s="21" t="s">
        <v>1068</v>
      </c>
      <c r="L149" s="21" t="s">
        <v>1070</v>
      </c>
      <c r="M149" s="21" t="s">
        <v>898</v>
      </c>
      <c r="N149" s="21" t="s">
        <v>899</v>
      </c>
      <c r="O149" s="21" t="s">
        <v>900</v>
      </c>
      <c r="P149" s="21" t="s">
        <v>901</v>
      </c>
      <c r="Q149" s="21" t="s">
        <v>1071</v>
      </c>
      <c r="R149" s="21" t="s">
        <v>713</v>
      </c>
      <c r="S149" s="21" t="s">
        <v>530</v>
      </c>
      <c r="T149" s="21" t="s">
        <v>714</v>
      </c>
      <c r="U149" s="21" t="s">
        <v>494</v>
      </c>
      <c r="V149" s="21">
        <v>2023</v>
      </c>
      <c r="W149" s="21" t="s">
        <v>78</v>
      </c>
      <c r="X149" s="21">
        <v>202301</v>
      </c>
      <c r="Y149" s="21">
        <v>202312</v>
      </c>
      <c r="Z149" s="22">
        <v>13.56</v>
      </c>
      <c r="AA149" s="22">
        <v>13.56</v>
      </c>
      <c r="AB149" s="22"/>
      <c r="AC149" s="22"/>
      <c r="AD149" s="21"/>
      <c r="AE149" s="21">
        <v>678</v>
      </c>
      <c r="AF149" s="21">
        <v>678</v>
      </c>
      <c r="AG149" s="21" t="s">
        <v>79</v>
      </c>
      <c r="AH149" s="21" t="s">
        <v>79</v>
      </c>
      <c r="AI149" s="21" t="s">
        <v>79</v>
      </c>
      <c r="AJ149" s="21" t="s">
        <v>78</v>
      </c>
      <c r="AK149" s="21" t="s">
        <v>78</v>
      </c>
      <c r="AL149" s="21" t="s">
        <v>79</v>
      </c>
      <c r="AM149" s="21" t="s">
        <v>72</v>
      </c>
      <c r="AN149" s="21" t="s">
        <v>79</v>
      </c>
      <c r="AO149" s="21" t="s">
        <v>72</v>
      </c>
      <c r="AP149" s="21" t="s">
        <v>903</v>
      </c>
      <c r="AQ149" s="21">
        <v>18323534076</v>
      </c>
      <c r="AR149" s="21"/>
    </row>
    <row r="150" s="5" customFormat="1" ht="59" customHeight="1" spans="1:44">
      <c r="A150" s="21">
        <v>143</v>
      </c>
      <c r="B150" s="21" t="s">
        <v>1072</v>
      </c>
      <c r="C150" s="22" t="s">
        <v>702</v>
      </c>
      <c r="D150" s="22" t="s">
        <v>892</v>
      </c>
      <c r="E150" s="22" t="s">
        <v>893</v>
      </c>
      <c r="F150" s="22" t="s">
        <v>1073</v>
      </c>
      <c r="G150" s="21" t="s">
        <v>93</v>
      </c>
      <c r="H150" s="21" t="s">
        <v>232</v>
      </c>
      <c r="I150" s="21" t="s">
        <v>1074</v>
      </c>
      <c r="J150" s="21" t="s">
        <v>1075</v>
      </c>
      <c r="K150" s="21" t="s">
        <v>1074</v>
      </c>
      <c r="L150" s="21" t="s">
        <v>1076</v>
      </c>
      <c r="M150" s="21" t="s">
        <v>898</v>
      </c>
      <c r="N150" s="21" t="s">
        <v>899</v>
      </c>
      <c r="O150" s="21" t="s">
        <v>900</v>
      </c>
      <c r="P150" s="21" t="s">
        <v>901</v>
      </c>
      <c r="Q150" s="21" t="s">
        <v>1077</v>
      </c>
      <c r="R150" s="21" t="s">
        <v>713</v>
      </c>
      <c r="S150" s="21" t="s">
        <v>530</v>
      </c>
      <c r="T150" s="21" t="s">
        <v>714</v>
      </c>
      <c r="U150" s="21" t="s">
        <v>238</v>
      </c>
      <c r="V150" s="21">
        <v>2023</v>
      </c>
      <c r="W150" s="21" t="s">
        <v>78</v>
      </c>
      <c r="X150" s="21">
        <v>202301</v>
      </c>
      <c r="Y150" s="21">
        <v>202312</v>
      </c>
      <c r="Z150" s="22">
        <v>7.98</v>
      </c>
      <c r="AA150" s="22">
        <v>7.98</v>
      </c>
      <c r="AB150" s="22"/>
      <c r="AC150" s="22"/>
      <c r="AD150" s="21"/>
      <c r="AE150" s="21">
        <v>399</v>
      </c>
      <c r="AF150" s="21">
        <v>399</v>
      </c>
      <c r="AG150" s="21" t="s">
        <v>79</v>
      </c>
      <c r="AH150" s="21" t="s">
        <v>79</v>
      </c>
      <c r="AI150" s="21" t="s">
        <v>79</v>
      </c>
      <c r="AJ150" s="21" t="s">
        <v>78</v>
      </c>
      <c r="AK150" s="21" t="s">
        <v>78</v>
      </c>
      <c r="AL150" s="21" t="s">
        <v>79</v>
      </c>
      <c r="AM150" s="21" t="s">
        <v>72</v>
      </c>
      <c r="AN150" s="21" t="s">
        <v>79</v>
      </c>
      <c r="AO150" s="21" t="s">
        <v>72</v>
      </c>
      <c r="AP150" s="21" t="s">
        <v>903</v>
      </c>
      <c r="AQ150" s="21">
        <v>18323534076</v>
      </c>
      <c r="AR150" s="21"/>
    </row>
    <row r="151" s="5" customFormat="1" ht="59" customHeight="1" spans="1:44">
      <c r="A151" s="21">
        <v>144</v>
      </c>
      <c r="B151" s="21" t="s">
        <v>1078</v>
      </c>
      <c r="C151" s="22" t="s">
        <v>702</v>
      </c>
      <c r="D151" s="22" t="s">
        <v>892</v>
      </c>
      <c r="E151" s="22" t="s">
        <v>893</v>
      </c>
      <c r="F151" s="22" t="s">
        <v>1079</v>
      </c>
      <c r="G151" s="21" t="s">
        <v>93</v>
      </c>
      <c r="H151" s="21" t="s">
        <v>501</v>
      </c>
      <c r="I151" s="21" t="s">
        <v>1080</v>
      </c>
      <c r="J151" s="21" t="s">
        <v>1081</v>
      </c>
      <c r="K151" s="21" t="s">
        <v>1080</v>
      </c>
      <c r="L151" s="21" t="s">
        <v>1082</v>
      </c>
      <c r="M151" s="21" t="s">
        <v>898</v>
      </c>
      <c r="N151" s="21" t="s">
        <v>899</v>
      </c>
      <c r="O151" s="21" t="s">
        <v>900</v>
      </c>
      <c r="P151" s="21" t="s">
        <v>901</v>
      </c>
      <c r="Q151" s="21" t="s">
        <v>1083</v>
      </c>
      <c r="R151" s="21" t="s">
        <v>713</v>
      </c>
      <c r="S151" s="21" t="s">
        <v>530</v>
      </c>
      <c r="T151" s="21" t="s">
        <v>714</v>
      </c>
      <c r="U151" s="21" t="s">
        <v>505</v>
      </c>
      <c r="V151" s="21">
        <v>2023</v>
      </c>
      <c r="W151" s="21" t="s">
        <v>78</v>
      </c>
      <c r="X151" s="21">
        <v>202301</v>
      </c>
      <c r="Y151" s="21">
        <v>202312</v>
      </c>
      <c r="Z151" s="22">
        <v>8</v>
      </c>
      <c r="AA151" s="22">
        <v>8</v>
      </c>
      <c r="AB151" s="22"/>
      <c r="AC151" s="22"/>
      <c r="AD151" s="21"/>
      <c r="AE151" s="21">
        <v>400</v>
      </c>
      <c r="AF151" s="21">
        <v>400</v>
      </c>
      <c r="AG151" s="21" t="s">
        <v>79</v>
      </c>
      <c r="AH151" s="21" t="s">
        <v>79</v>
      </c>
      <c r="AI151" s="21" t="s">
        <v>79</v>
      </c>
      <c r="AJ151" s="21" t="s">
        <v>78</v>
      </c>
      <c r="AK151" s="21" t="s">
        <v>78</v>
      </c>
      <c r="AL151" s="21" t="s">
        <v>79</v>
      </c>
      <c r="AM151" s="21" t="s">
        <v>72</v>
      </c>
      <c r="AN151" s="21" t="s">
        <v>79</v>
      </c>
      <c r="AO151" s="21" t="s">
        <v>72</v>
      </c>
      <c r="AP151" s="21" t="s">
        <v>903</v>
      </c>
      <c r="AQ151" s="21">
        <v>18323534076</v>
      </c>
      <c r="AR151" s="21"/>
    </row>
    <row r="152" s="5" customFormat="1" ht="59" customHeight="1" spans="1:44">
      <c r="A152" s="21">
        <v>145</v>
      </c>
      <c r="B152" s="21" t="s">
        <v>1084</v>
      </c>
      <c r="C152" s="22" t="s">
        <v>702</v>
      </c>
      <c r="D152" s="22" t="s">
        <v>892</v>
      </c>
      <c r="E152" s="22" t="s">
        <v>893</v>
      </c>
      <c r="F152" s="22" t="s">
        <v>1085</v>
      </c>
      <c r="G152" s="21" t="s">
        <v>93</v>
      </c>
      <c r="H152" s="21" t="s">
        <v>163</v>
      </c>
      <c r="I152" s="21" t="s">
        <v>1086</v>
      </c>
      <c r="J152" s="21" t="s">
        <v>1087</v>
      </c>
      <c r="K152" s="21" t="s">
        <v>1086</v>
      </c>
      <c r="L152" s="21" t="s">
        <v>1088</v>
      </c>
      <c r="M152" s="21" t="s">
        <v>898</v>
      </c>
      <c r="N152" s="21" t="s">
        <v>899</v>
      </c>
      <c r="O152" s="21" t="s">
        <v>900</v>
      </c>
      <c r="P152" s="21" t="s">
        <v>901</v>
      </c>
      <c r="Q152" s="21" t="s">
        <v>1089</v>
      </c>
      <c r="R152" s="21" t="s">
        <v>713</v>
      </c>
      <c r="S152" s="21" t="s">
        <v>530</v>
      </c>
      <c r="T152" s="21" t="s">
        <v>714</v>
      </c>
      <c r="U152" s="21" t="s">
        <v>169</v>
      </c>
      <c r="V152" s="21">
        <v>2023</v>
      </c>
      <c r="W152" s="21" t="s">
        <v>78</v>
      </c>
      <c r="X152" s="21">
        <v>202301</v>
      </c>
      <c r="Y152" s="21">
        <v>202312</v>
      </c>
      <c r="Z152" s="22">
        <v>6</v>
      </c>
      <c r="AA152" s="22">
        <v>6</v>
      </c>
      <c r="AB152" s="22"/>
      <c r="AC152" s="22"/>
      <c r="AD152" s="21"/>
      <c r="AE152" s="21">
        <v>300</v>
      </c>
      <c r="AF152" s="21">
        <v>300</v>
      </c>
      <c r="AG152" s="21" t="s">
        <v>79</v>
      </c>
      <c r="AH152" s="21" t="s">
        <v>79</v>
      </c>
      <c r="AI152" s="21" t="s">
        <v>79</v>
      </c>
      <c r="AJ152" s="21" t="s">
        <v>78</v>
      </c>
      <c r="AK152" s="21" t="s">
        <v>78</v>
      </c>
      <c r="AL152" s="21" t="s">
        <v>79</v>
      </c>
      <c r="AM152" s="21" t="s">
        <v>72</v>
      </c>
      <c r="AN152" s="21" t="s">
        <v>79</v>
      </c>
      <c r="AO152" s="21" t="s">
        <v>72</v>
      </c>
      <c r="AP152" s="21" t="s">
        <v>903</v>
      </c>
      <c r="AQ152" s="21">
        <v>18323534076</v>
      </c>
      <c r="AR152" s="21"/>
    </row>
    <row r="153" s="4" customFormat="1" ht="92" customHeight="1" spans="1:44">
      <c r="A153" s="21">
        <v>146</v>
      </c>
      <c r="B153" s="34" t="s">
        <v>1090</v>
      </c>
      <c r="C153" s="34" t="s">
        <v>673</v>
      </c>
      <c r="D153" s="34" t="s">
        <v>687</v>
      </c>
      <c r="E153" s="34" t="s">
        <v>1091</v>
      </c>
      <c r="F153" s="34" t="s">
        <v>1092</v>
      </c>
      <c r="G153" s="34" t="s">
        <v>93</v>
      </c>
      <c r="H153" s="34" t="s">
        <v>690</v>
      </c>
      <c r="I153" s="34" t="s">
        <v>1093</v>
      </c>
      <c r="J153" s="34" t="s">
        <v>1093</v>
      </c>
      <c r="K153" s="34" t="s">
        <v>1093</v>
      </c>
      <c r="L153" s="34" t="s">
        <v>1094</v>
      </c>
      <c r="M153" s="34" t="s">
        <v>1095</v>
      </c>
      <c r="N153" s="34" t="s">
        <v>1096</v>
      </c>
      <c r="O153" s="34" t="s">
        <v>1097</v>
      </c>
      <c r="P153" s="34" t="s">
        <v>1098</v>
      </c>
      <c r="Q153" s="34" t="s">
        <v>1099</v>
      </c>
      <c r="R153" s="34" t="s">
        <v>713</v>
      </c>
      <c r="S153" s="34" t="s">
        <v>1100</v>
      </c>
      <c r="T153" s="34" t="s">
        <v>1101</v>
      </c>
      <c r="U153" s="34" t="s">
        <v>1101</v>
      </c>
      <c r="V153" s="34">
        <v>2023</v>
      </c>
      <c r="W153" s="34" t="s">
        <v>78</v>
      </c>
      <c r="X153" s="21">
        <v>202301</v>
      </c>
      <c r="Y153" s="21">
        <v>202312</v>
      </c>
      <c r="Z153" s="34">
        <v>800</v>
      </c>
      <c r="AA153" s="34">
        <v>800</v>
      </c>
      <c r="AB153" s="34"/>
      <c r="AC153" s="34"/>
      <c r="AD153" s="21"/>
      <c r="AE153" s="34">
        <v>13000</v>
      </c>
      <c r="AF153" s="34">
        <v>13000</v>
      </c>
      <c r="AG153" s="34" t="s">
        <v>79</v>
      </c>
      <c r="AH153" s="34" t="s">
        <v>79</v>
      </c>
      <c r="AI153" s="34" t="s">
        <v>79</v>
      </c>
      <c r="AJ153" s="34" t="s">
        <v>78</v>
      </c>
      <c r="AK153" s="34" t="s">
        <v>78</v>
      </c>
      <c r="AL153" s="34" t="s">
        <v>79</v>
      </c>
      <c r="AM153" s="21" t="s">
        <v>72</v>
      </c>
      <c r="AN153" s="34" t="s">
        <v>79</v>
      </c>
      <c r="AO153" s="34" t="s">
        <v>72</v>
      </c>
      <c r="AP153" s="34" t="s">
        <v>1102</v>
      </c>
      <c r="AQ153" s="34">
        <v>15923402983</v>
      </c>
      <c r="AR153" s="33"/>
    </row>
    <row r="154" s="4" customFormat="1" ht="86" customHeight="1" spans="1:44">
      <c r="A154" s="21">
        <v>147</v>
      </c>
      <c r="B154" s="34" t="s">
        <v>1103</v>
      </c>
      <c r="C154" s="34" t="s">
        <v>673</v>
      </c>
      <c r="D154" s="34" t="s">
        <v>674</v>
      </c>
      <c r="E154" s="34" t="s">
        <v>1104</v>
      </c>
      <c r="F154" s="34" t="s">
        <v>1105</v>
      </c>
      <c r="G154" s="34" t="s">
        <v>93</v>
      </c>
      <c r="H154" s="34" t="s">
        <v>408</v>
      </c>
      <c r="I154" s="34" t="s">
        <v>1106</v>
      </c>
      <c r="J154" s="34" t="s">
        <v>1107</v>
      </c>
      <c r="K154" s="34" t="s">
        <v>1106</v>
      </c>
      <c r="L154" s="34" t="s">
        <v>1108</v>
      </c>
      <c r="M154" s="34" t="s">
        <v>69</v>
      </c>
      <c r="N154" s="34" t="s">
        <v>1109</v>
      </c>
      <c r="O154" s="34" t="s">
        <v>1110</v>
      </c>
      <c r="P154" s="34" t="s">
        <v>1111</v>
      </c>
      <c r="Q154" s="34" t="s">
        <v>1112</v>
      </c>
      <c r="R154" s="34" t="s">
        <v>713</v>
      </c>
      <c r="S154" s="34" t="s">
        <v>1100</v>
      </c>
      <c r="T154" s="34" t="s">
        <v>531</v>
      </c>
      <c r="U154" s="34" t="s">
        <v>412</v>
      </c>
      <c r="V154" s="34">
        <v>2023</v>
      </c>
      <c r="W154" s="34" t="s">
        <v>78</v>
      </c>
      <c r="X154" s="21">
        <v>202301</v>
      </c>
      <c r="Y154" s="21">
        <v>202312</v>
      </c>
      <c r="Z154" s="34">
        <v>25</v>
      </c>
      <c r="AA154" s="34">
        <v>25</v>
      </c>
      <c r="AB154" s="34"/>
      <c r="AC154" s="34"/>
      <c r="AD154" s="21"/>
      <c r="AE154" s="33">
        <v>590</v>
      </c>
      <c r="AF154" s="33">
        <v>590</v>
      </c>
      <c r="AG154" s="34" t="s">
        <v>79</v>
      </c>
      <c r="AH154" s="34" t="s">
        <v>79</v>
      </c>
      <c r="AI154" s="34" t="s">
        <v>79</v>
      </c>
      <c r="AJ154" s="34" t="s">
        <v>78</v>
      </c>
      <c r="AK154" s="34" t="s">
        <v>79</v>
      </c>
      <c r="AL154" s="34" t="s">
        <v>79</v>
      </c>
      <c r="AM154" s="21" t="s">
        <v>72</v>
      </c>
      <c r="AN154" s="34" t="s">
        <v>79</v>
      </c>
      <c r="AO154" s="34" t="s">
        <v>72</v>
      </c>
      <c r="AP154" s="34" t="s">
        <v>1113</v>
      </c>
      <c r="AQ154" s="34">
        <v>13996676222</v>
      </c>
      <c r="AR154" s="33"/>
    </row>
    <row r="155" s="4" customFormat="1" ht="87" customHeight="1" spans="1:44">
      <c r="A155" s="21">
        <v>148</v>
      </c>
      <c r="B155" s="34" t="s">
        <v>1114</v>
      </c>
      <c r="C155" s="34" t="s">
        <v>673</v>
      </c>
      <c r="D155" s="34" t="s">
        <v>674</v>
      </c>
      <c r="E155" s="34" t="s">
        <v>1104</v>
      </c>
      <c r="F155" s="34" t="s">
        <v>1115</v>
      </c>
      <c r="G155" s="34" t="s">
        <v>93</v>
      </c>
      <c r="H155" s="34" t="s">
        <v>718</v>
      </c>
      <c r="I155" s="34" t="s">
        <v>1116</v>
      </c>
      <c r="J155" s="34" t="s">
        <v>1117</v>
      </c>
      <c r="K155" s="34" t="s">
        <v>1116</v>
      </c>
      <c r="L155" s="34" t="s">
        <v>1115</v>
      </c>
      <c r="M155" s="34" t="s">
        <v>69</v>
      </c>
      <c r="N155" s="34" t="s">
        <v>1109</v>
      </c>
      <c r="O155" s="34" t="s">
        <v>1110</v>
      </c>
      <c r="P155" s="34" t="s">
        <v>1111</v>
      </c>
      <c r="Q155" s="34" t="s">
        <v>1118</v>
      </c>
      <c r="R155" s="34" t="s">
        <v>713</v>
      </c>
      <c r="S155" s="34" t="s">
        <v>1100</v>
      </c>
      <c r="T155" s="34" t="s">
        <v>531</v>
      </c>
      <c r="U155" s="38" t="s">
        <v>722</v>
      </c>
      <c r="V155" s="34">
        <v>2023</v>
      </c>
      <c r="W155" s="34" t="s">
        <v>78</v>
      </c>
      <c r="X155" s="21">
        <v>202301</v>
      </c>
      <c r="Y155" s="21">
        <v>202312</v>
      </c>
      <c r="Z155" s="34">
        <v>8</v>
      </c>
      <c r="AA155" s="34">
        <v>8</v>
      </c>
      <c r="AB155" s="34"/>
      <c r="AC155" s="34"/>
      <c r="AD155" s="21"/>
      <c r="AE155" s="33">
        <v>133</v>
      </c>
      <c r="AF155" s="33">
        <v>133</v>
      </c>
      <c r="AG155" s="34" t="s">
        <v>79</v>
      </c>
      <c r="AH155" s="34" t="s">
        <v>79</v>
      </c>
      <c r="AI155" s="34" t="s">
        <v>79</v>
      </c>
      <c r="AJ155" s="34" t="s">
        <v>78</v>
      </c>
      <c r="AK155" s="34" t="s">
        <v>79</v>
      </c>
      <c r="AL155" s="34" t="s">
        <v>79</v>
      </c>
      <c r="AM155" s="21" t="s">
        <v>72</v>
      </c>
      <c r="AN155" s="34" t="s">
        <v>79</v>
      </c>
      <c r="AO155" s="34" t="s">
        <v>72</v>
      </c>
      <c r="AP155" s="34" t="s">
        <v>1113</v>
      </c>
      <c r="AQ155" s="34">
        <v>13996676222</v>
      </c>
      <c r="AR155" s="33"/>
    </row>
    <row r="156" s="4" customFormat="1" ht="82" customHeight="1" spans="1:44">
      <c r="A156" s="21">
        <v>149</v>
      </c>
      <c r="B156" s="34" t="s">
        <v>1119</v>
      </c>
      <c r="C156" s="34" t="s">
        <v>673</v>
      </c>
      <c r="D156" s="34" t="s">
        <v>674</v>
      </c>
      <c r="E156" s="34" t="s">
        <v>1104</v>
      </c>
      <c r="F156" s="34" t="s">
        <v>1120</v>
      </c>
      <c r="G156" s="34" t="s">
        <v>93</v>
      </c>
      <c r="H156" s="34" t="s">
        <v>124</v>
      </c>
      <c r="I156" s="34" t="s">
        <v>1121</v>
      </c>
      <c r="J156" s="34" t="s">
        <v>1122</v>
      </c>
      <c r="K156" s="34" t="s">
        <v>1121</v>
      </c>
      <c r="L156" s="34" t="s">
        <v>1120</v>
      </c>
      <c r="M156" s="34" t="s">
        <v>69</v>
      </c>
      <c r="N156" s="34" t="s">
        <v>1109</v>
      </c>
      <c r="O156" s="34" t="s">
        <v>1110</v>
      </c>
      <c r="P156" s="34" t="s">
        <v>1111</v>
      </c>
      <c r="Q156" s="34" t="s">
        <v>1123</v>
      </c>
      <c r="R156" s="34" t="s">
        <v>713</v>
      </c>
      <c r="S156" s="34" t="s">
        <v>1100</v>
      </c>
      <c r="T156" s="34" t="s">
        <v>531</v>
      </c>
      <c r="U156" s="34" t="s">
        <v>130</v>
      </c>
      <c r="V156" s="34">
        <v>2023</v>
      </c>
      <c r="W156" s="34" t="s">
        <v>78</v>
      </c>
      <c r="X156" s="21">
        <v>202301</v>
      </c>
      <c r="Y156" s="21">
        <v>202312</v>
      </c>
      <c r="Z156" s="34">
        <v>177</v>
      </c>
      <c r="AA156" s="34">
        <v>177</v>
      </c>
      <c r="AB156" s="34"/>
      <c r="AC156" s="34"/>
      <c r="AD156" s="21"/>
      <c r="AE156" s="33">
        <v>4018</v>
      </c>
      <c r="AF156" s="33">
        <v>4018</v>
      </c>
      <c r="AG156" s="34" t="s">
        <v>79</v>
      </c>
      <c r="AH156" s="34" t="s">
        <v>79</v>
      </c>
      <c r="AI156" s="34" t="s">
        <v>79</v>
      </c>
      <c r="AJ156" s="34" t="s">
        <v>78</v>
      </c>
      <c r="AK156" s="34" t="s">
        <v>78</v>
      </c>
      <c r="AL156" s="34" t="s">
        <v>79</v>
      </c>
      <c r="AM156" s="21" t="s">
        <v>72</v>
      </c>
      <c r="AN156" s="34" t="s">
        <v>79</v>
      </c>
      <c r="AO156" s="34" t="s">
        <v>72</v>
      </c>
      <c r="AP156" s="34" t="s">
        <v>1113</v>
      </c>
      <c r="AQ156" s="34">
        <v>13996676222</v>
      </c>
      <c r="AR156" s="33"/>
    </row>
    <row r="157" s="4" customFormat="1" ht="84" customHeight="1" spans="1:44">
      <c r="A157" s="21">
        <v>150</v>
      </c>
      <c r="B157" s="34" t="s">
        <v>1124</v>
      </c>
      <c r="C157" s="34" t="s">
        <v>673</v>
      </c>
      <c r="D157" s="34" t="s">
        <v>674</v>
      </c>
      <c r="E157" s="34" t="s">
        <v>1104</v>
      </c>
      <c r="F157" s="34" t="s">
        <v>1125</v>
      </c>
      <c r="G157" s="34" t="s">
        <v>93</v>
      </c>
      <c r="H157" s="34" t="s">
        <v>205</v>
      </c>
      <c r="I157" s="34" t="s">
        <v>1126</v>
      </c>
      <c r="J157" s="34" t="s">
        <v>1127</v>
      </c>
      <c r="K157" s="34" t="s">
        <v>1126</v>
      </c>
      <c r="L157" s="34" t="s">
        <v>1125</v>
      </c>
      <c r="M157" s="34" t="s">
        <v>69</v>
      </c>
      <c r="N157" s="34" t="s">
        <v>1109</v>
      </c>
      <c r="O157" s="34" t="s">
        <v>1110</v>
      </c>
      <c r="P157" s="34" t="s">
        <v>1111</v>
      </c>
      <c r="Q157" s="34" t="s">
        <v>1128</v>
      </c>
      <c r="R157" s="34" t="s">
        <v>713</v>
      </c>
      <c r="S157" s="34" t="s">
        <v>1100</v>
      </c>
      <c r="T157" s="34" t="s">
        <v>531</v>
      </c>
      <c r="U157" s="34" t="s">
        <v>210</v>
      </c>
      <c r="V157" s="34">
        <v>2023</v>
      </c>
      <c r="W157" s="34" t="s">
        <v>78</v>
      </c>
      <c r="X157" s="21">
        <v>202301</v>
      </c>
      <c r="Y157" s="21">
        <v>202312</v>
      </c>
      <c r="Z157" s="34">
        <v>87</v>
      </c>
      <c r="AA157" s="34">
        <v>87</v>
      </c>
      <c r="AB157" s="34"/>
      <c r="AC157" s="34"/>
      <c r="AD157" s="21"/>
      <c r="AE157" s="33">
        <v>1848</v>
      </c>
      <c r="AF157" s="33">
        <v>1848</v>
      </c>
      <c r="AG157" s="34" t="s">
        <v>79</v>
      </c>
      <c r="AH157" s="34" t="s">
        <v>79</v>
      </c>
      <c r="AI157" s="34" t="s">
        <v>79</v>
      </c>
      <c r="AJ157" s="34" t="s">
        <v>78</v>
      </c>
      <c r="AK157" s="34" t="s">
        <v>78</v>
      </c>
      <c r="AL157" s="34" t="s">
        <v>79</v>
      </c>
      <c r="AM157" s="21" t="s">
        <v>72</v>
      </c>
      <c r="AN157" s="34" t="s">
        <v>79</v>
      </c>
      <c r="AO157" s="34" t="s">
        <v>72</v>
      </c>
      <c r="AP157" s="34" t="s">
        <v>1113</v>
      </c>
      <c r="AQ157" s="34">
        <v>13996676222</v>
      </c>
      <c r="AR157" s="33"/>
    </row>
    <row r="158" s="4" customFormat="1" ht="79" customHeight="1" spans="1:44">
      <c r="A158" s="21">
        <v>151</v>
      </c>
      <c r="B158" s="34" t="s">
        <v>1129</v>
      </c>
      <c r="C158" s="34" t="s">
        <v>673</v>
      </c>
      <c r="D158" s="34" t="s">
        <v>674</v>
      </c>
      <c r="E158" s="34" t="s">
        <v>1104</v>
      </c>
      <c r="F158" s="34" t="s">
        <v>1130</v>
      </c>
      <c r="G158" s="34" t="s">
        <v>93</v>
      </c>
      <c r="H158" s="34" t="s">
        <v>268</v>
      </c>
      <c r="I158" s="34" t="s">
        <v>1131</v>
      </c>
      <c r="J158" s="34" t="s">
        <v>1132</v>
      </c>
      <c r="K158" s="34" t="s">
        <v>1131</v>
      </c>
      <c r="L158" s="34" t="s">
        <v>1130</v>
      </c>
      <c r="M158" s="34" t="s">
        <v>69</v>
      </c>
      <c r="N158" s="34" t="s">
        <v>1109</v>
      </c>
      <c r="O158" s="34" t="s">
        <v>1110</v>
      </c>
      <c r="P158" s="34" t="s">
        <v>1111</v>
      </c>
      <c r="Q158" s="34" t="s">
        <v>1133</v>
      </c>
      <c r="R158" s="34" t="s">
        <v>713</v>
      </c>
      <c r="S158" s="34" t="s">
        <v>1100</v>
      </c>
      <c r="T158" s="34" t="s">
        <v>531</v>
      </c>
      <c r="U158" s="34" t="s">
        <v>273</v>
      </c>
      <c r="V158" s="34">
        <v>2023</v>
      </c>
      <c r="W158" s="34" t="s">
        <v>78</v>
      </c>
      <c r="X158" s="21">
        <v>202301</v>
      </c>
      <c r="Y158" s="21">
        <v>202312</v>
      </c>
      <c r="Z158" s="34">
        <v>195</v>
      </c>
      <c r="AA158" s="34">
        <v>195</v>
      </c>
      <c r="AB158" s="34"/>
      <c r="AC158" s="34"/>
      <c r="AD158" s="21"/>
      <c r="AE158" s="33">
        <v>3981</v>
      </c>
      <c r="AF158" s="33">
        <v>3981</v>
      </c>
      <c r="AG158" s="34" t="s">
        <v>79</v>
      </c>
      <c r="AH158" s="34" t="s">
        <v>79</v>
      </c>
      <c r="AI158" s="34" t="s">
        <v>79</v>
      </c>
      <c r="AJ158" s="34" t="s">
        <v>78</v>
      </c>
      <c r="AK158" s="34" t="s">
        <v>78</v>
      </c>
      <c r="AL158" s="34" t="s">
        <v>79</v>
      </c>
      <c r="AM158" s="21" t="s">
        <v>72</v>
      </c>
      <c r="AN158" s="34" t="s">
        <v>79</v>
      </c>
      <c r="AO158" s="34" t="s">
        <v>72</v>
      </c>
      <c r="AP158" s="34" t="s">
        <v>1113</v>
      </c>
      <c r="AQ158" s="34">
        <v>13996676222</v>
      </c>
      <c r="AR158" s="33"/>
    </row>
    <row r="159" s="4" customFormat="1" ht="84" customHeight="1" spans="1:44">
      <c r="A159" s="21">
        <v>152</v>
      </c>
      <c r="B159" s="34" t="s">
        <v>1134</v>
      </c>
      <c r="C159" s="34" t="s">
        <v>673</v>
      </c>
      <c r="D159" s="34" t="s">
        <v>674</v>
      </c>
      <c r="E159" s="34" t="s">
        <v>1104</v>
      </c>
      <c r="F159" s="34" t="s">
        <v>1135</v>
      </c>
      <c r="G159" s="34" t="s">
        <v>93</v>
      </c>
      <c r="H159" s="34" t="s">
        <v>294</v>
      </c>
      <c r="I159" s="34" t="s">
        <v>1136</v>
      </c>
      <c r="J159" s="34" t="s">
        <v>1137</v>
      </c>
      <c r="K159" s="34" t="s">
        <v>1136</v>
      </c>
      <c r="L159" s="34" t="s">
        <v>1135</v>
      </c>
      <c r="M159" s="34" t="s">
        <v>69</v>
      </c>
      <c r="N159" s="34" t="s">
        <v>1109</v>
      </c>
      <c r="O159" s="34" t="s">
        <v>1110</v>
      </c>
      <c r="P159" s="34" t="s">
        <v>1111</v>
      </c>
      <c r="Q159" s="34" t="s">
        <v>1138</v>
      </c>
      <c r="R159" s="34" t="s">
        <v>713</v>
      </c>
      <c r="S159" s="34" t="s">
        <v>1100</v>
      </c>
      <c r="T159" s="34" t="s">
        <v>531</v>
      </c>
      <c r="U159" s="34" t="s">
        <v>299</v>
      </c>
      <c r="V159" s="34">
        <v>2023</v>
      </c>
      <c r="W159" s="34" t="s">
        <v>78</v>
      </c>
      <c r="X159" s="21">
        <v>202301</v>
      </c>
      <c r="Y159" s="21">
        <v>202312</v>
      </c>
      <c r="Z159" s="34">
        <v>123</v>
      </c>
      <c r="AA159" s="34">
        <v>123</v>
      </c>
      <c r="AB159" s="34"/>
      <c r="AC159" s="34"/>
      <c r="AD159" s="21"/>
      <c r="AE159" s="33">
        <v>2549</v>
      </c>
      <c r="AF159" s="33">
        <v>2549</v>
      </c>
      <c r="AG159" s="34" t="s">
        <v>79</v>
      </c>
      <c r="AH159" s="34" t="s">
        <v>79</v>
      </c>
      <c r="AI159" s="34" t="s">
        <v>79</v>
      </c>
      <c r="AJ159" s="34" t="s">
        <v>78</v>
      </c>
      <c r="AK159" s="34" t="s">
        <v>78</v>
      </c>
      <c r="AL159" s="34" t="s">
        <v>79</v>
      </c>
      <c r="AM159" s="21" t="s">
        <v>72</v>
      </c>
      <c r="AN159" s="34" t="s">
        <v>79</v>
      </c>
      <c r="AO159" s="34" t="s">
        <v>72</v>
      </c>
      <c r="AP159" s="34" t="s">
        <v>1113</v>
      </c>
      <c r="AQ159" s="34">
        <v>13996676222</v>
      </c>
      <c r="AR159" s="33"/>
    </row>
    <row r="160" s="4" customFormat="1" ht="82" customHeight="1" spans="1:44">
      <c r="A160" s="21">
        <v>153</v>
      </c>
      <c r="B160" s="34" t="s">
        <v>1139</v>
      </c>
      <c r="C160" s="34" t="s">
        <v>673</v>
      </c>
      <c r="D160" s="34" t="s">
        <v>674</v>
      </c>
      <c r="E160" s="34" t="s">
        <v>1104</v>
      </c>
      <c r="F160" s="34" t="s">
        <v>1140</v>
      </c>
      <c r="G160" s="34" t="s">
        <v>93</v>
      </c>
      <c r="H160" s="34" t="s">
        <v>277</v>
      </c>
      <c r="I160" s="34" t="s">
        <v>1141</v>
      </c>
      <c r="J160" s="34" t="s">
        <v>1142</v>
      </c>
      <c r="K160" s="34" t="s">
        <v>1141</v>
      </c>
      <c r="L160" s="34" t="s">
        <v>1140</v>
      </c>
      <c r="M160" s="34" t="s">
        <v>69</v>
      </c>
      <c r="N160" s="34" t="s">
        <v>1109</v>
      </c>
      <c r="O160" s="34" t="s">
        <v>1110</v>
      </c>
      <c r="P160" s="34" t="s">
        <v>1111</v>
      </c>
      <c r="Q160" s="34" t="s">
        <v>1143</v>
      </c>
      <c r="R160" s="34" t="s">
        <v>713</v>
      </c>
      <c r="S160" s="34" t="s">
        <v>1100</v>
      </c>
      <c r="T160" s="34" t="s">
        <v>531</v>
      </c>
      <c r="U160" s="34" t="s">
        <v>282</v>
      </c>
      <c r="V160" s="34">
        <v>2023</v>
      </c>
      <c r="W160" s="34" t="s">
        <v>78</v>
      </c>
      <c r="X160" s="21">
        <v>202301</v>
      </c>
      <c r="Y160" s="21">
        <v>202312</v>
      </c>
      <c r="Z160" s="34">
        <v>57</v>
      </c>
      <c r="AA160" s="34">
        <v>57</v>
      </c>
      <c r="AB160" s="34"/>
      <c r="AC160" s="34"/>
      <c r="AD160" s="21"/>
      <c r="AE160" s="33">
        <v>1323</v>
      </c>
      <c r="AF160" s="33">
        <v>1323</v>
      </c>
      <c r="AG160" s="34" t="s">
        <v>79</v>
      </c>
      <c r="AH160" s="34" t="s">
        <v>79</v>
      </c>
      <c r="AI160" s="34" t="s">
        <v>79</v>
      </c>
      <c r="AJ160" s="34" t="s">
        <v>78</v>
      </c>
      <c r="AK160" s="34" t="s">
        <v>78</v>
      </c>
      <c r="AL160" s="34" t="s">
        <v>79</v>
      </c>
      <c r="AM160" s="21" t="s">
        <v>72</v>
      </c>
      <c r="AN160" s="34" t="s">
        <v>79</v>
      </c>
      <c r="AO160" s="34" t="s">
        <v>72</v>
      </c>
      <c r="AP160" s="34" t="s">
        <v>1113</v>
      </c>
      <c r="AQ160" s="34">
        <v>13996676222</v>
      </c>
      <c r="AR160" s="33"/>
    </row>
    <row r="161" s="4" customFormat="1" ht="82" customHeight="1" spans="1:44">
      <c r="A161" s="21">
        <v>154</v>
      </c>
      <c r="B161" s="34" t="s">
        <v>1144</v>
      </c>
      <c r="C161" s="34" t="s">
        <v>673</v>
      </c>
      <c r="D161" s="34" t="s">
        <v>674</v>
      </c>
      <c r="E161" s="34" t="s">
        <v>1104</v>
      </c>
      <c r="F161" s="34" t="s">
        <v>1145</v>
      </c>
      <c r="G161" s="34" t="s">
        <v>93</v>
      </c>
      <c r="H161" s="34" t="s">
        <v>260</v>
      </c>
      <c r="I161" s="34" t="s">
        <v>1146</v>
      </c>
      <c r="J161" s="34" t="s">
        <v>1147</v>
      </c>
      <c r="K161" s="34" t="s">
        <v>1146</v>
      </c>
      <c r="L161" s="34" t="s">
        <v>1145</v>
      </c>
      <c r="M161" s="34" t="s">
        <v>69</v>
      </c>
      <c r="N161" s="34" t="s">
        <v>1109</v>
      </c>
      <c r="O161" s="34" t="s">
        <v>1110</v>
      </c>
      <c r="P161" s="34" t="s">
        <v>1111</v>
      </c>
      <c r="Q161" s="34" t="s">
        <v>1148</v>
      </c>
      <c r="R161" s="34" t="s">
        <v>713</v>
      </c>
      <c r="S161" s="34" t="s">
        <v>1100</v>
      </c>
      <c r="T161" s="34" t="s">
        <v>531</v>
      </c>
      <c r="U161" s="34" t="s">
        <v>265</v>
      </c>
      <c r="V161" s="34">
        <v>2023</v>
      </c>
      <c r="W161" s="34" t="s">
        <v>78</v>
      </c>
      <c r="X161" s="21">
        <v>202301</v>
      </c>
      <c r="Y161" s="21">
        <v>202312</v>
      </c>
      <c r="Z161" s="34">
        <v>111</v>
      </c>
      <c r="AA161" s="34">
        <v>111</v>
      </c>
      <c r="AB161" s="34"/>
      <c r="AC161" s="34"/>
      <c r="AD161" s="21"/>
      <c r="AE161" s="33">
        <v>2515</v>
      </c>
      <c r="AF161" s="33">
        <v>2515</v>
      </c>
      <c r="AG161" s="34" t="s">
        <v>79</v>
      </c>
      <c r="AH161" s="34" t="s">
        <v>79</v>
      </c>
      <c r="AI161" s="34" t="s">
        <v>79</v>
      </c>
      <c r="AJ161" s="34" t="s">
        <v>78</v>
      </c>
      <c r="AK161" s="34" t="s">
        <v>78</v>
      </c>
      <c r="AL161" s="34" t="s">
        <v>79</v>
      </c>
      <c r="AM161" s="21" t="s">
        <v>72</v>
      </c>
      <c r="AN161" s="34" t="s">
        <v>79</v>
      </c>
      <c r="AO161" s="34" t="s">
        <v>72</v>
      </c>
      <c r="AP161" s="34" t="s">
        <v>1113</v>
      </c>
      <c r="AQ161" s="34">
        <v>13996676222</v>
      </c>
      <c r="AR161" s="33"/>
    </row>
    <row r="162" s="4" customFormat="1" ht="83" customHeight="1" spans="1:44">
      <c r="A162" s="21">
        <v>155</v>
      </c>
      <c r="B162" s="34" t="s">
        <v>1149</v>
      </c>
      <c r="C162" s="34" t="s">
        <v>673</v>
      </c>
      <c r="D162" s="34" t="s">
        <v>674</v>
      </c>
      <c r="E162" s="34" t="s">
        <v>1104</v>
      </c>
      <c r="F162" s="34" t="s">
        <v>1150</v>
      </c>
      <c r="G162" s="34" t="s">
        <v>93</v>
      </c>
      <c r="H162" s="34" t="s">
        <v>242</v>
      </c>
      <c r="I162" s="34" t="s">
        <v>1151</v>
      </c>
      <c r="J162" s="34" t="s">
        <v>1152</v>
      </c>
      <c r="K162" s="34" t="s">
        <v>1151</v>
      </c>
      <c r="L162" s="34" t="s">
        <v>1150</v>
      </c>
      <c r="M162" s="34" t="s">
        <v>69</v>
      </c>
      <c r="N162" s="34" t="s">
        <v>1109</v>
      </c>
      <c r="O162" s="34" t="s">
        <v>1110</v>
      </c>
      <c r="P162" s="34" t="s">
        <v>1111</v>
      </c>
      <c r="Q162" s="34" t="s">
        <v>1153</v>
      </c>
      <c r="R162" s="34" t="s">
        <v>713</v>
      </c>
      <c r="S162" s="34" t="s">
        <v>1100</v>
      </c>
      <c r="T162" s="34" t="s">
        <v>531</v>
      </c>
      <c r="U162" s="34" t="s">
        <v>247</v>
      </c>
      <c r="V162" s="34">
        <v>2023</v>
      </c>
      <c r="W162" s="34" t="s">
        <v>78</v>
      </c>
      <c r="X162" s="21">
        <v>202301</v>
      </c>
      <c r="Y162" s="21">
        <v>202312</v>
      </c>
      <c r="Z162" s="34">
        <v>84</v>
      </c>
      <c r="AA162" s="34">
        <v>84</v>
      </c>
      <c r="AB162" s="34"/>
      <c r="AC162" s="34"/>
      <c r="AD162" s="21"/>
      <c r="AE162" s="33">
        <v>1849</v>
      </c>
      <c r="AF162" s="33">
        <v>1849</v>
      </c>
      <c r="AG162" s="34" t="s">
        <v>79</v>
      </c>
      <c r="AH162" s="34" t="s">
        <v>79</v>
      </c>
      <c r="AI162" s="34" t="s">
        <v>79</v>
      </c>
      <c r="AJ162" s="34" t="s">
        <v>78</v>
      </c>
      <c r="AK162" s="34" t="s">
        <v>78</v>
      </c>
      <c r="AL162" s="34" t="s">
        <v>79</v>
      </c>
      <c r="AM162" s="21" t="s">
        <v>72</v>
      </c>
      <c r="AN162" s="34" t="s">
        <v>79</v>
      </c>
      <c r="AO162" s="34" t="s">
        <v>72</v>
      </c>
      <c r="AP162" s="34" t="s">
        <v>1113</v>
      </c>
      <c r="AQ162" s="34">
        <v>13996676222</v>
      </c>
      <c r="AR162" s="33"/>
    </row>
    <row r="163" s="4" customFormat="1" ht="81" customHeight="1" spans="1:44">
      <c r="A163" s="21">
        <v>156</v>
      </c>
      <c r="B163" s="34" t="s">
        <v>1154</v>
      </c>
      <c r="C163" s="34" t="s">
        <v>673</v>
      </c>
      <c r="D163" s="34" t="s">
        <v>674</v>
      </c>
      <c r="E163" s="34" t="s">
        <v>1104</v>
      </c>
      <c r="F163" s="34" t="s">
        <v>1155</v>
      </c>
      <c r="G163" s="34" t="s">
        <v>93</v>
      </c>
      <c r="H163" s="34" t="s">
        <v>501</v>
      </c>
      <c r="I163" s="34" t="s">
        <v>1156</v>
      </c>
      <c r="J163" s="34" t="s">
        <v>1157</v>
      </c>
      <c r="K163" s="34" t="s">
        <v>1156</v>
      </c>
      <c r="L163" s="34" t="s">
        <v>1155</v>
      </c>
      <c r="M163" s="34" t="s">
        <v>69</v>
      </c>
      <c r="N163" s="34" t="s">
        <v>1109</v>
      </c>
      <c r="O163" s="34" t="s">
        <v>1110</v>
      </c>
      <c r="P163" s="34" t="s">
        <v>1111</v>
      </c>
      <c r="Q163" s="34" t="s">
        <v>1158</v>
      </c>
      <c r="R163" s="34" t="s">
        <v>713</v>
      </c>
      <c r="S163" s="34" t="s">
        <v>1100</v>
      </c>
      <c r="T163" s="34" t="s">
        <v>531</v>
      </c>
      <c r="U163" s="34" t="s">
        <v>505</v>
      </c>
      <c r="V163" s="34">
        <v>2023</v>
      </c>
      <c r="W163" s="34" t="s">
        <v>78</v>
      </c>
      <c r="X163" s="21">
        <v>202301</v>
      </c>
      <c r="Y163" s="21">
        <v>202312</v>
      </c>
      <c r="Z163" s="34">
        <v>84</v>
      </c>
      <c r="AA163" s="34">
        <v>84</v>
      </c>
      <c r="AB163" s="34"/>
      <c r="AC163" s="34"/>
      <c r="AD163" s="21"/>
      <c r="AE163" s="33">
        <v>1804</v>
      </c>
      <c r="AF163" s="33">
        <v>1804</v>
      </c>
      <c r="AG163" s="34" t="s">
        <v>79</v>
      </c>
      <c r="AH163" s="34" t="s">
        <v>79</v>
      </c>
      <c r="AI163" s="34" t="s">
        <v>79</v>
      </c>
      <c r="AJ163" s="34" t="s">
        <v>78</v>
      </c>
      <c r="AK163" s="34" t="s">
        <v>78</v>
      </c>
      <c r="AL163" s="34" t="s">
        <v>79</v>
      </c>
      <c r="AM163" s="21" t="s">
        <v>72</v>
      </c>
      <c r="AN163" s="34" t="s">
        <v>79</v>
      </c>
      <c r="AO163" s="34" t="s">
        <v>72</v>
      </c>
      <c r="AP163" s="34" t="s">
        <v>1113</v>
      </c>
      <c r="AQ163" s="34">
        <v>13996676222</v>
      </c>
      <c r="AR163" s="33"/>
    </row>
    <row r="164" s="4" customFormat="1" ht="81" customHeight="1" spans="1:44">
      <c r="A164" s="21">
        <v>157</v>
      </c>
      <c r="B164" s="34" t="s">
        <v>1159</v>
      </c>
      <c r="C164" s="34" t="s">
        <v>673</v>
      </c>
      <c r="D164" s="34" t="s">
        <v>674</v>
      </c>
      <c r="E164" s="34" t="s">
        <v>1104</v>
      </c>
      <c r="F164" s="34" t="s">
        <v>1160</v>
      </c>
      <c r="G164" s="34" t="s">
        <v>93</v>
      </c>
      <c r="H164" s="34" t="s">
        <v>195</v>
      </c>
      <c r="I164" s="34" t="s">
        <v>1161</v>
      </c>
      <c r="J164" s="34" t="s">
        <v>1162</v>
      </c>
      <c r="K164" s="34" t="s">
        <v>1161</v>
      </c>
      <c r="L164" s="34" t="s">
        <v>1160</v>
      </c>
      <c r="M164" s="34" t="s">
        <v>69</v>
      </c>
      <c r="N164" s="34" t="s">
        <v>1109</v>
      </c>
      <c r="O164" s="34" t="s">
        <v>1110</v>
      </c>
      <c r="P164" s="34" t="s">
        <v>1111</v>
      </c>
      <c r="Q164" s="34" t="s">
        <v>1163</v>
      </c>
      <c r="R164" s="34" t="s">
        <v>713</v>
      </c>
      <c r="S164" s="34" t="s">
        <v>1100</v>
      </c>
      <c r="T164" s="34" t="s">
        <v>531</v>
      </c>
      <c r="U164" s="34" t="s">
        <v>201</v>
      </c>
      <c r="V164" s="34">
        <v>2023</v>
      </c>
      <c r="W164" s="34" t="s">
        <v>78</v>
      </c>
      <c r="X164" s="21">
        <v>202301</v>
      </c>
      <c r="Y164" s="21">
        <v>202312</v>
      </c>
      <c r="Z164" s="34">
        <v>286</v>
      </c>
      <c r="AA164" s="34">
        <v>286</v>
      </c>
      <c r="AB164" s="34"/>
      <c r="AC164" s="34"/>
      <c r="AD164" s="21"/>
      <c r="AE164" s="33">
        <v>6131</v>
      </c>
      <c r="AF164" s="33">
        <v>6131</v>
      </c>
      <c r="AG164" s="34" t="s">
        <v>79</v>
      </c>
      <c r="AH164" s="34" t="s">
        <v>79</v>
      </c>
      <c r="AI164" s="34" t="s">
        <v>79</v>
      </c>
      <c r="AJ164" s="34" t="s">
        <v>78</v>
      </c>
      <c r="AK164" s="34" t="s">
        <v>78</v>
      </c>
      <c r="AL164" s="34" t="s">
        <v>79</v>
      </c>
      <c r="AM164" s="21" t="s">
        <v>72</v>
      </c>
      <c r="AN164" s="34" t="s">
        <v>79</v>
      </c>
      <c r="AO164" s="34" t="s">
        <v>72</v>
      </c>
      <c r="AP164" s="34" t="s">
        <v>1113</v>
      </c>
      <c r="AQ164" s="34">
        <v>13996676222</v>
      </c>
      <c r="AR164" s="33"/>
    </row>
    <row r="165" s="4" customFormat="1" ht="81" customHeight="1" spans="1:44">
      <c r="A165" s="21">
        <v>158</v>
      </c>
      <c r="B165" s="34" t="s">
        <v>1164</v>
      </c>
      <c r="C165" s="34" t="s">
        <v>673</v>
      </c>
      <c r="D165" s="34" t="s">
        <v>674</v>
      </c>
      <c r="E165" s="34" t="s">
        <v>1104</v>
      </c>
      <c r="F165" s="34" t="s">
        <v>1165</v>
      </c>
      <c r="G165" s="34" t="s">
        <v>93</v>
      </c>
      <c r="H165" s="34" t="s">
        <v>134</v>
      </c>
      <c r="I165" s="34" t="s">
        <v>1166</v>
      </c>
      <c r="J165" s="34" t="s">
        <v>1167</v>
      </c>
      <c r="K165" s="34" t="s">
        <v>1166</v>
      </c>
      <c r="L165" s="34" t="s">
        <v>1165</v>
      </c>
      <c r="M165" s="34" t="s">
        <v>69</v>
      </c>
      <c r="N165" s="34" t="s">
        <v>1109</v>
      </c>
      <c r="O165" s="34" t="s">
        <v>1110</v>
      </c>
      <c r="P165" s="34" t="s">
        <v>1111</v>
      </c>
      <c r="Q165" s="34" t="s">
        <v>1168</v>
      </c>
      <c r="R165" s="34" t="s">
        <v>713</v>
      </c>
      <c r="S165" s="34" t="s">
        <v>1100</v>
      </c>
      <c r="T165" s="34" t="s">
        <v>531</v>
      </c>
      <c r="U165" s="34" t="s">
        <v>139</v>
      </c>
      <c r="V165" s="34">
        <v>2023</v>
      </c>
      <c r="W165" s="34" t="s">
        <v>78</v>
      </c>
      <c r="X165" s="21">
        <v>202301</v>
      </c>
      <c r="Y165" s="21">
        <v>202312</v>
      </c>
      <c r="Z165" s="34">
        <v>351</v>
      </c>
      <c r="AA165" s="34">
        <v>351</v>
      </c>
      <c r="AB165" s="34"/>
      <c r="AC165" s="34"/>
      <c r="AD165" s="21"/>
      <c r="AE165" s="33">
        <v>7872</v>
      </c>
      <c r="AF165" s="33">
        <v>7872</v>
      </c>
      <c r="AG165" s="34" t="s">
        <v>79</v>
      </c>
      <c r="AH165" s="34" t="s">
        <v>79</v>
      </c>
      <c r="AI165" s="34" t="s">
        <v>79</v>
      </c>
      <c r="AJ165" s="34" t="s">
        <v>78</v>
      </c>
      <c r="AK165" s="34" t="s">
        <v>78</v>
      </c>
      <c r="AL165" s="34" t="s">
        <v>79</v>
      </c>
      <c r="AM165" s="21" t="s">
        <v>72</v>
      </c>
      <c r="AN165" s="34" t="s">
        <v>79</v>
      </c>
      <c r="AO165" s="34" t="s">
        <v>72</v>
      </c>
      <c r="AP165" s="34" t="s">
        <v>1113</v>
      </c>
      <c r="AQ165" s="34">
        <v>13996676222</v>
      </c>
      <c r="AR165" s="33"/>
    </row>
    <row r="166" s="4" customFormat="1" ht="86" customHeight="1" spans="1:44">
      <c r="A166" s="21">
        <v>159</v>
      </c>
      <c r="B166" s="34" t="s">
        <v>1169</v>
      </c>
      <c r="C166" s="34" t="s">
        <v>673</v>
      </c>
      <c r="D166" s="34" t="s">
        <v>674</v>
      </c>
      <c r="E166" s="34" t="s">
        <v>1104</v>
      </c>
      <c r="F166" s="34" t="s">
        <v>1170</v>
      </c>
      <c r="G166" s="34" t="s">
        <v>93</v>
      </c>
      <c r="H166" s="34" t="s">
        <v>83</v>
      </c>
      <c r="I166" s="34" t="s">
        <v>1171</v>
      </c>
      <c r="J166" s="34" t="s">
        <v>1172</v>
      </c>
      <c r="K166" s="34" t="s">
        <v>1171</v>
      </c>
      <c r="L166" s="34" t="s">
        <v>1170</v>
      </c>
      <c r="M166" s="34" t="s">
        <v>69</v>
      </c>
      <c r="N166" s="34" t="s">
        <v>1109</v>
      </c>
      <c r="O166" s="34" t="s">
        <v>1110</v>
      </c>
      <c r="P166" s="34" t="s">
        <v>1111</v>
      </c>
      <c r="Q166" s="34" t="s">
        <v>1173</v>
      </c>
      <c r="R166" s="34" t="s">
        <v>713</v>
      </c>
      <c r="S166" s="34" t="s">
        <v>1100</v>
      </c>
      <c r="T166" s="34" t="s">
        <v>531</v>
      </c>
      <c r="U166" s="34" t="s">
        <v>89</v>
      </c>
      <c r="V166" s="34">
        <v>2023</v>
      </c>
      <c r="W166" s="34" t="s">
        <v>78</v>
      </c>
      <c r="X166" s="21">
        <v>202301</v>
      </c>
      <c r="Y166" s="21">
        <v>202312</v>
      </c>
      <c r="Z166" s="34">
        <v>181</v>
      </c>
      <c r="AA166" s="34">
        <v>181</v>
      </c>
      <c r="AB166" s="34"/>
      <c r="AC166" s="34"/>
      <c r="AD166" s="21"/>
      <c r="AE166" s="33">
        <v>3999</v>
      </c>
      <c r="AF166" s="33">
        <v>3999</v>
      </c>
      <c r="AG166" s="34" t="s">
        <v>79</v>
      </c>
      <c r="AH166" s="34" t="s">
        <v>79</v>
      </c>
      <c r="AI166" s="34" t="s">
        <v>79</v>
      </c>
      <c r="AJ166" s="34" t="s">
        <v>78</v>
      </c>
      <c r="AK166" s="34" t="s">
        <v>78</v>
      </c>
      <c r="AL166" s="34" t="s">
        <v>79</v>
      </c>
      <c r="AM166" s="21" t="s">
        <v>72</v>
      </c>
      <c r="AN166" s="34" t="s">
        <v>79</v>
      </c>
      <c r="AO166" s="34" t="s">
        <v>72</v>
      </c>
      <c r="AP166" s="34" t="s">
        <v>1113</v>
      </c>
      <c r="AQ166" s="34">
        <v>13996676222</v>
      </c>
      <c r="AR166" s="33"/>
    </row>
    <row r="167" s="4" customFormat="1" ht="86" customHeight="1" spans="1:44">
      <c r="A167" s="21">
        <v>160</v>
      </c>
      <c r="B167" s="34" t="s">
        <v>1174</v>
      </c>
      <c r="C167" s="34" t="s">
        <v>673</v>
      </c>
      <c r="D167" s="34" t="s">
        <v>674</v>
      </c>
      <c r="E167" s="34" t="s">
        <v>1104</v>
      </c>
      <c r="F167" s="34" t="s">
        <v>1175</v>
      </c>
      <c r="G167" s="34" t="s">
        <v>93</v>
      </c>
      <c r="H167" s="34" t="s">
        <v>143</v>
      </c>
      <c r="I167" s="34" t="s">
        <v>1176</v>
      </c>
      <c r="J167" s="34" t="s">
        <v>1177</v>
      </c>
      <c r="K167" s="34" t="s">
        <v>1176</v>
      </c>
      <c r="L167" s="34" t="s">
        <v>1175</v>
      </c>
      <c r="M167" s="34" t="s">
        <v>69</v>
      </c>
      <c r="N167" s="34" t="s">
        <v>1109</v>
      </c>
      <c r="O167" s="34" t="s">
        <v>1110</v>
      </c>
      <c r="P167" s="34" t="s">
        <v>1111</v>
      </c>
      <c r="Q167" s="34" t="s">
        <v>1178</v>
      </c>
      <c r="R167" s="34" t="s">
        <v>713</v>
      </c>
      <c r="S167" s="34" t="s">
        <v>1100</v>
      </c>
      <c r="T167" s="34" t="s">
        <v>531</v>
      </c>
      <c r="U167" s="34" t="s">
        <v>149</v>
      </c>
      <c r="V167" s="34">
        <v>2023</v>
      </c>
      <c r="W167" s="34" t="s">
        <v>78</v>
      </c>
      <c r="X167" s="21">
        <v>202301</v>
      </c>
      <c r="Y167" s="21">
        <v>202312</v>
      </c>
      <c r="Z167" s="34">
        <v>36</v>
      </c>
      <c r="AA167" s="34">
        <v>36</v>
      </c>
      <c r="AB167" s="34"/>
      <c r="AC167" s="34"/>
      <c r="AD167" s="21"/>
      <c r="AE167" s="33">
        <v>3272</v>
      </c>
      <c r="AF167" s="33">
        <v>3272</v>
      </c>
      <c r="AG167" s="34" t="s">
        <v>79</v>
      </c>
      <c r="AH167" s="34" t="s">
        <v>79</v>
      </c>
      <c r="AI167" s="34" t="s">
        <v>79</v>
      </c>
      <c r="AJ167" s="34" t="s">
        <v>78</v>
      </c>
      <c r="AK167" s="34" t="s">
        <v>78</v>
      </c>
      <c r="AL167" s="34" t="s">
        <v>79</v>
      </c>
      <c r="AM167" s="21" t="s">
        <v>72</v>
      </c>
      <c r="AN167" s="34" t="s">
        <v>79</v>
      </c>
      <c r="AO167" s="34" t="s">
        <v>72</v>
      </c>
      <c r="AP167" s="34" t="s">
        <v>1113</v>
      </c>
      <c r="AQ167" s="34">
        <v>13996676222</v>
      </c>
      <c r="AR167" s="33"/>
    </row>
    <row r="168" s="4" customFormat="1" ht="86" customHeight="1" spans="1:44">
      <c r="A168" s="21">
        <v>161</v>
      </c>
      <c r="B168" s="34" t="s">
        <v>1179</v>
      </c>
      <c r="C168" s="34" t="s">
        <v>673</v>
      </c>
      <c r="D168" s="34" t="s">
        <v>674</v>
      </c>
      <c r="E168" s="34" t="s">
        <v>1104</v>
      </c>
      <c r="F168" s="34" t="s">
        <v>1180</v>
      </c>
      <c r="G168" s="34" t="s">
        <v>93</v>
      </c>
      <c r="H168" s="34" t="s">
        <v>286</v>
      </c>
      <c r="I168" s="34" t="s">
        <v>1181</v>
      </c>
      <c r="J168" s="34" t="s">
        <v>1182</v>
      </c>
      <c r="K168" s="34" t="s">
        <v>1181</v>
      </c>
      <c r="L168" s="34" t="s">
        <v>1180</v>
      </c>
      <c r="M168" s="34" t="s">
        <v>69</v>
      </c>
      <c r="N168" s="34" t="s">
        <v>1109</v>
      </c>
      <c r="O168" s="34" t="s">
        <v>1110</v>
      </c>
      <c r="P168" s="34" t="s">
        <v>1111</v>
      </c>
      <c r="Q168" s="34" t="s">
        <v>1183</v>
      </c>
      <c r="R168" s="34" t="s">
        <v>713</v>
      </c>
      <c r="S168" s="34" t="s">
        <v>1100</v>
      </c>
      <c r="T168" s="34" t="s">
        <v>531</v>
      </c>
      <c r="U168" s="34" t="s">
        <v>291</v>
      </c>
      <c r="V168" s="34">
        <v>2023</v>
      </c>
      <c r="W168" s="34" t="s">
        <v>78</v>
      </c>
      <c r="X168" s="21">
        <v>202301</v>
      </c>
      <c r="Y168" s="21">
        <v>202312</v>
      </c>
      <c r="Z168" s="34">
        <v>374</v>
      </c>
      <c r="AA168" s="34">
        <v>374</v>
      </c>
      <c r="AB168" s="34"/>
      <c r="AC168" s="34"/>
      <c r="AD168" s="21"/>
      <c r="AE168" s="33">
        <v>7556</v>
      </c>
      <c r="AF168" s="33">
        <v>7556</v>
      </c>
      <c r="AG168" s="34" t="s">
        <v>79</v>
      </c>
      <c r="AH168" s="34" t="s">
        <v>79</v>
      </c>
      <c r="AI168" s="34" t="s">
        <v>79</v>
      </c>
      <c r="AJ168" s="34" t="s">
        <v>78</v>
      </c>
      <c r="AK168" s="34" t="s">
        <v>78</v>
      </c>
      <c r="AL168" s="34" t="s">
        <v>79</v>
      </c>
      <c r="AM168" s="21" t="s">
        <v>72</v>
      </c>
      <c r="AN168" s="34" t="s">
        <v>79</v>
      </c>
      <c r="AO168" s="34" t="s">
        <v>72</v>
      </c>
      <c r="AP168" s="34" t="s">
        <v>1113</v>
      </c>
      <c r="AQ168" s="34">
        <v>13996676222</v>
      </c>
      <c r="AR168" s="33"/>
    </row>
    <row r="169" s="4" customFormat="1" ht="86" customHeight="1" spans="1:44">
      <c r="A169" s="21">
        <v>162</v>
      </c>
      <c r="B169" s="34" t="s">
        <v>1184</v>
      </c>
      <c r="C169" s="34" t="s">
        <v>673</v>
      </c>
      <c r="D169" s="34" t="s">
        <v>674</v>
      </c>
      <c r="E169" s="34" t="s">
        <v>1104</v>
      </c>
      <c r="F169" s="34" t="s">
        <v>1185</v>
      </c>
      <c r="G169" s="34" t="s">
        <v>93</v>
      </c>
      <c r="H169" s="34" t="s">
        <v>314</v>
      </c>
      <c r="I169" s="34" t="s">
        <v>1186</v>
      </c>
      <c r="J169" s="34" t="s">
        <v>1187</v>
      </c>
      <c r="K169" s="34" t="s">
        <v>1186</v>
      </c>
      <c r="L169" s="34" t="s">
        <v>1185</v>
      </c>
      <c r="M169" s="34" t="s">
        <v>69</v>
      </c>
      <c r="N169" s="34" t="s">
        <v>1109</v>
      </c>
      <c r="O169" s="34" t="s">
        <v>1110</v>
      </c>
      <c r="P169" s="34" t="s">
        <v>1111</v>
      </c>
      <c r="Q169" s="34" t="s">
        <v>1188</v>
      </c>
      <c r="R169" s="34" t="s">
        <v>713</v>
      </c>
      <c r="S169" s="34" t="s">
        <v>1100</v>
      </c>
      <c r="T169" s="34" t="s">
        <v>531</v>
      </c>
      <c r="U169" s="34" t="s">
        <v>319</v>
      </c>
      <c r="V169" s="34">
        <v>2023</v>
      </c>
      <c r="W169" s="34" t="s">
        <v>78</v>
      </c>
      <c r="X169" s="21">
        <v>202301</v>
      </c>
      <c r="Y169" s="21">
        <v>202312</v>
      </c>
      <c r="Z169" s="34">
        <v>205</v>
      </c>
      <c r="AA169" s="34">
        <v>205</v>
      </c>
      <c r="AB169" s="34"/>
      <c r="AC169" s="34"/>
      <c r="AD169" s="21"/>
      <c r="AE169" s="33">
        <v>4178</v>
      </c>
      <c r="AF169" s="33">
        <v>4178</v>
      </c>
      <c r="AG169" s="34" t="s">
        <v>79</v>
      </c>
      <c r="AH169" s="34" t="s">
        <v>79</v>
      </c>
      <c r="AI169" s="34" t="s">
        <v>79</v>
      </c>
      <c r="AJ169" s="34" t="s">
        <v>78</v>
      </c>
      <c r="AK169" s="34" t="s">
        <v>78</v>
      </c>
      <c r="AL169" s="34" t="s">
        <v>79</v>
      </c>
      <c r="AM169" s="21" t="s">
        <v>72</v>
      </c>
      <c r="AN169" s="34" t="s">
        <v>79</v>
      </c>
      <c r="AO169" s="34" t="s">
        <v>72</v>
      </c>
      <c r="AP169" s="34" t="s">
        <v>1113</v>
      </c>
      <c r="AQ169" s="34">
        <v>13996676222</v>
      </c>
      <c r="AR169" s="33"/>
    </row>
    <row r="170" s="4" customFormat="1" ht="80" customHeight="1" spans="1:44">
      <c r="A170" s="21">
        <v>163</v>
      </c>
      <c r="B170" s="34" t="s">
        <v>1189</v>
      </c>
      <c r="C170" s="34" t="s">
        <v>673</v>
      </c>
      <c r="D170" s="34" t="s">
        <v>674</v>
      </c>
      <c r="E170" s="34" t="s">
        <v>1104</v>
      </c>
      <c r="F170" s="34" t="s">
        <v>1190</v>
      </c>
      <c r="G170" s="34" t="s">
        <v>93</v>
      </c>
      <c r="H170" s="34" t="s">
        <v>104</v>
      </c>
      <c r="I170" s="34" t="s">
        <v>1191</v>
      </c>
      <c r="J170" s="34" t="s">
        <v>1192</v>
      </c>
      <c r="K170" s="34" t="s">
        <v>1191</v>
      </c>
      <c r="L170" s="34" t="s">
        <v>1190</v>
      </c>
      <c r="M170" s="34" t="s">
        <v>69</v>
      </c>
      <c r="N170" s="34" t="s">
        <v>1109</v>
      </c>
      <c r="O170" s="34" t="s">
        <v>1110</v>
      </c>
      <c r="P170" s="34" t="s">
        <v>1111</v>
      </c>
      <c r="Q170" s="34" t="s">
        <v>1193</v>
      </c>
      <c r="R170" s="34" t="s">
        <v>713</v>
      </c>
      <c r="S170" s="34" t="s">
        <v>1100</v>
      </c>
      <c r="T170" s="34" t="s">
        <v>531</v>
      </c>
      <c r="U170" s="34" t="s">
        <v>110</v>
      </c>
      <c r="V170" s="34">
        <v>2023</v>
      </c>
      <c r="W170" s="34" t="s">
        <v>78</v>
      </c>
      <c r="X170" s="21">
        <v>202301</v>
      </c>
      <c r="Y170" s="21">
        <v>202312</v>
      </c>
      <c r="Z170" s="34">
        <v>133</v>
      </c>
      <c r="AA170" s="34">
        <v>133</v>
      </c>
      <c r="AB170" s="34"/>
      <c r="AC170" s="34"/>
      <c r="AD170" s="21"/>
      <c r="AE170" s="33">
        <v>2819</v>
      </c>
      <c r="AF170" s="33">
        <v>2819</v>
      </c>
      <c r="AG170" s="34" t="s">
        <v>79</v>
      </c>
      <c r="AH170" s="34" t="s">
        <v>79</v>
      </c>
      <c r="AI170" s="34" t="s">
        <v>79</v>
      </c>
      <c r="AJ170" s="34" t="s">
        <v>78</v>
      </c>
      <c r="AK170" s="34" t="s">
        <v>78</v>
      </c>
      <c r="AL170" s="34" t="s">
        <v>79</v>
      </c>
      <c r="AM170" s="21" t="s">
        <v>72</v>
      </c>
      <c r="AN170" s="34" t="s">
        <v>79</v>
      </c>
      <c r="AO170" s="34" t="s">
        <v>72</v>
      </c>
      <c r="AP170" s="34" t="s">
        <v>1113</v>
      </c>
      <c r="AQ170" s="34">
        <v>13996676222</v>
      </c>
      <c r="AR170" s="33"/>
    </row>
    <row r="171" s="4" customFormat="1" ht="80" customHeight="1" spans="1:44">
      <c r="A171" s="21">
        <v>164</v>
      </c>
      <c r="B171" s="34" t="s">
        <v>1194</v>
      </c>
      <c r="C171" s="34" t="s">
        <v>673</v>
      </c>
      <c r="D171" s="34" t="s">
        <v>674</v>
      </c>
      <c r="E171" s="34" t="s">
        <v>1104</v>
      </c>
      <c r="F171" s="34" t="s">
        <v>1195</v>
      </c>
      <c r="G171" s="34" t="s">
        <v>93</v>
      </c>
      <c r="H171" s="34" t="s">
        <v>489</v>
      </c>
      <c r="I171" s="34" t="s">
        <v>1196</v>
      </c>
      <c r="J171" s="34" t="s">
        <v>1197</v>
      </c>
      <c r="K171" s="34" t="s">
        <v>1196</v>
      </c>
      <c r="L171" s="34" t="s">
        <v>1195</v>
      </c>
      <c r="M171" s="34" t="s">
        <v>69</v>
      </c>
      <c r="N171" s="34" t="s">
        <v>1109</v>
      </c>
      <c r="O171" s="34" t="s">
        <v>1110</v>
      </c>
      <c r="P171" s="34" t="s">
        <v>1111</v>
      </c>
      <c r="Q171" s="34" t="s">
        <v>1198</v>
      </c>
      <c r="R171" s="34" t="s">
        <v>713</v>
      </c>
      <c r="S171" s="34" t="s">
        <v>1100</v>
      </c>
      <c r="T171" s="34" t="s">
        <v>531</v>
      </c>
      <c r="U171" s="34" t="s">
        <v>494</v>
      </c>
      <c r="V171" s="34">
        <v>2023</v>
      </c>
      <c r="W171" s="34" t="s">
        <v>78</v>
      </c>
      <c r="X171" s="21">
        <v>202301</v>
      </c>
      <c r="Y171" s="21">
        <v>202312</v>
      </c>
      <c r="Z171" s="34">
        <v>147</v>
      </c>
      <c r="AA171" s="34">
        <v>147</v>
      </c>
      <c r="AB171" s="34"/>
      <c r="AC171" s="34"/>
      <c r="AD171" s="21"/>
      <c r="AE171" s="33">
        <v>3152</v>
      </c>
      <c r="AF171" s="33">
        <v>3152</v>
      </c>
      <c r="AG171" s="34" t="s">
        <v>79</v>
      </c>
      <c r="AH171" s="34" t="s">
        <v>79</v>
      </c>
      <c r="AI171" s="34" t="s">
        <v>79</v>
      </c>
      <c r="AJ171" s="34" t="s">
        <v>78</v>
      </c>
      <c r="AK171" s="34" t="s">
        <v>78</v>
      </c>
      <c r="AL171" s="34" t="s">
        <v>79</v>
      </c>
      <c r="AM171" s="21" t="s">
        <v>72</v>
      </c>
      <c r="AN171" s="34" t="s">
        <v>79</v>
      </c>
      <c r="AO171" s="34" t="s">
        <v>72</v>
      </c>
      <c r="AP171" s="34" t="s">
        <v>1113</v>
      </c>
      <c r="AQ171" s="34">
        <v>13996676222</v>
      </c>
      <c r="AR171" s="33"/>
    </row>
    <row r="172" s="4" customFormat="1" ht="80" customHeight="1" spans="1:44">
      <c r="A172" s="21">
        <v>165</v>
      </c>
      <c r="B172" s="34" t="s">
        <v>1199</v>
      </c>
      <c r="C172" s="34" t="s">
        <v>673</v>
      </c>
      <c r="D172" s="34" t="s">
        <v>674</v>
      </c>
      <c r="E172" s="34" t="s">
        <v>1104</v>
      </c>
      <c r="F172" s="34" t="s">
        <v>1200</v>
      </c>
      <c r="G172" s="34" t="s">
        <v>93</v>
      </c>
      <c r="H172" s="34" t="s">
        <v>304</v>
      </c>
      <c r="I172" s="34" t="s">
        <v>1201</v>
      </c>
      <c r="J172" s="34" t="s">
        <v>1202</v>
      </c>
      <c r="K172" s="34" t="s">
        <v>1201</v>
      </c>
      <c r="L172" s="34" t="s">
        <v>1200</v>
      </c>
      <c r="M172" s="34" t="s">
        <v>69</v>
      </c>
      <c r="N172" s="34" t="s">
        <v>1109</v>
      </c>
      <c r="O172" s="34" t="s">
        <v>1110</v>
      </c>
      <c r="P172" s="34" t="s">
        <v>1111</v>
      </c>
      <c r="Q172" s="34" t="s">
        <v>1203</v>
      </c>
      <c r="R172" s="34" t="s">
        <v>713</v>
      </c>
      <c r="S172" s="34" t="s">
        <v>1100</v>
      </c>
      <c r="T172" s="34" t="s">
        <v>531</v>
      </c>
      <c r="U172" s="34" t="s">
        <v>310</v>
      </c>
      <c r="V172" s="34">
        <v>2023</v>
      </c>
      <c r="W172" s="34" t="s">
        <v>78</v>
      </c>
      <c r="X172" s="21">
        <v>202301</v>
      </c>
      <c r="Y172" s="21">
        <v>202312</v>
      </c>
      <c r="Z172" s="34">
        <v>201</v>
      </c>
      <c r="AA172" s="34">
        <v>201</v>
      </c>
      <c r="AB172" s="34"/>
      <c r="AC172" s="34"/>
      <c r="AD172" s="21"/>
      <c r="AE172" s="33">
        <v>4117</v>
      </c>
      <c r="AF172" s="33">
        <v>4117</v>
      </c>
      <c r="AG172" s="34" t="s">
        <v>79</v>
      </c>
      <c r="AH172" s="34" t="s">
        <v>79</v>
      </c>
      <c r="AI172" s="34" t="s">
        <v>79</v>
      </c>
      <c r="AJ172" s="34" t="s">
        <v>78</v>
      </c>
      <c r="AK172" s="34" t="s">
        <v>78</v>
      </c>
      <c r="AL172" s="34" t="s">
        <v>79</v>
      </c>
      <c r="AM172" s="21" t="s">
        <v>72</v>
      </c>
      <c r="AN172" s="34" t="s">
        <v>79</v>
      </c>
      <c r="AO172" s="34" t="s">
        <v>72</v>
      </c>
      <c r="AP172" s="34" t="s">
        <v>1113</v>
      </c>
      <c r="AQ172" s="34">
        <v>13996676222</v>
      </c>
      <c r="AR172" s="33"/>
    </row>
    <row r="173" s="4" customFormat="1" ht="80" customHeight="1" spans="1:44">
      <c r="A173" s="21">
        <v>166</v>
      </c>
      <c r="B173" s="34" t="s">
        <v>1204</v>
      </c>
      <c r="C173" s="34" t="s">
        <v>673</v>
      </c>
      <c r="D173" s="34" t="s">
        <v>674</v>
      </c>
      <c r="E173" s="34" t="s">
        <v>1104</v>
      </c>
      <c r="F173" s="34" t="s">
        <v>1205</v>
      </c>
      <c r="G173" s="34" t="s">
        <v>93</v>
      </c>
      <c r="H173" s="34" t="s">
        <v>232</v>
      </c>
      <c r="I173" s="34" t="s">
        <v>1206</v>
      </c>
      <c r="J173" s="34" t="s">
        <v>1207</v>
      </c>
      <c r="K173" s="34" t="s">
        <v>1206</v>
      </c>
      <c r="L173" s="34" t="s">
        <v>1205</v>
      </c>
      <c r="M173" s="34" t="s">
        <v>69</v>
      </c>
      <c r="N173" s="34" t="s">
        <v>1109</v>
      </c>
      <c r="O173" s="34" t="s">
        <v>1110</v>
      </c>
      <c r="P173" s="34" t="s">
        <v>1111</v>
      </c>
      <c r="Q173" s="34" t="s">
        <v>1208</v>
      </c>
      <c r="R173" s="34" t="s">
        <v>713</v>
      </c>
      <c r="S173" s="34" t="s">
        <v>1100</v>
      </c>
      <c r="T173" s="34" t="s">
        <v>531</v>
      </c>
      <c r="U173" s="34" t="s">
        <v>238</v>
      </c>
      <c r="V173" s="34">
        <v>2023</v>
      </c>
      <c r="W173" s="34" t="s">
        <v>78</v>
      </c>
      <c r="X173" s="21">
        <v>202301</v>
      </c>
      <c r="Y173" s="21">
        <v>202312</v>
      </c>
      <c r="Z173" s="34">
        <v>87</v>
      </c>
      <c r="AA173" s="34">
        <v>87</v>
      </c>
      <c r="AB173" s="34"/>
      <c r="AC173" s="34"/>
      <c r="AD173" s="21"/>
      <c r="AE173" s="33">
        <v>1865</v>
      </c>
      <c r="AF173" s="33">
        <v>1865</v>
      </c>
      <c r="AG173" s="34" t="s">
        <v>79</v>
      </c>
      <c r="AH173" s="34" t="s">
        <v>79</v>
      </c>
      <c r="AI173" s="34" t="s">
        <v>79</v>
      </c>
      <c r="AJ173" s="34" t="s">
        <v>78</v>
      </c>
      <c r="AK173" s="34" t="s">
        <v>78</v>
      </c>
      <c r="AL173" s="34" t="s">
        <v>79</v>
      </c>
      <c r="AM173" s="21" t="s">
        <v>72</v>
      </c>
      <c r="AN173" s="34" t="s">
        <v>79</v>
      </c>
      <c r="AO173" s="34" t="s">
        <v>72</v>
      </c>
      <c r="AP173" s="34" t="s">
        <v>1113</v>
      </c>
      <c r="AQ173" s="34">
        <v>13996676222</v>
      </c>
      <c r="AR173" s="33"/>
    </row>
    <row r="174" s="4" customFormat="1" ht="80" customHeight="1" spans="1:44">
      <c r="A174" s="21">
        <v>167</v>
      </c>
      <c r="B174" s="34" t="s">
        <v>1209</v>
      </c>
      <c r="C174" s="34" t="s">
        <v>673</v>
      </c>
      <c r="D174" s="34" t="s">
        <v>674</v>
      </c>
      <c r="E174" s="34" t="s">
        <v>1104</v>
      </c>
      <c r="F174" s="34" t="s">
        <v>1210</v>
      </c>
      <c r="G174" s="34" t="s">
        <v>93</v>
      </c>
      <c r="H174" s="34" t="s">
        <v>153</v>
      </c>
      <c r="I174" s="34" t="s">
        <v>1211</v>
      </c>
      <c r="J174" s="34" t="s">
        <v>1212</v>
      </c>
      <c r="K174" s="34" t="s">
        <v>1211</v>
      </c>
      <c r="L174" s="34" t="s">
        <v>1210</v>
      </c>
      <c r="M174" s="34" t="s">
        <v>69</v>
      </c>
      <c r="N174" s="34" t="s">
        <v>1109</v>
      </c>
      <c r="O174" s="34" t="s">
        <v>1110</v>
      </c>
      <c r="P174" s="34" t="s">
        <v>1111</v>
      </c>
      <c r="Q174" s="34" t="s">
        <v>1213</v>
      </c>
      <c r="R174" s="34" t="s">
        <v>713</v>
      </c>
      <c r="S174" s="34" t="s">
        <v>1100</v>
      </c>
      <c r="T174" s="34" t="s">
        <v>531</v>
      </c>
      <c r="U174" s="34" t="s">
        <v>159</v>
      </c>
      <c r="V174" s="34">
        <v>2023</v>
      </c>
      <c r="W174" s="34" t="s">
        <v>78</v>
      </c>
      <c r="X174" s="21">
        <v>202301</v>
      </c>
      <c r="Y174" s="21">
        <v>202312</v>
      </c>
      <c r="Z174" s="34">
        <v>100</v>
      </c>
      <c r="AA174" s="34">
        <v>100</v>
      </c>
      <c r="AB174" s="34"/>
      <c r="AC174" s="34"/>
      <c r="AD174" s="21"/>
      <c r="AE174" s="33">
        <v>2034</v>
      </c>
      <c r="AF174" s="33">
        <v>2034</v>
      </c>
      <c r="AG174" s="34" t="s">
        <v>79</v>
      </c>
      <c r="AH174" s="34" t="s">
        <v>79</v>
      </c>
      <c r="AI174" s="34" t="s">
        <v>79</v>
      </c>
      <c r="AJ174" s="34" t="s">
        <v>78</v>
      </c>
      <c r="AK174" s="34" t="s">
        <v>78</v>
      </c>
      <c r="AL174" s="34" t="s">
        <v>79</v>
      </c>
      <c r="AM174" s="21" t="s">
        <v>72</v>
      </c>
      <c r="AN174" s="34" t="s">
        <v>79</v>
      </c>
      <c r="AO174" s="34" t="s">
        <v>72</v>
      </c>
      <c r="AP174" s="34" t="s">
        <v>1113</v>
      </c>
      <c r="AQ174" s="34">
        <v>13996676222</v>
      </c>
      <c r="AR174" s="33"/>
    </row>
    <row r="175" s="4" customFormat="1" ht="82" customHeight="1" spans="1:44">
      <c r="A175" s="21">
        <v>168</v>
      </c>
      <c r="B175" s="34" t="s">
        <v>1214</v>
      </c>
      <c r="C175" s="34" t="s">
        <v>673</v>
      </c>
      <c r="D175" s="34" t="s">
        <v>674</v>
      </c>
      <c r="E175" s="34" t="s">
        <v>1104</v>
      </c>
      <c r="F175" s="34" t="s">
        <v>1215</v>
      </c>
      <c r="G175" s="34" t="s">
        <v>93</v>
      </c>
      <c r="H175" s="34" t="s">
        <v>184</v>
      </c>
      <c r="I175" s="34" t="s">
        <v>1216</v>
      </c>
      <c r="J175" s="34" t="s">
        <v>1217</v>
      </c>
      <c r="K175" s="34" t="s">
        <v>1216</v>
      </c>
      <c r="L175" s="34" t="s">
        <v>1215</v>
      </c>
      <c r="M175" s="34" t="s">
        <v>69</v>
      </c>
      <c r="N175" s="34" t="s">
        <v>1109</v>
      </c>
      <c r="O175" s="34" t="s">
        <v>1110</v>
      </c>
      <c r="P175" s="34" t="s">
        <v>1111</v>
      </c>
      <c r="Q175" s="34" t="s">
        <v>1218</v>
      </c>
      <c r="R175" s="34" t="s">
        <v>713</v>
      </c>
      <c r="S175" s="34" t="s">
        <v>1100</v>
      </c>
      <c r="T175" s="34" t="s">
        <v>531</v>
      </c>
      <c r="U175" s="34" t="s">
        <v>191</v>
      </c>
      <c r="V175" s="34">
        <v>2023</v>
      </c>
      <c r="W175" s="34" t="s">
        <v>78</v>
      </c>
      <c r="X175" s="21">
        <v>202301</v>
      </c>
      <c r="Y175" s="21">
        <v>202312</v>
      </c>
      <c r="Z175" s="34">
        <v>202</v>
      </c>
      <c r="AA175" s="34">
        <v>202</v>
      </c>
      <c r="AB175" s="34"/>
      <c r="AC175" s="34"/>
      <c r="AD175" s="21"/>
      <c r="AE175" s="33">
        <v>4269</v>
      </c>
      <c r="AF175" s="33">
        <v>4269</v>
      </c>
      <c r="AG175" s="34" t="s">
        <v>79</v>
      </c>
      <c r="AH175" s="34" t="s">
        <v>79</v>
      </c>
      <c r="AI175" s="34" t="s">
        <v>79</v>
      </c>
      <c r="AJ175" s="34" t="s">
        <v>78</v>
      </c>
      <c r="AK175" s="34" t="s">
        <v>78</v>
      </c>
      <c r="AL175" s="34" t="s">
        <v>79</v>
      </c>
      <c r="AM175" s="21" t="s">
        <v>72</v>
      </c>
      <c r="AN175" s="34" t="s">
        <v>79</v>
      </c>
      <c r="AO175" s="34" t="s">
        <v>72</v>
      </c>
      <c r="AP175" s="34" t="s">
        <v>1113</v>
      </c>
      <c r="AQ175" s="34">
        <v>13996676222</v>
      </c>
      <c r="AR175" s="33"/>
    </row>
    <row r="176" s="4" customFormat="1" ht="82" customHeight="1" spans="1:44">
      <c r="A176" s="21">
        <v>169</v>
      </c>
      <c r="B176" s="34" t="s">
        <v>1219</v>
      </c>
      <c r="C176" s="34" t="s">
        <v>673</v>
      </c>
      <c r="D176" s="34" t="s">
        <v>674</v>
      </c>
      <c r="E176" s="34" t="s">
        <v>1104</v>
      </c>
      <c r="F176" s="34" t="s">
        <v>1220</v>
      </c>
      <c r="G176" s="34" t="s">
        <v>93</v>
      </c>
      <c r="H176" s="34" t="s">
        <v>223</v>
      </c>
      <c r="I176" s="34" t="s">
        <v>1221</v>
      </c>
      <c r="J176" s="34" t="s">
        <v>1222</v>
      </c>
      <c r="K176" s="34" t="s">
        <v>1221</v>
      </c>
      <c r="L176" s="34" t="s">
        <v>1220</v>
      </c>
      <c r="M176" s="34" t="s">
        <v>69</v>
      </c>
      <c r="N176" s="34" t="s">
        <v>1109</v>
      </c>
      <c r="O176" s="34" t="s">
        <v>1110</v>
      </c>
      <c r="P176" s="34" t="s">
        <v>1111</v>
      </c>
      <c r="Q176" s="34" t="s">
        <v>1223</v>
      </c>
      <c r="R176" s="34" t="s">
        <v>713</v>
      </c>
      <c r="S176" s="34" t="s">
        <v>1100</v>
      </c>
      <c r="T176" s="34" t="s">
        <v>531</v>
      </c>
      <c r="U176" s="34" t="s">
        <v>228</v>
      </c>
      <c r="V176" s="34">
        <v>2023</v>
      </c>
      <c r="W176" s="34" t="s">
        <v>78</v>
      </c>
      <c r="X176" s="21">
        <v>202301</v>
      </c>
      <c r="Y176" s="21">
        <v>202312</v>
      </c>
      <c r="Z176" s="34">
        <v>228</v>
      </c>
      <c r="AA176" s="34">
        <v>228</v>
      </c>
      <c r="AB176" s="34"/>
      <c r="AC176" s="34"/>
      <c r="AD176" s="21"/>
      <c r="AE176" s="33">
        <v>5159</v>
      </c>
      <c r="AF176" s="33">
        <v>5159</v>
      </c>
      <c r="AG176" s="34" t="s">
        <v>79</v>
      </c>
      <c r="AH176" s="34" t="s">
        <v>79</v>
      </c>
      <c r="AI176" s="34" t="s">
        <v>79</v>
      </c>
      <c r="AJ176" s="34" t="s">
        <v>78</v>
      </c>
      <c r="AK176" s="34" t="s">
        <v>78</v>
      </c>
      <c r="AL176" s="34" t="s">
        <v>79</v>
      </c>
      <c r="AM176" s="21" t="s">
        <v>72</v>
      </c>
      <c r="AN176" s="34" t="s">
        <v>79</v>
      </c>
      <c r="AO176" s="34" t="s">
        <v>72</v>
      </c>
      <c r="AP176" s="34" t="s">
        <v>1113</v>
      </c>
      <c r="AQ176" s="34">
        <v>13996676222</v>
      </c>
      <c r="AR176" s="33"/>
    </row>
    <row r="177" s="4" customFormat="1" ht="82" customHeight="1" spans="1:44">
      <c r="A177" s="21">
        <v>170</v>
      </c>
      <c r="B177" s="34" t="s">
        <v>1224</v>
      </c>
      <c r="C177" s="34" t="s">
        <v>673</v>
      </c>
      <c r="D177" s="34" t="s">
        <v>674</v>
      </c>
      <c r="E177" s="34" t="s">
        <v>1104</v>
      </c>
      <c r="F177" s="34" t="s">
        <v>1225</v>
      </c>
      <c r="G177" s="34" t="s">
        <v>93</v>
      </c>
      <c r="H177" s="34" t="s">
        <v>94</v>
      </c>
      <c r="I177" s="34" t="s">
        <v>1226</v>
      </c>
      <c r="J177" s="34" t="s">
        <v>1227</v>
      </c>
      <c r="K177" s="34" t="s">
        <v>1226</v>
      </c>
      <c r="L177" s="34" t="s">
        <v>1225</v>
      </c>
      <c r="M177" s="34" t="s">
        <v>69</v>
      </c>
      <c r="N177" s="34" t="s">
        <v>1109</v>
      </c>
      <c r="O177" s="34" t="s">
        <v>1110</v>
      </c>
      <c r="P177" s="34" t="s">
        <v>1111</v>
      </c>
      <c r="Q177" s="34" t="s">
        <v>1228</v>
      </c>
      <c r="R177" s="34" t="s">
        <v>713</v>
      </c>
      <c r="S177" s="34" t="s">
        <v>1100</v>
      </c>
      <c r="T177" s="34" t="s">
        <v>531</v>
      </c>
      <c r="U177" s="34" t="s">
        <v>100</v>
      </c>
      <c r="V177" s="34">
        <v>2023</v>
      </c>
      <c r="W177" s="34" t="s">
        <v>78</v>
      </c>
      <c r="X177" s="21">
        <v>202301</v>
      </c>
      <c r="Y177" s="21">
        <v>202312</v>
      </c>
      <c r="Z177" s="34">
        <v>149</v>
      </c>
      <c r="AA177" s="34">
        <v>149</v>
      </c>
      <c r="AB177" s="34"/>
      <c r="AC177" s="34"/>
      <c r="AD177" s="21"/>
      <c r="AE177" s="33">
        <v>2990</v>
      </c>
      <c r="AF177" s="33">
        <v>2990</v>
      </c>
      <c r="AG177" s="34" t="s">
        <v>79</v>
      </c>
      <c r="AH177" s="34" t="s">
        <v>79</v>
      </c>
      <c r="AI177" s="34" t="s">
        <v>79</v>
      </c>
      <c r="AJ177" s="34" t="s">
        <v>78</v>
      </c>
      <c r="AK177" s="34" t="s">
        <v>78</v>
      </c>
      <c r="AL177" s="34" t="s">
        <v>79</v>
      </c>
      <c r="AM177" s="21" t="s">
        <v>72</v>
      </c>
      <c r="AN177" s="34" t="s">
        <v>79</v>
      </c>
      <c r="AO177" s="34" t="s">
        <v>72</v>
      </c>
      <c r="AP177" s="34" t="s">
        <v>1113</v>
      </c>
      <c r="AQ177" s="34">
        <v>13996676222</v>
      </c>
      <c r="AR177" s="33"/>
    </row>
    <row r="178" s="4" customFormat="1" ht="82" customHeight="1" spans="1:44">
      <c r="A178" s="21">
        <v>171</v>
      </c>
      <c r="B178" s="34" t="s">
        <v>1229</v>
      </c>
      <c r="C178" s="34" t="s">
        <v>673</v>
      </c>
      <c r="D178" s="34" t="s">
        <v>674</v>
      </c>
      <c r="E178" s="34" t="s">
        <v>1104</v>
      </c>
      <c r="F178" s="34" t="s">
        <v>1230</v>
      </c>
      <c r="G178" s="34" t="s">
        <v>93</v>
      </c>
      <c r="H178" s="34" t="s">
        <v>215</v>
      </c>
      <c r="I178" s="34" t="s">
        <v>1231</v>
      </c>
      <c r="J178" s="34" t="s">
        <v>1232</v>
      </c>
      <c r="K178" s="34" t="s">
        <v>1231</v>
      </c>
      <c r="L178" s="34" t="s">
        <v>1230</v>
      </c>
      <c r="M178" s="34" t="s">
        <v>69</v>
      </c>
      <c r="N178" s="34" t="s">
        <v>1109</v>
      </c>
      <c r="O178" s="34" t="s">
        <v>1110</v>
      </c>
      <c r="P178" s="34" t="s">
        <v>1111</v>
      </c>
      <c r="Q178" s="34" t="s">
        <v>1233</v>
      </c>
      <c r="R178" s="34" t="s">
        <v>713</v>
      </c>
      <c r="S178" s="34" t="s">
        <v>1100</v>
      </c>
      <c r="T178" s="34" t="s">
        <v>531</v>
      </c>
      <c r="U178" s="34" t="s">
        <v>220</v>
      </c>
      <c r="V178" s="34">
        <v>2023</v>
      </c>
      <c r="W178" s="34" t="s">
        <v>78</v>
      </c>
      <c r="X178" s="21">
        <v>202301</v>
      </c>
      <c r="Y178" s="21">
        <v>202312</v>
      </c>
      <c r="Z178" s="34">
        <v>223</v>
      </c>
      <c r="AA178" s="34">
        <v>223</v>
      </c>
      <c r="AB178" s="34"/>
      <c r="AC178" s="34"/>
      <c r="AD178" s="21"/>
      <c r="AE178" s="33">
        <v>4161</v>
      </c>
      <c r="AF178" s="33">
        <v>4161</v>
      </c>
      <c r="AG178" s="34" t="s">
        <v>79</v>
      </c>
      <c r="AH178" s="34" t="s">
        <v>79</v>
      </c>
      <c r="AI178" s="34" t="s">
        <v>79</v>
      </c>
      <c r="AJ178" s="34" t="s">
        <v>78</v>
      </c>
      <c r="AK178" s="34" t="s">
        <v>78</v>
      </c>
      <c r="AL178" s="34" t="s">
        <v>79</v>
      </c>
      <c r="AM178" s="21" t="s">
        <v>72</v>
      </c>
      <c r="AN178" s="34" t="s">
        <v>79</v>
      </c>
      <c r="AO178" s="34" t="s">
        <v>72</v>
      </c>
      <c r="AP178" s="34" t="s">
        <v>1113</v>
      </c>
      <c r="AQ178" s="34">
        <v>13996676222</v>
      </c>
      <c r="AR178" s="33"/>
    </row>
    <row r="179" s="4" customFormat="1" ht="82" customHeight="1" spans="1:44">
      <c r="A179" s="21">
        <v>172</v>
      </c>
      <c r="B179" s="34" t="s">
        <v>1234</v>
      </c>
      <c r="C179" s="34" t="s">
        <v>673</v>
      </c>
      <c r="D179" s="34" t="s">
        <v>674</v>
      </c>
      <c r="E179" s="34" t="s">
        <v>1104</v>
      </c>
      <c r="F179" s="34" t="s">
        <v>1235</v>
      </c>
      <c r="G179" s="34" t="s">
        <v>93</v>
      </c>
      <c r="H179" s="34" t="s">
        <v>251</v>
      </c>
      <c r="I179" s="34" t="s">
        <v>1236</v>
      </c>
      <c r="J179" s="34" t="s">
        <v>1237</v>
      </c>
      <c r="K179" s="34" t="s">
        <v>1236</v>
      </c>
      <c r="L179" s="34" t="s">
        <v>1235</v>
      </c>
      <c r="M179" s="34" t="s">
        <v>69</v>
      </c>
      <c r="N179" s="34" t="s">
        <v>1109</v>
      </c>
      <c r="O179" s="34" t="s">
        <v>1110</v>
      </c>
      <c r="P179" s="34" t="s">
        <v>1111</v>
      </c>
      <c r="Q179" s="34" t="s">
        <v>1238</v>
      </c>
      <c r="R179" s="34" t="s">
        <v>713</v>
      </c>
      <c r="S179" s="34" t="s">
        <v>1100</v>
      </c>
      <c r="T179" s="34" t="s">
        <v>531</v>
      </c>
      <c r="U179" s="34" t="s">
        <v>257</v>
      </c>
      <c r="V179" s="34">
        <v>2023</v>
      </c>
      <c r="W179" s="34" t="s">
        <v>78</v>
      </c>
      <c r="X179" s="21">
        <v>202301</v>
      </c>
      <c r="Y179" s="21">
        <v>202312</v>
      </c>
      <c r="Z179" s="34">
        <v>48</v>
      </c>
      <c r="AA179" s="34">
        <v>48</v>
      </c>
      <c r="AB179" s="34"/>
      <c r="AC179" s="34"/>
      <c r="AD179" s="21"/>
      <c r="AE179" s="33">
        <v>991</v>
      </c>
      <c r="AF179" s="33">
        <v>991</v>
      </c>
      <c r="AG179" s="34" t="s">
        <v>79</v>
      </c>
      <c r="AH179" s="34" t="s">
        <v>79</v>
      </c>
      <c r="AI179" s="34" t="s">
        <v>79</v>
      </c>
      <c r="AJ179" s="34" t="s">
        <v>78</v>
      </c>
      <c r="AK179" s="34" t="s">
        <v>78</v>
      </c>
      <c r="AL179" s="34" t="s">
        <v>79</v>
      </c>
      <c r="AM179" s="21" t="s">
        <v>72</v>
      </c>
      <c r="AN179" s="34" t="s">
        <v>79</v>
      </c>
      <c r="AO179" s="34" t="s">
        <v>72</v>
      </c>
      <c r="AP179" s="34" t="s">
        <v>1113</v>
      </c>
      <c r="AQ179" s="34">
        <v>13996676222</v>
      </c>
      <c r="AR179" s="33"/>
    </row>
    <row r="180" s="4" customFormat="1" ht="82" customHeight="1" spans="1:44">
      <c r="A180" s="21">
        <v>173</v>
      </c>
      <c r="B180" s="34" t="s">
        <v>1239</v>
      </c>
      <c r="C180" s="34" t="s">
        <v>673</v>
      </c>
      <c r="D180" s="34" t="s">
        <v>674</v>
      </c>
      <c r="E180" s="34" t="s">
        <v>1104</v>
      </c>
      <c r="F180" s="34" t="s">
        <v>1240</v>
      </c>
      <c r="G180" s="34" t="s">
        <v>93</v>
      </c>
      <c r="H180" s="34" t="s">
        <v>513</v>
      </c>
      <c r="I180" s="34" t="s">
        <v>1241</v>
      </c>
      <c r="J180" s="34" t="s">
        <v>1242</v>
      </c>
      <c r="K180" s="34" t="s">
        <v>1241</v>
      </c>
      <c r="L180" s="34" t="s">
        <v>1240</v>
      </c>
      <c r="M180" s="34" t="s">
        <v>69</v>
      </c>
      <c r="N180" s="34" t="s">
        <v>1109</v>
      </c>
      <c r="O180" s="34" t="s">
        <v>1110</v>
      </c>
      <c r="P180" s="34" t="s">
        <v>1111</v>
      </c>
      <c r="Q180" s="34" t="s">
        <v>1243</v>
      </c>
      <c r="R180" s="34" t="s">
        <v>713</v>
      </c>
      <c r="S180" s="34" t="s">
        <v>1100</v>
      </c>
      <c r="T180" s="34" t="s">
        <v>531</v>
      </c>
      <c r="U180" s="34" t="s">
        <v>516</v>
      </c>
      <c r="V180" s="34">
        <v>2023</v>
      </c>
      <c r="W180" s="34" t="s">
        <v>78</v>
      </c>
      <c r="X180" s="21">
        <v>202301</v>
      </c>
      <c r="Y180" s="21">
        <v>202312</v>
      </c>
      <c r="Z180" s="34">
        <v>63</v>
      </c>
      <c r="AA180" s="34">
        <v>63</v>
      </c>
      <c r="AB180" s="34"/>
      <c r="AC180" s="34"/>
      <c r="AD180" s="21"/>
      <c r="AE180" s="33">
        <v>1427</v>
      </c>
      <c r="AF180" s="33">
        <v>1427</v>
      </c>
      <c r="AG180" s="34" t="s">
        <v>79</v>
      </c>
      <c r="AH180" s="34" t="s">
        <v>79</v>
      </c>
      <c r="AI180" s="34" t="s">
        <v>79</v>
      </c>
      <c r="AJ180" s="34" t="s">
        <v>78</v>
      </c>
      <c r="AK180" s="34" t="s">
        <v>78</v>
      </c>
      <c r="AL180" s="34" t="s">
        <v>79</v>
      </c>
      <c r="AM180" s="21" t="s">
        <v>72</v>
      </c>
      <c r="AN180" s="34" t="s">
        <v>79</v>
      </c>
      <c r="AO180" s="34" t="s">
        <v>72</v>
      </c>
      <c r="AP180" s="34" t="s">
        <v>1113</v>
      </c>
      <c r="AQ180" s="34">
        <v>13996676222</v>
      </c>
      <c r="AR180" s="33"/>
    </row>
    <row r="181" s="4" customFormat="1" ht="82" customHeight="1" spans="1:44">
      <c r="A181" s="21">
        <v>174</v>
      </c>
      <c r="B181" s="34" t="s">
        <v>1244</v>
      </c>
      <c r="C181" s="34" t="s">
        <v>673</v>
      </c>
      <c r="D181" s="34" t="s">
        <v>674</v>
      </c>
      <c r="E181" s="34" t="s">
        <v>1104</v>
      </c>
      <c r="F181" s="34" t="s">
        <v>1245</v>
      </c>
      <c r="G181" s="34" t="s">
        <v>93</v>
      </c>
      <c r="H181" s="34" t="s">
        <v>323</v>
      </c>
      <c r="I181" s="34" t="s">
        <v>1246</v>
      </c>
      <c r="J181" s="34" t="s">
        <v>1247</v>
      </c>
      <c r="K181" s="34" t="s">
        <v>1246</v>
      </c>
      <c r="L181" s="34" t="s">
        <v>1245</v>
      </c>
      <c r="M181" s="34" t="s">
        <v>69</v>
      </c>
      <c r="N181" s="34" t="s">
        <v>1109</v>
      </c>
      <c r="O181" s="34" t="s">
        <v>1110</v>
      </c>
      <c r="P181" s="34" t="s">
        <v>1111</v>
      </c>
      <c r="Q181" s="34" t="s">
        <v>1248</v>
      </c>
      <c r="R181" s="34" t="s">
        <v>713</v>
      </c>
      <c r="S181" s="34" t="s">
        <v>1100</v>
      </c>
      <c r="T181" s="34" t="s">
        <v>531</v>
      </c>
      <c r="U181" s="34" t="s">
        <v>328</v>
      </c>
      <c r="V181" s="34">
        <v>2023</v>
      </c>
      <c r="W181" s="34" t="s">
        <v>78</v>
      </c>
      <c r="X181" s="21">
        <v>202301</v>
      </c>
      <c r="Y181" s="21">
        <v>202312</v>
      </c>
      <c r="Z181" s="34">
        <v>53</v>
      </c>
      <c r="AA181" s="34">
        <v>53</v>
      </c>
      <c r="AB181" s="34"/>
      <c r="AC181" s="34"/>
      <c r="AD181" s="21"/>
      <c r="AE181" s="33">
        <v>980</v>
      </c>
      <c r="AF181" s="33">
        <v>980</v>
      </c>
      <c r="AG181" s="34" t="s">
        <v>79</v>
      </c>
      <c r="AH181" s="34" t="s">
        <v>79</v>
      </c>
      <c r="AI181" s="34" t="s">
        <v>79</v>
      </c>
      <c r="AJ181" s="34" t="s">
        <v>78</v>
      </c>
      <c r="AK181" s="34" t="s">
        <v>78</v>
      </c>
      <c r="AL181" s="34" t="s">
        <v>79</v>
      </c>
      <c r="AM181" s="21" t="s">
        <v>72</v>
      </c>
      <c r="AN181" s="34" t="s">
        <v>79</v>
      </c>
      <c r="AO181" s="34" t="s">
        <v>72</v>
      </c>
      <c r="AP181" s="34" t="s">
        <v>1113</v>
      </c>
      <c r="AQ181" s="34">
        <v>13996676222</v>
      </c>
      <c r="AR181" s="33"/>
    </row>
    <row r="182" s="4" customFormat="1" ht="82" customHeight="1" spans="1:44">
      <c r="A182" s="21">
        <v>175</v>
      </c>
      <c r="B182" s="34" t="s">
        <v>1249</v>
      </c>
      <c r="C182" s="34" t="s">
        <v>673</v>
      </c>
      <c r="D182" s="34" t="s">
        <v>674</v>
      </c>
      <c r="E182" s="34" t="s">
        <v>1104</v>
      </c>
      <c r="F182" s="34" t="s">
        <v>1250</v>
      </c>
      <c r="G182" s="34" t="s">
        <v>93</v>
      </c>
      <c r="H182" s="34" t="s">
        <v>66</v>
      </c>
      <c r="I182" s="34" t="s">
        <v>1251</v>
      </c>
      <c r="J182" s="34" t="s">
        <v>1252</v>
      </c>
      <c r="K182" s="34" t="s">
        <v>1251</v>
      </c>
      <c r="L182" s="34" t="s">
        <v>1250</v>
      </c>
      <c r="M182" s="34" t="s">
        <v>69</v>
      </c>
      <c r="N182" s="34" t="s">
        <v>1109</v>
      </c>
      <c r="O182" s="34" t="s">
        <v>1110</v>
      </c>
      <c r="P182" s="34" t="s">
        <v>1111</v>
      </c>
      <c r="Q182" s="34" t="s">
        <v>1253</v>
      </c>
      <c r="R182" s="34" t="s">
        <v>713</v>
      </c>
      <c r="S182" s="34" t="s">
        <v>1100</v>
      </c>
      <c r="T182" s="34" t="s">
        <v>531</v>
      </c>
      <c r="U182" s="34" t="s">
        <v>77</v>
      </c>
      <c r="V182" s="34">
        <v>2023</v>
      </c>
      <c r="W182" s="34" t="s">
        <v>78</v>
      </c>
      <c r="X182" s="21">
        <v>202301</v>
      </c>
      <c r="Y182" s="21">
        <v>202312</v>
      </c>
      <c r="Z182" s="34">
        <v>147</v>
      </c>
      <c r="AA182" s="34">
        <v>147</v>
      </c>
      <c r="AB182" s="34"/>
      <c r="AC182" s="34"/>
      <c r="AD182" s="21"/>
      <c r="AE182" s="33">
        <v>3228</v>
      </c>
      <c r="AF182" s="33">
        <v>3228</v>
      </c>
      <c r="AG182" s="34" t="s">
        <v>79</v>
      </c>
      <c r="AH182" s="34" t="s">
        <v>79</v>
      </c>
      <c r="AI182" s="34" t="s">
        <v>79</v>
      </c>
      <c r="AJ182" s="34" t="s">
        <v>78</v>
      </c>
      <c r="AK182" s="34" t="s">
        <v>78</v>
      </c>
      <c r="AL182" s="34" t="s">
        <v>79</v>
      </c>
      <c r="AM182" s="21" t="s">
        <v>72</v>
      </c>
      <c r="AN182" s="34" t="s">
        <v>79</v>
      </c>
      <c r="AO182" s="34" t="s">
        <v>72</v>
      </c>
      <c r="AP182" s="34" t="s">
        <v>1113</v>
      </c>
      <c r="AQ182" s="34">
        <v>13996676222</v>
      </c>
      <c r="AR182" s="33"/>
    </row>
    <row r="183" s="4" customFormat="1" ht="82" customHeight="1" spans="1:44">
      <c r="A183" s="21">
        <v>176</v>
      </c>
      <c r="B183" s="34" t="s">
        <v>1254</v>
      </c>
      <c r="C183" s="34" t="s">
        <v>673</v>
      </c>
      <c r="D183" s="34" t="s">
        <v>674</v>
      </c>
      <c r="E183" s="34" t="s">
        <v>1104</v>
      </c>
      <c r="F183" s="34" t="s">
        <v>1255</v>
      </c>
      <c r="G183" s="34" t="s">
        <v>93</v>
      </c>
      <c r="H183" s="34" t="s">
        <v>114</v>
      </c>
      <c r="I183" s="34" t="s">
        <v>1256</v>
      </c>
      <c r="J183" s="34" t="s">
        <v>1257</v>
      </c>
      <c r="K183" s="34" t="s">
        <v>1256</v>
      </c>
      <c r="L183" s="34" t="s">
        <v>1255</v>
      </c>
      <c r="M183" s="34" t="s">
        <v>69</v>
      </c>
      <c r="N183" s="34" t="s">
        <v>1109</v>
      </c>
      <c r="O183" s="34" t="s">
        <v>1110</v>
      </c>
      <c r="P183" s="34" t="s">
        <v>1111</v>
      </c>
      <c r="Q183" s="34" t="s">
        <v>1258</v>
      </c>
      <c r="R183" s="34" t="s">
        <v>713</v>
      </c>
      <c r="S183" s="34" t="s">
        <v>1100</v>
      </c>
      <c r="T183" s="34" t="s">
        <v>531</v>
      </c>
      <c r="U183" s="34" t="s">
        <v>120</v>
      </c>
      <c r="V183" s="34">
        <v>2023</v>
      </c>
      <c r="W183" s="34" t="s">
        <v>78</v>
      </c>
      <c r="X183" s="21">
        <v>202301</v>
      </c>
      <c r="Y183" s="21">
        <v>202312</v>
      </c>
      <c r="Z183" s="34">
        <v>127</v>
      </c>
      <c r="AA183" s="34">
        <v>127</v>
      </c>
      <c r="AB183" s="34"/>
      <c r="AC183" s="34"/>
      <c r="AD183" s="21"/>
      <c r="AE183" s="33">
        <v>2636</v>
      </c>
      <c r="AF183" s="33">
        <v>2636</v>
      </c>
      <c r="AG183" s="34" t="s">
        <v>79</v>
      </c>
      <c r="AH183" s="34" t="s">
        <v>79</v>
      </c>
      <c r="AI183" s="34" t="s">
        <v>79</v>
      </c>
      <c r="AJ183" s="34" t="s">
        <v>78</v>
      </c>
      <c r="AK183" s="34" t="s">
        <v>78</v>
      </c>
      <c r="AL183" s="34" t="s">
        <v>79</v>
      </c>
      <c r="AM183" s="21" t="s">
        <v>72</v>
      </c>
      <c r="AN183" s="34" t="s">
        <v>79</v>
      </c>
      <c r="AO183" s="34" t="s">
        <v>72</v>
      </c>
      <c r="AP183" s="34" t="s">
        <v>1113</v>
      </c>
      <c r="AQ183" s="34">
        <v>13996676222</v>
      </c>
      <c r="AR183" s="33"/>
    </row>
    <row r="184" s="4" customFormat="1" ht="82" customHeight="1" spans="1:44">
      <c r="A184" s="21">
        <v>177</v>
      </c>
      <c r="B184" s="34" t="s">
        <v>1259</v>
      </c>
      <c r="C184" s="34" t="s">
        <v>673</v>
      </c>
      <c r="D184" s="34" t="s">
        <v>674</v>
      </c>
      <c r="E184" s="34" t="s">
        <v>1104</v>
      </c>
      <c r="F184" s="34" t="s">
        <v>1260</v>
      </c>
      <c r="G184" s="34" t="s">
        <v>93</v>
      </c>
      <c r="H184" s="34" t="s">
        <v>163</v>
      </c>
      <c r="I184" s="34" t="s">
        <v>1261</v>
      </c>
      <c r="J184" s="34" t="s">
        <v>1262</v>
      </c>
      <c r="K184" s="34" t="s">
        <v>1261</v>
      </c>
      <c r="L184" s="34" t="s">
        <v>1260</v>
      </c>
      <c r="M184" s="34" t="s">
        <v>69</v>
      </c>
      <c r="N184" s="34" t="s">
        <v>1109</v>
      </c>
      <c r="O184" s="34" t="s">
        <v>1110</v>
      </c>
      <c r="P184" s="34" t="s">
        <v>1111</v>
      </c>
      <c r="Q184" s="34" t="s">
        <v>1263</v>
      </c>
      <c r="R184" s="34" t="s">
        <v>713</v>
      </c>
      <c r="S184" s="34" t="s">
        <v>1100</v>
      </c>
      <c r="T184" s="34" t="s">
        <v>531</v>
      </c>
      <c r="U184" s="34" t="s">
        <v>169</v>
      </c>
      <c r="V184" s="34">
        <v>2023</v>
      </c>
      <c r="W184" s="34" t="s">
        <v>78</v>
      </c>
      <c r="X184" s="21">
        <v>202301</v>
      </c>
      <c r="Y184" s="21">
        <v>202312</v>
      </c>
      <c r="Z184" s="34">
        <v>71</v>
      </c>
      <c r="AA184" s="34">
        <v>71</v>
      </c>
      <c r="AB184" s="34"/>
      <c r="AC184" s="34"/>
      <c r="AD184" s="21"/>
      <c r="AE184" s="33">
        <v>1591</v>
      </c>
      <c r="AF184" s="33">
        <v>1591</v>
      </c>
      <c r="AG184" s="34" t="s">
        <v>79</v>
      </c>
      <c r="AH184" s="34" t="s">
        <v>79</v>
      </c>
      <c r="AI184" s="34" t="s">
        <v>79</v>
      </c>
      <c r="AJ184" s="34" t="s">
        <v>78</v>
      </c>
      <c r="AK184" s="34" t="s">
        <v>78</v>
      </c>
      <c r="AL184" s="34" t="s">
        <v>79</v>
      </c>
      <c r="AM184" s="21" t="s">
        <v>72</v>
      </c>
      <c r="AN184" s="34" t="s">
        <v>79</v>
      </c>
      <c r="AO184" s="34" t="s">
        <v>72</v>
      </c>
      <c r="AP184" s="34" t="s">
        <v>1113</v>
      </c>
      <c r="AQ184" s="34">
        <v>13996676222</v>
      </c>
      <c r="AR184" s="33"/>
    </row>
    <row r="185" s="4" customFormat="1" ht="82" customHeight="1" spans="1:44">
      <c r="A185" s="21">
        <v>178</v>
      </c>
      <c r="B185" s="34" t="s">
        <v>1264</v>
      </c>
      <c r="C185" s="34" t="s">
        <v>673</v>
      </c>
      <c r="D185" s="34" t="s">
        <v>674</v>
      </c>
      <c r="E185" s="34" t="s">
        <v>1104</v>
      </c>
      <c r="F185" s="34" t="s">
        <v>1265</v>
      </c>
      <c r="G185" s="34" t="s">
        <v>93</v>
      </c>
      <c r="H185" s="34" t="s">
        <v>174</v>
      </c>
      <c r="I185" s="34" t="s">
        <v>1266</v>
      </c>
      <c r="J185" s="34" t="s">
        <v>1267</v>
      </c>
      <c r="K185" s="34" t="s">
        <v>1266</v>
      </c>
      <c r="L185" s="34" t="s">
        <v>1265</v>
      </c>
      <c r="M185" s="34" t="s">
        <v>69</v>
      </c>
      <c r="N185" s="34" t="s">
        <v>1109</v>
      </c>
      <c r="O185" s="34" t="s">
        <v>1110</v>
      </c>
      <c r="P185" s="34" t="s">
        <v>1111</v>
      </c>
      <c r="Q185" s="34" t="s">
        <v>1268</v>
      </c>
      <c r="R185" s="34" t="s">
        <v>713</v>
      </c>
      <c r="S185" s="34" t="s">
        <v>1100</v>
      </c>
      <c r="T185" s="34" t="s">
        <v>531</v>
      </c>
      <c r="U185" s="38" t="s">
        <v>180</v>
      </c>
      <c r="V185" s="34">
        <v>2023</v>
      </c>
      <c r="W185" s="34" t="s">
        <v>78</v>
      </c>
      <c r="X185" s="21">
        <v>202301</v>
      </c>
      <c r="Y185" s="21">
        <v>202312</v>
      </c>
      <c r="Z185" s="34">
        <v>137</v>
      </c>
      <c r="AA185" s="34">
        <v>137</v>
      </c>
      <c r="AB185" s="34"/>
      <c r="AC185" s="34"/>
      <c r="AD185" s="21"/>
      <c r="AE185" s="33">
        <v>3060</v>
      </c>
      <c r="AF185" s="33">
        <v>3060</v>
      </c>
      <c r="AG185" s="34" t="s">
        <v>79</v>
      </c>
      <c r="AH185" s="34" t="s">
        <v>79</v>
      </c>
      <c r="AI185" s="34" t="s">
        <v>79</v>
      </c>
      <c r="AJ185" s="34" t="s">
        <v>78</v>
      </c>
      <c r="AK185" s="34" t="s">
        <v>78</v>
      </c>
      <c r="AL185" s="34" t="s">
        <v>79</v>
      </c>
      <c r="AM185" s="21" t="s">
        <v>72</v>
      </c>
      <c r="AN185" s="34" t="s">
        <v>79</v>
      </c>
      <c r="AO185" s="34" t="s">
        <v>72</v>
      </c>
      <c r="AP185" s="34" t="s">
        <v>1113</v>
      </c>
      <c r="AQ185" s="34">
        <v>13996676222</v>
      </c>
      <c r="AR185" s="33"/>
    </row>
    <row r="186" s="4" customFormat="1" ht="69" customHeight="1" spans="1:44">
      <c r="A186" s="21">
        <v>179</v>
      </c>
      <c r="B186" s="34" t="s">
        <v>1269</v>
      </c>
      <c r="C186" s="34" t="s">
        <v>673</v>
      </c>
      <c r="D186" s="34" t="s">
        <v>687</v>
      </c>
      <c r="E186" s="34" t="s">
        <v>688</v>
      </c>
      <c r="F186" s="34" t="s">
        <v>1270</v>
      </c>
      <c r="G186" s="34" t="s">
        <v>93</v>
      </c>
      <c r="H186" s="34" t="s">
        <v>690</v>
      </c>
      <c r="I186" s="34" t="s">
        <v>1271</v>
      </c>
      <c r="J186" s="34" t="s">
        <v>1271</v>
      </c>
      <c r="K186" s="34" t="s">
        <v>1271</v>
      </c>
      <c r="L186" s="34" t="s">
        <v>1272</v>
      </c>
      <c r="M186" s="34" t="s">
        <v>1273</v>
      </c>
      <c r="N186" s="34" t="s">
        <v>709</v>
      </c>
      <c r="O186" s="34" t="s">
        <v>1274</v>
      </c>
      <c r="P186" s="34" t="s">
        <v>72</v>
      </c>
      <c r="Q186" s="34" t="s">
        <v>1275</v>
      </c>
      <c r="R186" s="34" t="s">
        <v>713</v>
      </c>
      <c r="S186" s="34" t="s">
        <v>530</v>
      </c>
      <c r="T186" s="34" t="s">
        <v>531</v>
      </c>
      <c r="U186" s="34" t="s">
        <v>531</v>
      </c>
      <c r="V186" s="34">
        <v>2023</v>
      </c>
      <c r="W186" s="34" t="s">
        <v>78</v>
      </c>
      <c r="X186" s="21">
        <v>202301</v>
      </c>
      <c r="Y186" s="21">
        <v>202312</v>
      </c>
      <c r="Z186" s="34">
        <v>500</v>
      </c>
      <c r="AA186" s="34">
        <v>500</v>
      </c>
      <c r="AB186" s="34"/>
      <c r="AC186" s="34"/>
      <c r="AD186" s="21"/>
      <c r="AE186" s="34">
        <v>200000</v>
      </c>
      <c r="AF186" s="22">
        <v>95200</v>
      </c>
      <c r="AG186" s="34" t="s">
        <v>79</v>
      </c>
      <c r="AH186" s="34" t="s">
        <v>79</v>
      </c>
      <c r="AI186" s="34" t="s">
        <v>79</v>
      </c>
      <c r="AJ186" s="34" t="s">
        <v>78</v>
      </c>
      <c r="AK186" s="34" t="s">
        <v>78</v>
      </c>
      <c r="AL186" s="34" t="s">
        <v>79</v>
      </c>
      <c r="AM186" s="21" t="s">
        <v>72</v>
      </c>
      <c r="AN186" s="34" t="s">
        <v>79</v>
      </c>
      <c r="AO186" s="34" t="s">
        <v>72</v>
      </c>
      <c r="AP186" s="34" t="s">
        <v>699</v>
      </c>
      <c r="AQ186" s="34">
        <v>13996677186</v>
      </c>
      <c r="AR186" s="33"/>
    </row>
    <row r="187" s="5" customFormat="1" ht="65" customHeight="1" spans="1:44">
      <c r="A187" s="21">
        <v>180</v>
      </c>
      <c r="B187" s="21" t="s">
        <v>1276</v>
      </c>
      <c r="C187" s="22" t="s">
        <v>702</v>
      </c>
      <c r="D187" s="22" t="s">
        <v>1277</v>
      </c>
      <c r="E187" s="22" t="s">
        <v>1278</v>
      </c>
      <c r="F187" s="22" t="s">
        <v>1279</v>
      </c>
      <c r="G187" s="21" t="s">
        <v>93</v>
      </c>
      <c r="H187" s="21" t="s">
        <v>690</v>
      </c>
      <c r="I187" s="22" t="s">
        <v>1280</v>
      </c>
      <c r="J187" s="21" t="s">
        <v>1281</v>
      </c>
      <c r="K187" s="22" t="s">
        <v>1280</v>
      </c>
      <c r="L187" s="21" t="s">
        <v>1282</v>
      </c>
      <c r="M187" s="22" t="s">
        <v>69</v>
      </c>
      <c r="N187" s="21" t="s">
        <v>1283</v>
      </c>
      <c r="O187" s="21" t="s">
        <v>1284</v>
      </c>
      <c r="P187" s="21" t="s">
        <v>1285</v>
      </c>
      <c r="Q187" s="21" t="s">
        <v>256</v>
      </c>
      <c r="R187" s="21" t="s">
        <v>713</v>
      </c>
      <c r="S187" s="21" t="s">
        <v>530</v>
      </c>
      <c r="T187" s="21" t="s">
        <v>714</v>
      </c>
      <c r="U187" s="21" t="s">
        <v>1286</v>
      </c>
      <c r="V187" s="21">
        <v>2023</v>
      </c>
      <c r="W187" s="21" t="s">
        <v>78</v>
      </c>
      <c r="X187" s="21">
        <v>202301</v>
      </c>
      <c r="Y187" s="21">
        <v>202312</v>
      </c>
      <c r="Z187" s="22">
        <v>200</v>
      </c>
      <c r="AA187" s="22">
        <v>200</v>
      </c>
      <c r="AB187" s="22"/>
      <c r="AC187" s="22"/>
      <c r="AD187" s="21"/>
      <c r="AE187" s="21">
        <v>50</v>
      </c>
      <c r="AF187" s="21">
        <v>30</v>
      </c>
      <c r="AG187" s="21" t="s">
        <v>79</v>
      </c>
      <c r="AH187" s="21" t="s">
        <v>79</v>
      </c>
      <c r="AI187" s="21" t="s">
        <v>79</v>
      </c>
      <c r="AJ187" s="21" t="s">
        <v>78</v>
      </c>
      <c r="AK187" s="21" t="s">
        <v>78</v>
      </c>
      <c r="AL187" s="21" t="s">
        <v>79</v>
      </c>
      <c r="AM187" s="21" t="s">
        <v>72</v>
      </c>
      <c r="AN187" s="21" t="s">
        <v>79</v>
      </c>
      <c r="AO187" s="21" t="s">
        <v>72</v>
      </c>
      <c r="AP187" s="21" t="s">
        <v>1113</v>
      </c>
      <c r="AQ187" s="21">
        <v>13996676222</v>
      </c>
      <c r="AR187" s="21"/>
    </row>
    <row r="188" s="5" customFormat="1" ht="93" customHeight="1" spans="1:44">
      <c r="A188" s="21">
        <v>181</v>
      </c>
      <c r="B188" s="37" t="s">
        <v>1287</v>
      </c>
      <c r="C188" s="22" t="s">
        <v>330</v>
      </c>
      <c r="D188" s="22" t="s">
        <v>1288</v>
      </c>
      <c r="E188" s="37" t="s">
        <v>1289</v>
      </c>
      <c r="F188" s="37" t="s">
        <v>1290</v>
      </c>
      <c r="G188" s="21" t="s">
        <v>93</v>
      </c>
      <c r="H188" s="22" t="s">
        <v>690</v>
      </c>
      <c r="I188" s="22" t="s">
        <v>1291</v>
      </c>
      <c r="J188" s="22" t="s">
        <v>1292</v>
      </c>
      <c r="K188" s="22" t="s">
        <v>1291</v>
      </c>
      <c r="L188" s="22" t="s">
        <v>1293</v>
      </c>
      <c r="M188" s="21" t="s">
        <v>69</v>
      </c>
      <c r="N188" s="21" t="s">
        <v>70</v>
      </c>
      <c r="O188" s="22" t="s">
        <v>1294</v>
      </c>
      <c r="P188" s="22" t="s">
        <v>1295</v>
      </c>
      <c r="Q188" s="21" t="s">
        <v>1296</v>
      </c>
      <c r="R188" s="22" t="s">
        <v>698</v>
      </c>
      <c r="S188" s="21" t="s">
        <v>1297</v>
      </c>
      <c r="T188" s="22" t="s">
        <v>531</v>
      </c>
      <c r="U188" s="22" t="s">
        <v>531</v>
      </c>
      <c r="V188" s="21">
        <v>2023</v>
      </c>
      <c r="W188" s="21" t="s">
        <v>78</v>
      </c>
      <c r="X188" s="21">
        <v>202301</v>
      </c>
      <c r="Y188" s="21">
        <v>202312</v>
      </c>
      <c r="Z188" s="22">
        <v>475</v>
      </c>
      <c r="AA188" s="22">
        <v>475</v>
      </c>
      <c r="AB188" s="22"/>
      <c r="AC188" s="22"/>
      <c r="AD188" s="21"/>
      <c r="AE188" s="22">
        <v>6600</v>
      </c>
      <c r="AF188" s="22">
        <v>6600</v>
      </c>
      <c r="AG188" s="21" t="s">
        <v>79</v>
      </c>
      <c r="AH188" s="21" t="s">
        <v>79</v>
      </c>
      <c r="AI188" s="21" t="s">
        <v>78</v>
      </c>
      <c r="AJ188" s="22" t="s">
        <v>79</v>
      </c>
      <c r="AK188" s="21" t="s">
        <v>78</v>
      </c>
      <c r="AL188" s="21" t="s">
        <v>79</v>
      </c>
      <c r="AM188" s="21" t="s">
        <v>72</v>
      </c>
      <c r="AN188" s="21" t="s">
        <v>79</v>
      </c>
      <c r="AO188" s="21" t="s">
        <v>72</v>
      </c>
      <c r="AP188" s="22" t="s">
        <v>1298</v>
      </c>
      <c r="AQ188" s="22">
        <v>19923792529</v>
      </c>
      <c r="AR188" s="21"/>
    </row>
    <row r="189" s="6" customFormat="1" ht="79" customHeight="1" spans="1:44">
      <c r="A189" s="21">
        <v>182</v>
      </c>
      <c r="B189" s="22" t="s">
        <v>1299</v>
      </c>
      <c r="C189" s="22" t="s">
        <v>702</v>
      </c>
      <c r="D189" s="22" t="s">
        <v>1277</v>
      </c>
      <c r="E189" s="22" t="s">
        <v>1300</v>
      </c>
      <c r="F189" s="22" t="s">
        <v>1301</v>
      </c>
      <c r="G189" s="22" t="s">
        <v>93</v>
      </c>
      <c r="H189" s="22" t="s">
        <v>690</v>
      </c>
      <c r="I189" s="22" t="s">
        <v>1302</v>
      </c>
      <c r="J189" s="22" t="s">
        <v>1303</v>
      </c>
      <c r="K189" s="22" t="s">
        <v>1302</v>
      </c>
      <c r="L189" s="22" t="s">
        <v>1304</v>
      </c>
      <c r="M189" s="22" t="s">
        <v>69</v>
      </c>
      <c r="N189" s="22" t="s">
        <v>668</v>
      </c>
      <c r="O189" s="22" t="s">
        <v>1305</v>
      </c>
      <c r="P189" s="22" t="s">
        <v>1306</v>
      </c>
      <c r="Q189" s="22" t="s">
        <v>1059</v>
      </c>
      <c r="R189" s="22" t="s">
        <v>713</v>
      </c>
      <c r="S189" s="22" t="s">
        <v>530</v>
      </c>
      <c r="T189" s="22" t="s">
        <v>531</v>
      </c>
      <c r="U189" s="22" t="s">
        <v>531</v>
      </c>
      <c r="V189" s="22">
        <v>2023</v>
      </c>
      <c r="W189" s="22" t="s">
        <v>78</v>
      </c>
      <c r="X189" s="21">
        <v>202301</v>
      </c>
      <c r="Y189" s="21">
        <v>202312</v>
      </c>
      <c r="Z189" s="22">
        <v>350</v>
      </c>
      <c r="AA189" s="22">
        <v>350</v>
      </c>
      <c r="AB189" s="22"/>
      <c r="AC189" s="22"/>
      <c r="AD189" s="21"/>
      <c r="AE189" s="22">
        <v>700</v>
      </c>
      <c r="AF189" s="22">
        <v>450</v>
      </c>
      <c r="AG189" s="22" t="s">
        <v>79</v>
      </c>
      <c r="AH189" s="22" t="s">
        <v>79</v>
      </c>
      <c r="AI189" s="22" t="s">
        <v>79</v>
      </c>
      <c r="AJ189" s="22" t="s">
        <v>78</v>
      </c>
      <c r="AK189" s="22" t="s">
        <v>78</v>
      </c>
      <c r="AL189" s="22" t="s">
        <v>79</v>
      </c>
      <c r="AM189" s="21" t="s">
        <v>72</v>
      </c>
      <c r="AN189" s="22" t="s">
        <v>79</v>
      </c>
      <c r="AO189" s="22" t="s">
        <v>72</v>
      </c>
      <c r="AP189" s="22" t="s">
        <v>1307</v>
      </c>
      <c r="AQ189" s="22">
        <v>15215247933</v>
      </c>
      <c r="AR189" s="21"/>
    </row>
    <row r="190" s="6" customFormat="1" ht="86" customHeight="1" spans="1:44">
      <c r="A190" s="21">
        <v>183</v>
      </c>
      <c r="B190" s="21" t="s">
        <v>1308</v>
      </c>
      <c r="C190" s="22" t="s">
        <v>702</v>
      </c>
      <c r="D190" s="22" t="s">
        <v>1277</v>
      </c>
      <c r="E190" s="22" t="s">
        <v>1309</v>
      </c>
      <c r="F190" s="22" t="s">
        <v>1310</v>
      </c>
      <c r="G190" s="22" t="s">
        <v>93</v>
      </c>
      <c r="H190" s="22" t="s">
        <v>690</v>
      </c>
      <c r="I190" s="22" t="s">
        <v>1311</v>
      </c>
      <c r="J190" s="22" t="s">
        <v>1312</v>
      </c>
      <c r="K190" s="22" t="s">
        <v>1313</v>
      </c>
      <c r="L190" s="22" t="s">
        <v>1314</v>
      </c>
      <c r="M190" s="22" t="s">
        <v>1315</v>
      </c>
      <c r="N190" s="22" t="s">
        <v>709</v>
      </c>
      <c r="O190" s="22" t="s">
        <v>1316</v>
      </c>
      <c r="P190" s="22" t="s">
        <v>1317</v>
      </c>
      <c r="Q190" s="22" t="s">
        <v>1047</v>
      </c>
      <c r="R190" s="22" t="s">
        <v>713</v>
      </c>
      <c r="S190" s="22" t="s">
        <v>530</v>
      </c>
      <c r="T190" s="22" t="s">
        <v>531</v>
      </c>
      <c r="U190" s="22" t="s">
        <v>531</v>
      </c>
      <c r="V190" s="22">
        <v>2023</v>
      </c>
      <c r="W190" s="22" t="s">
        <v>78</v>
      </c>
      <c r="X190" s="21">
        <v>202301</v>
      </c>
      <c r="Y190" s="21">
        <v>202312</v>
      </c>
      <c r="Z190" s="22">
        <v>500</v>
      </c>
      <c r="AA190" s="22">
        <v>500</v>
      </c>
      <c r="AB190" s="22"/>
      <c r="AC190" s="22"/>
      <c r="AD190" s="21"/>
      <c r="AE190" s="22">
        <v>1500</v>
      </c>
      <c r="AF190" s="22">
        <v>650</v>
      </c>
      <c r="AG190" s="22" t="s">
        <v>79</v>
      </c>
      <c r="AH190" s="22" t="s">
        <v>79</v>
      </c>
      <c r="AI190" s="22" t="s">
        <v>79</v>
      </c>
      <c r="AJ190" s="22" t="s">
        <v>78</v>
      </c>
      <c r="AK190" s="22" t="s">
        <v>78</v>
      </c>
      <c r="AL190" s="22" t="s">
        <v>79</v>
      </c>
      <c r="AM190" s="21" t="s">
        <v>72</v>
      </c>
      <c r="AN190" s="22" t="s">
        <v>79</v>
      </c>
      <c r="AO190" s="22" t="s">
        <v>72</v>
      </c>
      <c r="AP190" s="22" t="s">
        <v>1307</v>
      </c>
      <c r="AQ190" s="22">
        <v>15215247933</v>
      </c>
      <c r="AR190" s="21"/>
    </row>
    <row r="191" s="6" customFormat="1" ht="73" customHeight="1" spans="1:44">
      <c r="A191" s="21">
        <v>184</v>
      </c>
      <c r="B191" s="22" t="s">
        <v>1321</v>
      </c>
      <c r="C191" s="22" t="s">
        <v>330</v>
      </c>
      <c r="D191" s="22" t="s">
        <v>1322</v>
      </c>
      <c r="E191" s="22" t="s">
        <v>1323</v>
      </c>
      <c r="F191" s="21" t="s">
        <v>1324</v>
      </c>
      <c r="G191" s="22" t="s">
        <v>93</v>
      </c>
      <c r="H191" s="22" t="s">
        <v>690</v>
      </c>
      <c r="I191" s="22" t="s">
        <v>1325</v>
      </c>
      <c r="J191" s="22" t="s">
        <v>1326</v>
      </c>
      <c r="K191" s="22" t="s">
        <v>1325</v>
      </c>
      <c r="L191" s="22" t="s">
        <v>1327</v>
      </c>
      <c r="M191" s="22" t="s">
        <v>1328</v>
      </c>
      <c r="N191" s="22" t="s">
        <v>1329</v>
      </c>
      <c r="O191" s="22" t="s">
        <v>1330</v>
      </c>
      <c r="P191" s="22" t="s">
        <v>1331</v>
      </c>
      <c r="Q191" s="22" t="s">
        <v>1332</v>
      </c>
      <c r="R191" s="22" t="s">
        <v>713</v>
      </c>
      <c r="S191" s="22" t="s">
        <v>1333</v>
      </c>
      <c r="T191" s="22" t="s">
        <v>1334</v>
      </c>
      <c r="U191" s="22" t="s">
        <v>1334</v>
      </c>
      <c r="V191" s="22">
        <v>2023</v>
      </c>
      <c r="W191" s="22" t="s">
        <v>78</v>
      </c>
      <c r="X191" s="21">
        <v>202301</v>
      </c>
      <c r="Y191" s="21">
        <v>202312</v>
      </c>
      <c r="Z191" s="22">
        <v>800</v>
      </c>
      <c r="AA191" s="22">
        <v>800</v>
      </c>
      <c r="AB191" s="22"/>
      <c r="AC191" s="22"/>
      <c r="AD191" s="21"/>
      <c r="AE191" s="22">
        <v>2140</v>
      </c>
      <c r="AF191" s="22">
        <v>2140</v>
      </c>
      <c r="AG191" s="22" t="s">
        <v>79</v>
      </c>
      <c r="AH191" s="22" t="s">
        <v>79</v>
      </c>
      <c r="AI191" s="22" t="s">
        <v>78</v>
      </c>
      <c r="AJ191" s="22" t="s">
        <v>79</v>
      </c>
      <c r="AK191" s="22" t="s">
        <v>78</v>
      </c>
      <c r="AL191" s="22" t="s">
        <v>79</v>
      </c>
      <c r="AM191" s="21" t="s">
        <v>72</v>
      </c>
      <c r="AN191" s="22" t="s">
        <v>79</v>
      </c>
      <c r="AO191" s="22" t="s">
        <v>72</v>
      </c>
      <c r="AP191" s="22" t="s">
        <v>1335</v>
      </c>
      <c r="AQ191" s="22">
        <v>13896944598</v>
      </c>
      <c r="AR191" s="21"/>
    </row>
    <row r="192" s="6" customFormat="1" ht="107" customHeight="1" spans="1:44">
      <c r="A192" s="21">
        <v>185</v>
      </c>
      <c r="B192" s="23" t="s">
        <v>1336</v>
      </c>
      <c r="C192" s="22" t="s">
        <v>330</v>
      </c>
      <c r="D192" s="22" t="s">
        <v>1322</v>
      </c>
      <c r="E192" s="22" t="s">
        <v>1337</v>
      </c>
      <c r="F192" s="23" t="s">
        <v>1338</v>
      </c>
      <c r="G192" s="23" t="s">
        <v>93</v>
      </c>
      <c r="H192" s="23" t="s">
        <v>690</v>
      </c>
      <c r="I192" s="23" t="s">
        <v>1339</v>
      </c>
      <c r="J192" s="23" t="s">
        <v>1340</v>
      </c>
      <c r="K192" s="23" t="s">
        <v>1341</v>
      </c>
      <c r="L192" s="23" t="s">
        <v>1342</v>
      </c>
      <c r="M192" s="23" t="s">
        <v>1328</v>
      </c>
      <c r="N192" s="23" t="s">
        <v>1329</v>
      </c>
      <c r="O192" s="23" t="s">
        <v>1343</v>
      </c>
      <c r="P192" s="23" t="s">
        <v>1344</v>
      </c>
      <c r="Q192" s="21" t="s">
        <v>1345</v>
      </c>
      <c r="R192" s="22" t="s">
        <v>713</v>
      </c>
      <c r="S192" s="23" t="s">
        <v>1333</v>
      </c>
      <c r="T192" s="23" t="s">
        <v>531</v>
      </c>
      <c r="U192" s="23" t="s">
        <v>531</v>
      </c>
      <c r="V192" s="23" t="s">
        <v>1346</v>
      </c>
      <c r="W192" s="23" t="s">
        <v>78</v>
      </c>
      <c r="X192" s="21">
        <v>202301</v>
      </c>
      <c r="Y192" s="21">
        <v>202312</v>
      </c>
      <c r="Z192" s="22">
        <v>350</v>
      </c>
      <c r="AA192" s="22">
        <v>350</v>
      </c>
      <c r="AB192" s="22"/>
      <c r="AC192" s="22"/>
      <c r="AD192" s="21"/>
      <c r="AE192" s="22">
        <v>1170</v>
      </c>
      <c r="AF192" s="22">
        <v>1170</v>
      </c>
      <c r="AG192" s="23" t="s">
        <v>79</v>
      </c>
      <c r="AH192" s="23" t="s">
        <v>79</v>
      </c>
      <c r="AI192" s="23" t="s">
        <v>78</v>
      </c>
      <c r="AJ192" s="22" t="s">
        <v>79</v>
      </c>
      <c r="AK192" s="23" t="s">
        <v>78</v>
      </c>
      <c r="AL192" s="23" t="s">
        <v>79</v>
      </c>
      <c r="AM192" s="21" t="s">
        <v>72</v>
      </c>
      <c r="AN192" s="23" t="s">
        <v>79</v>
      </c>
      <c r="AO192" s="23" t="s">
        <v>72</v>
      </c>
      <c r="AP192" s="22" t="s">
        <v>1307</v>
      </c>
      <c r="AQ192" s="22">
        <v>15215247933</v>
      </c>
      <c r="AR192" s="21"/>
    </row>
    <row r="193" s="5" customFormat="1" ht="68" customHeight="1" spans="1:44">
      <c r="A193" s="21">
        <v>186</v>
      </c>
      <c r="B193" s="23" t="s">
        <v>1347</v>
      </c>
      <c r="C193" s="22" t="s">
        <v>330</v>
      </c>
      <c r="D193" s="22" t="s">
        <v>1322</v>
      </c>
      <c r="E193" s="22" t="s">
        <v>1323</v>
      </c>
      <c r="F193" s="23" t="s">
        <v>1348</v>
      </c>
      <c r="G193" s="23" t="s">
        <v>93</v>
      </c>
      <c r="H193" s="23" t="s">
        <v>690</v>
      </c>
      <c r="I193" s="23" t="s">
        <v>1349</v>
      </c>
      <c r="J193" s="23" t="s">
        <v>1350</v>
      </c>
      <c r="K193" s="23" t="s">
        <v>1349</v>
      </c>
      <c r="L193" s="23" t="s">
        <v>1351</v>
      </c>
      <c r="M193" s="23" t="s">
        <v>1328</v>
      </c>
      <c r="N193" s="23" t="s">
        <v>1329</v>
      </c>
      <c r="O193" s="23" t="s">
        <v>1352</v>
      </c>
      <c r="P193" s="23" t="s">
        <v>1353</v>
      </c>
      <c r="Q193" s="22" t="s">
        <v>1354</v>
      </c>
      <c r="R193" s="22" t="s">
        <v>713</v>
      </c>
      <c r="S193" s="23" t="s">
        <v>1333</v>
      </c>
      <c r="T193" s="23" t="s">
        <v>531</v>
      </c>
      <c r="U193" s="23" t="s">
        <v>531</v>
      </c>
      <c r="V193" s="23" t="s">
        <v>1346</v>
      </c>
      <c r="W193" s="23" t="s">
        <v>78</v>
      </c>
      <c r="X193" s="21">
        <v>202301</v>
      </c>
      <c r="Y193" s="21">
        <v>202312</v>
      </c>
      <c r="Z193" s="22">
        <v>300</v>
      </c>
      <c r="AA193" s="22">
        <v>300</v>
      </c>
      <c r="AB193" s="22"/>
      <c r="AC193" s="22"/>
      <c r="AD193" s="21"/>
      <c r="AE193" s="22">
        <v>1000</v>
      </c>
      <c r="AF193" s="22">
        <v>1000</v>
      </c>
      <c r="AG193" s="23" t="s">
        <v>79</v>
      </c>
      <c r="AH193" s="23" t="s">
        <v>79</v>
      </c>
      <c r="AI193" s="23" t="s">
        <v>78</v>
      </c>
      <c r="AJ193" s="22" t="s">
        <v>79</v>
      </c>
      <c r="AK193" s="23" t="s">
        <v>78</v>
      </c>
      <c r="AL193" s="23" t="s">
        <v>79</v>
      </c>
      <c r="AM193" s="21" t="s">
        <v>72</v>
      </c>
      <c r="AN193" s="23" t="s">
        <v>79</v>
      </c>
      <c r="AO193" s="23" t="s">
        <v>72</v>
      </c>
      <c r="AP193" s="22" t="s">
        <v>1307</v>
      </c>
      <c r="AQ193" s="22">
        <v>15215247933</v>
      </c>
      <c r="AR193" s="21"/>
    </row>
    <row r="194" s="6" customFormat="1" ht="68" customHeight="1" spans="1:44">
      <c r="A194" s="21">
        <v>187</v>
      </c>
      <c r="B194" s="22" t="s">
        <v>1355</v>
      </c>
      <c r="C194" s="22" t="s">
        <v>330</v>
      </c>
      <c r="D194" s="22" t="s">
        <v>1356</v>
      </c>
      <c r="E194" s="22" t="s">
        <v>1357</v>
      </c>
      <c r="F194" s="22" t="s">
        <v>1358</v>
      </c>
      <c r="G194" s="22" t="s">
        <v>93</v>
      </c>
      <c r="H194" s="22" t="s">
        <v>690</v>
      </c>
      <c r="I194" s="22" t="s">
        <v>1359</v>
      </c>
      <c r="J194" s="22" t="s">
        <v>1360</v>
      </c>
      <c r="K194" s="22" t="s">
        <v>1359</v>
      </c>
      <c r="L194" s="22" t="s">
        <v>1361</v>
      </c>
      <c r="M194" s="22" t="s">
        <v>1362</v>
      </c>
      <c r="N194" s="22" t="s">
        <v>1363</v>
      </c>
      <c r="O194" s="22" t="s">
        <v>1364</v>
      </c>
      <c r="P194" s="22" t="s">
        <v>1365</v>
      </c>
      <c r="Q194" s="22" t="s">
        <v>1366</v>
      </c>
      <c r="R194" s="22" t="s">
        <v>713</v>
      </c>
      <c r="S194" s="22" t="s">
        <v>1100</v>
      </c>
      <c r="T194" s="22" t="s">
        <v>531</v>
      </c>
      <c r="U194" s="22" t="s">
        <v>531</v>
      </c>
      <c r="V194" s="22">
        <v>2022</v>
      </c>
      <c r="W194" s="22" t="s">
        <v>78</v>
      </c>
      <c r="X194" s="21">
        <v>202301</v>
      </c>
      <c r="Y194" s="21">
        <v>202312</v>
      </c>
      <c r="Z194" s="22">
        <v>800</v>
      </c>
      <c r="AA194" s="22">
        <v>800</v>
      </c>
      <c r="AB194" s="22"/>
      <c r="AC194" s="22"/>
      <c r="AD194" s="21"/>
      <c r="AE194" s="22">
        <v>95200</v>
      </c>
      <c r="AF194" s="22">
        <v>95200</v>
      </c>
      <c r="AG194" s="22" t="s">
        <v>79</v>
      </c>
      <c r="AH194" s="22" t="s">
        <v>79</v>
      </c>
      <c r="AI194" s="22" t="s">
        <v>78</v>
      </c>
      <c r="AJ194" s="22" t="s">
        <v>79</v>
      </c>
      <c r="AK194" s="22" t="s">
        <v>78</v>
      </c>
      <c r="AL194" s="22" t="s">
        <v>79</v>
      </c>
      <c r="AM194" s="21" t="s">
        <v>72</v>
      </c>
      <c r="AN194" s="22" t="s">
        <v>79</v>
      </c>
      <c r="AO194" s="22" t="s">
        <v>72</v>
      </c>
      <c r="AP194" s="22" t="s">
        <v>1113</v>
      </c>
      <c r="AQ194" s="22">
        <v>13996676222</v>
      </c>
      <c r="AR194" s="21"/>
    </row>
    <row r="195" s="7" customFormat="1" ht="68" customHeight="1" spans="1:44">
      <c r="A195" s="21">
        <v>188</v>
      </c>
      <c r="B195" s="33" t="s">
        <v>1367</v>
      </c>
      <c r="C195" s="33" t="s">
        <v>61</v>
      </c>
      <c r="D195" s="33" t="s">
        <v>1368</v>
      </c>
      <c r="E195" s="33" t="s">
        <v>1369</v>
      </c>
      <c r="F195" s="33" t="s">
        <v>1370</v>
      </c>
      <c r="G195" s="33" t="s">
        <v>93</v>
      </c>
      <c r="H195" s="33" t="s">
        <v>1371</v>
      </c>
      <c r="I195" s="33" t="s">
        <v>1372</v>
      </c>
      <c r="J195" s="33" t="s">
        <v>1373</v>
      </c>
      <c r="K195" s="33" t="s">
        <v>1372</v>
      </c>
      <c r="L195" s="33" t="s">
        <v>1374</v>
      </c>
      <c r="M195" s="33" t="s">
        <v>69</v>
      </c>
      <c r="N195" s="33" t="s">
        <v>1375</v>
      </c>
      <c r="O195" s="33" t="s">
        <v>1376</v>
      </c>
      <c r="P195" s="33" t="s">
        <v>72</v>
      </c>
      <c r="Q195" s="33" t="s">
        <v>1377</v>
      </c>
      <c r="R195" s="33" t="s">
        <v>1378</v>
      </c>
      <c r="S195" s="33" t="s">
        <v>530</v>
      </c>
      <c r="T195" s="33" t="s">
        <v>1379</v>
      </c>
      <c r="U195" s="33" t="s">
        <v>1379</v>
      </c>
      <c r="V195" s="21">
        <v>2023</v>
      </c>
      <c r="W195" s="40" t="s">
        <v>78</v>
      </c>
      <c r="X195" s="21">
        <v>202301</v>
      </c>
      <c r="Y195" s="21">
        <v>202312</v>
      </c>
      <c r="Z195" s="33">
        <v>11.24</v>
      </c>
      <c r="AA195" s="33">
        <v>11.24</v>
      </c>
      <c r="AB195" s="33"/>
      <c r="AC195" s="33"/>
      <c r="AD195" s="21"/>
      <c r="AE195" s="33">
        <v>450</v>
      </c>
      <c r="AF195" s="33">
        <v>32</v>
      </c>
      <c r="AG195" s="33" t="s">
        <v>79</v>
      </c>
      <c r="AH195" s="33" t="s">
        <v>79</v>
      </c>
      <c r="AI195" s="33" t="s">
        <v>79</v>
      </c>
      <c r="AJ195" s="33" t="s">
        <v>78</v>
      </c>
      <c r="AK195" s="33" t="s">
        <v>79</v>
      </c>
      <c r="AL195" s="33" t="s">
        <v>79</v>
      </c>
      <c r="AM195" s="21" t="s">
        <v>72</v>
      </c>
      <c r="AN195" s="33" t="s">
        <v>79</v>
      </c>
      <c r="AO195" s="33" t="s">
        <v>72</v>
      </c>
      <c r="AP195" s="33" t="s">
        <v>1380</v>
      </c>
      <c r="AQ195" s="33">
        <v>17783952627</v>
      </c>
      <c r="AR195" s="33"/>
    </row>
    <row r="196" s="7" customFormat="1" ht="68" customHeight="1" spans="1:44">
      <c r="A196" s="21">
        <v>189</v>
      </c>
      <c r="B196" s="33" t="s">
        <v>1381</v>
      </c>
      <c r="C196" s="33" t="s">
        <v>61</v>
      </c>
      <c r="D196" s="33" t="s">
        <v>1368</v>
      </c>
      <c r="E196" s="33" t="s">
        <v>1369</v>
      </c>
      <c r="F196" s="33" t="s">
        <v>1382</v>
      </c>
      <c r="G196" s="33" t="s">
        <v>93</v>
      </c>
      <c r="H196" s="33" t="s">
        <v>1383</v>
      </c>
      <c r="I196" s="33" t="s">
        <v>1384</v>
      </c>
      <c r="J196" s="33" t="s">
        <v>1385</v>
      </c>
      <c r="K196" s="33" t="s">
        <v>1384</v>
      </c>
      <c r="L196" s="33" t="s">
        <v>1386</v>
      </c>
      <c r="M196" s="33" t="s">
        <v>69</v>
      </c>
      <c r="N196" s="33" t="s">
        <v>1375</v>
      </c>
      <c r="O196" s="33" t="s">
        <v>1376</v>
      </c>
      <c r="P196" s="33" t="s">
        <v>1387</v>
      </c>
      <c r="Q196" s="33" t="s">
        <v>697</v>
      </c>
      <c r="R196" s="33" t="s">
        <v>1388</v>
      </c>
      <c r="S196" s="33" t="s">
        <v>530</v>
      </c>
      <c r="T196" s="33" t="s">
        <v>1379</v>
      </c>
      <c r="U196" s="33" t="s">
        <v>1389</v>
      </c>
      <c r="V196" s="41">
        <v>2023</v>
      </c>
      <c r="W196" s="40" t="s">
        <v>78</v>
      </c>
      <c r="X196" s="21">
        <v>202301</v>
      </c>
      <c r="Y196" s="21">
        <v>202312</v>
      </c>
      <c r="Z196" s="33">
        <v>16.27</v>
      </c>
      <c r="AA196" s="33">
        <v>16.27</v>
      </c>
      <c r="AB196" s="33"/>
      <c r="AC196" s="33"/>
      <c r="AD196" s="21"/>
      <c r="AE196" s="33">
        <v>30000</v>
      </c>
      <c r="AF196" s="33">
        <v>2000</v>
      </c>
      <c r="AG196" s="33" t="s">
        <v>79</v>
      </c>
      <c r="AH196" s="33" t="s">
        <v>79</v>
      </c>
      <c r="AI196" s="33" t="s">
        <v>79</v>
      </c>
      <c r="AJ196" s="33" t="s">
        <v>78</v>
      </c>
      <c r="AK196" s="33" t="s">
        <v>79</v>
      </c>
      <c r="AL196" s="33" t="s">
        <v>79</v>
      </c>
      <c r="AM196" s="21" t="s">
        <v>72</v>
      </c>
      <c r="AN196" s="33" t="s">
        <v>79</v>
      </c>
      <c r="AO196" s="33" t="s">
        <v>72</v>
      </c>
      <c r="AP196" s="33" t="s">
        <v>1380</v>
      </c>
      <c r="AQ196" s="33">
        <v>17783952627</v>
      </c>
      <c r="AR196" s="33"/>
    </row>
    <row r="197" s="7" customFormat="1" ht="67" customHeight="1" spans="1:44">
      <c r="A197" s="21">
        <v>190</v>
      </c>
      <c r="B197" s="33" t="s">
        <v>1390</v>
      </c>
      <c r="C197" s="33" t="s">
        <v>61</v>
      </c>
      <c r="D197" s="33" t="s">
        <v>1368</v>
      </c>
      <c r="E197" s="33" t="s">
        <v>1369</v>
      </c>
      <c r="F197" s="33" t="s">
        <v>1391</v>
      </c>
      <c r="G197" s="33" t="s">
        <v>93</v>
      </c>
      <c r="H197" s="33" t="s">
        <v>1392</v>
      </c>
      <c r="I197" s="33" t="s">
        <v>1393</v>
      </c>
      <c r="J197" s="33" t="s">
        <v>1394</v>
      </c>
      <c r="K197" s="33" t="s">
        <v>1393</v>
      </c>
      <c r="L197" s="33" t="s">
        <v>1395</v>
      </c>
      <c r="M197" s="33" t="s">
        <v>69</v>
      </c>
      <c r="N197" s="33" t="s">
        <v>1375</v>
      </c>
      <c r="O197" s="33" t="s">
        <v>1376</v>
      </c>
      <c r="P197" s="33" t="s">
        <v>1387</v>
      </c>
      <c r="Q197" s="33" t="s">
        <v>1396</v>
      </c>
      <c r="R197" s="33" t="s">
        <v>1388</v>
      </c>
      <c r="S197" s="33" t="s">
        <v>530</v>
      </c>
      <c r="T197" s="33" t="s">
        <v>1379</v>
      </c>
      <c r="U197" s="33" t="s">
        <v>1389</v>
      </c>
      <c r="V197" s="41">
        <v>2023</v>
      </c>
      <c r="W197" s="40" t="s">
        <v>78</v>
      </c>
      <c r="X197" s="21">
        <v>202301</v>
      </c>
      <c r="Y197" s="21">
        <v>202312</v>
      </c>
      <c r="Z197" s="33">
        <v>50</v>
      </c>
      <c r="AA197" s="33">
        <v>50</v>
      </c>
      <c r="AB197" s="33"/>
      <c r="AC197" s="33"/>
      <c r="AD197" s="21"/>
      <c r="AE197" s="33">
        <v>1200</v>
      </c>
      <c r="AF197" s="33">
        <v>175</v>
      </c>
      <c r="AG197" s="33" t="s">
        <v>79</v>
      </c>
      <c r="AH197" s="33" t="s">
        <v>79</v>
      </c>
      <c r="AI197" s="33" t="s">
        <v>79</v>
      </c>
      <c r="AJ197" s="33" t="s">
        <v>78</v>
      </c>
      <c r="AK197" s="33" t="s">
        <v>78</v>
      </c>
      <c r="AL197" s="33" t="s">
        <v>79</v>
      </c>
      <c r="AM197" s="21" t="s">
        <v>72</v>
      </c>
      <c r="AN197" s="33" t="s">
        <v>79</v>
      </c>
      <c r="AO197" s="33" t="s">
        <v>72</v>
      </c>
      <c r="AP197" s="33" t="s">
        <v>1380</v>
      </c>
      <c r="AQ197" s="33">
        <v>17783952627</v>
      </c>
      <c r="AR197" s="33"/>
    </row>
    <row r="198" s="7" customFormat="1" ht="84" customHeight="1" spans="1:44">
      <c r="A198" s="21">
        <v>191</v>
      </c>
      <c r="B198" s="33" t="s">
        <v>1397</v>
      </c>
      <c r="C198" s="33" t="s">
        <v>61</v>
      </c>
      <c r="D198" s="33" t="s">
        <v>1368</v>
      </c>
      <c r="E198" s="33" t="s">
        <v>1369</v>
      </c>
      <c r="F198" s="33" t="s">
        <v>1398</v>
      </c>
      <c r="G198" s="33" t="s">
        <v>93</v>
      </c>
      <c r="H198" s="33" t="s">
        <v>1399</v>
      </c>
      <c r="I198" s="33" t="s">
        <v>1400</v>
      </c>
      <c r="J198" s="33" t="s">
        <v>1401</v>
      </c>
      <c r="K198" s="33" t="s">
        <v>1400</v>
      </c>
      <c r="L198" s="33" t="s">
        <v>1402</v>
      </c>
      <c r="M198" s="33" t="s">
        <v>69</v>
      </c>
      <c r="N198" s="33" t="s">
        <v>1375</v>
      </c>
      <c r="O198" s="33" t="s">
        <v>1376</v>
      </c>
      <c r="P198" s="33" t="s">
        <v>1387</v>
      </c>
      <c r="Q198" s="33" t="s">
        <v>561</v>
      </c>
      <c r="R198" s="33" t="s">
        <v>1388</v>
      </c>
      <c r="S198" s="33" t="s">
        <v>530</v>
      </c>
      <c r="T198" s="33" t="s">
        <v>1379</v>
      </c>
      <c r="U198" s="33" t="s">
        <v>1389</v>
      </c>
      <c r="V198" s="42">
        <v>2023</v>
      </c>
      <c r="W198" s="40" t="s">
        <v>78</v>
      </c>
      <c r="X198" s="21">
        <v>202301</v>
      </c>
      <c r="Y198" s="21">
        <v>202312</v>
      </c>
      <c r="Z198" s="33">
        <v>33.04</v>
      </c>
      <c r="AA198" s="33">
        <v>33.04</v>
      </c>
      <c r="AB198" s="33"/>
      <c r="AC198" s="33"/>
      <c r="AD198" s="21"/>
      <c r="AE198" s="33">
        <v>3000</v>
      </c>
      <c r="AF198" s="33">
        <v>223</v>
      </c>
      <c r="AG198" s="33" t="s">
        <v>79</v>
      </c>
      <c r="AH198" s="33" t="s">
        <v>79</v>
      </c>
      <c r="AI198" s="34" t="s">
        <v>79</v>
      </c>
      <c r="AJ198" s="33" t="s">
        <v>78</v>
      </c>
      <c r="AK198" s="33" t="s">
        <v>78</v>
      </c>
      <c r="AL198" s="33" t="s">
        <v>79</v>
      </c>
      <c r="AM198" s="21" t="s">
        <v>72</v>
      </c>
      <c r="AN198" s="33" t="s">
        <v>79</v>
      </c>
      <c r="AO198" s="34" t="s">
        <v>72</v>
      </c>
      <c r="AP198" s="33" t="s">
        <v>1380</v>
      </c>
      <c r="AQ198" s="33">
        <v>17783952627</v>
      </c>
      <c r="AR198" s="33"/>
    </row>
    <row r="199" s="7" customFormat="1" ht="67" customHeight="1" spans="1:44">
      <c r="A199" s="21">
        <v>192</v>
      </c>
      <c r="B199" s="33" t="s">
        <v>1403</v>
      </c>
      <c r="C199" s="33" t="s">
        <v>61</v>
      </c>
      <c r="D199" s="33" t="s">
        <v>1368</v>
      </c>
      <c r="E199" s="33" t="s">
        <v>1369</v>
      </c>
      <c r="F199" s="33" t="s">
        <v>1404</v>
      </c>
      <c r="G199" s="33" t="s">
        <v>93</v>
      </c>
      <c r="H199" s="33" t="s">
        <v>1405</v>
      </c>
      <c r="I199" s="33" t="s">
        <v>1406</v>
      </c>
      <c r="J199" s="33" t="s">
        <v>1407</v>
      </c>
      <c r="K199" s="33" t="s">
        <v>1406</v>
      </c>
      <c r="L199" s="33" t="s">
        <v>1408</v>
      </c>
      <c r="M199" s="33" t="s">
        <v>69</v>
      </c>
      <c r="N199" s="33" t="s">
        <v>1409</v>
      </c>
      <c r="O199" s="33" t="s">
        <v>1376</v>
      </c>
      <c r="P199" s="33" t="s">
        <v>1387</v>
      </c>
      <c r="Q199" s="33" t="s">
        <v>1410</v>
      </c>
      <c r="R199" s="33" t="s">
        <v>1388</v>
      </c>
      <c r="S199" s="33" t="s">
        <v>530</v>
      </c>
      <c r="T199" s="33" t="s">
        <v>1379</v>
      </c>
      <c r="U199" s="33" t="s">
        <v>1389</v>
      </c>
      <c r="V199" s="43">
        <v>2023</v>
      </c>
      <c r="W199" s="44" t="s">
        <v>78</v>
      </c>
      <c r="X199" s="21">
        <v>202301</v>
      </c>
      <c r="Y199" s="21">
        <v>202312</v>
      </c>
      <c r="Z199" s="33">
        <v>28</v>
      </c>
      <c r="AA199" s="33">
        <v>28</v>
      </c>
      <c r="AB199" s="33"/>
      <c r="AC199" s="33"/>
      <c r="AD199" s="21"/>
      <c r="AE199" s="33">
        <v>300</v>
      </c>
      <c r="AF199" s="33">
        <v>24</v>
      </c>
      <c r="AG199" s="33" t="s">
        <v>79</v>
      </c>
      <c r="AH199" s="33" t="s">
        <v>79</v>
      </c>
      <c r="AI199" s="33" t="s">
        <v>79</v>
      </c>
      <c r="AJ199" s="33" t="s">
        <v>78</v>
      </c>
      <c r="AK199" s="33" t="s">
        <v>78</v>
      </c>
      <c r="AL199" s="33" t="s">
        <v>79</v>
      </c>
      <c r="AM199" s="21" t="s">
        <v>72</v>
      </c>
      <c r="AN199" s="33" t="s">
        <v>79</v>
      </c>
      <c r="AO199" s="33" t="s">
        <v>72</v>
      </c>
      <c r="AP199" s="33" t="s">
        <v>1380</v>
      </c>
      <c r="AQ199" s="33">
        <v>17783952627</v>
      </c>
      <c r="AR199" s="33"/>
    </row>
    <row r="200" s="7" customFormat="1" ht="95" customHeight="1" spans="1:44">
      <c r="A200" s="21">
        <v>193</v>
      </c>
      <c r="B200" s="33" t="s">
        <v>1411</v>
      </c>
      <c r="C200" s="33" t="s">
        <v>61</v>
      </c>
      <c r="D200" s="33" t="s">
        <v>1368</v>
      </c>
      <c r="E200" s="33" t="s">
        <v>1369</v>
      </c>
      <c r="F200" s="33" t="s">
        <v>1412</v>
      </c>
      <c r="G200" s="33" t="s">
        <v>93</v>
      </c>
      <c r="H200" s="33" t="s">
        <v>1413</v>
      </c>
      <c r="I200" s="33" t="s">
        <v>1414</v>
      </c>
      <c r="J200" s="33" t="s">
        <v>1415</v>
      </c>
      <c r="K200" s="33" t="s">
        <v>1414</v>
      </c>
      <c r="L200" s="33" t="s">
        <v>1416</v>
      </c>
      <c r="M200" s="33" t="s">
        <v>69</v>
      </c>
      <c r="N200" s="33" t="s">
        <v>1409</v>
      </c>
      <c r="O200" s="33" t="s">
        <v>1376</v>
      </c>
      <c r="P200" s="33" t="s">
        <v>1387</v>
      </c>
      <c r="Q200" s="33" t="s">
        <v>1417</v>
      </c>
      <c r="R200" s="33" t="s">
        <v>1388</v>
      </c>
      <c r="S200" s="33" t="s">
        <v>530</v>
      </c>
      <c r="T200" s="33" t="s">
        <v>1379</v>
      </c>
      <c r="U200" s="33" t="s">
        <v>139</v>
      </c>
      <c r="V200" s="43">
        <v>2023</v>
      </c>
      <c r="W200" s="44" t="s">
        <v>78</v>
      </c>
      <c r="X200" s="21">
        <v>202301</v>
      </c>
      <c r="Y200" s="21">
        <v>202312</v>
      </c>
      <c r="Z200" s="33">
        <v>47.26</v>
      </c>
      <c r="AA200" s="33">
        <v>47.26</v>
      </c>
      <c r="AB200" s="33"/>
      <c r="AC200" s="33"/>
      <c r="AD200" s="21"/>
      <c r="AE200" s="33">
        <v>800</v>
      </c>
      <c r="AF200" s="33">
        <v>125</v>
      </c>
      <c r="AG200" s="33" t="s">
        <v>79</v>
      </c>
      <c r="AH200" s="33" t="s">
        <v>79</v>
      </c>
      <c r="AI200" s="34" t="s">
        <v>79</v>
      </c>
      <c r="AJ200" s="33" t="s">
        <v>78</v>
      </c>
      <c r="AK200" s="33" t="s">
        <v>79</v>
      </c>
      <c r="AL200" s="33" t="s">
        <v>79</v>
      </c>
      <c r="AM200" s="21" t="s">
        <v>72</v>
      </c>
      <c r="AN200" s="33" t="s">
        <v>79</v>
      </c>
      <c r="AO200" s="34" t="s">
        <v>72</v>
      </c>
      <c r="AP200" s="33" t="s">
        <v>1380</v>
      </c>
      <c r="AQ200" s="33">
        <v>17783952627</v>
      </c>
      <c r="AR200" s="33"/>
    </row>
    <row r="201" s="7" customFormat="1" ht="69" customHeight="1" spans="1:44">
      <c r="A201" s="21">
        <v>194</v>
      </c>
      <c r="B201" s="33" t="s">
        <v>1418</v>
      </c>
      <c r="C201" s="33" t="s">
        <v>61</v>
      </c>
      <c r="D201" s="33" t="s">
        <v>1368</v>
      </c>
      <c r="E201" s="33" t="s">
        <v>1369</v>
      </c>
      <c r="F201" s="33" t="s">
        <v>1419</v>
      </c>
      <c r="G201" s="33" t="s">
        <v>93</v>
      </c>
      <c r="H201" s="33" t="s">
        <v>1420</v>
      </c>
      <c r="I201" s="33" t="s">
        <v>1421</v>
      </c>
      <c r="J201" s="33" t="s">
        <v>1422</v>
      </c>
      <c r="K201" s="33" t="s">
        <v>1421</v>
      </c>
      <c r="L201" s="33" t="s">
        <v>1423</v>
      </c>
      <c r="M201" s="33" t="s">
        <v>69</v>
      </c>
      <c r="N201" s="33" t="s">
        <v>1409</v>
      </c>
      <c r="O201" s="33" t="s">
        <v>1376</v>
      </c>
      <c r="P201" s="33" t="s">
        <v>1387</v>
      </c>
      <c r="Q201" s="33" t="s">
        <v>99</v>
      </c>
      <c r="R201" s="33" t="s">
        <v>1388</v>
      </c>
      <c r="S201" s="33" t="s">
        <v>530</v>
      </c>
      <c r="T201" s="33" t="s">
        <v>1379</v>
      </c>
      <c r="U201" s="33" t="s">
        <v>139</v>
      </c>
      <c r="V201" s="43">
        <v>2023</v>
      </c>
      <c r="W201" s="44" t="s">
        <v>78</v>
      </c>
      <c r="X201" s="21">
        <v>202301</v>
      </c>
      <c r="Y201" s="21">
        <v>202312</v>
      </c>
      <c r="Z201" s="33">
        <v>39.97</v>
      </c>
      <c r="AA201" s="33">
        <v>39.97</v>
      </c>
      <c r="AB201" s="33"/>
      <c r="AC201" s="33"/>
      <c r="AD201" s="21"/>
      <c r="AE201" s="33">
        <v>860</v>
      </c>
      <c r="AF201" s="33">
        <v>150</v>
      </c>
      <c r="AG201" s="33" t="s">
        <v>79</v>
      </c>
      <c r="AH201" s="33" t="s">
        <v>79</v>
      </c>
      <c r="AI201" s="34" t="s">
        <v>79</v>
      </c>
      <c r="AJ201" s="33" t="s">
        <v>78</v>
      </c>
      <c r="AK201" s="33" t="s">
        <v>78</v>
      </c>
      <c r="AL201" s="33" t="s">
        <v>79</v>
      </c>
      <c r="AM201" s="21" t="s">
        <v>72</v>
      </c>
      <c r="AN201" s="33" t="s">
        <v>79</v>
      </c>
      <c r="AO201" s="34" t="s">
        <v>72</v>
      </c>
      <c r="AP201" s="33" t="s">
        <v>1380</v>
      </c>
      <c r="AQ201" s="33">
        <v>17783952627</v>
      </c>
      <c r="AR201" s="33"/>
    </row>
    <row r="202" s="7" customFormat="1" ht="149" customHeight="1" spans="1:44">
      <c r="A202" s="21">
        <v>195</v>
      </c>
      <c r="B202" s="33" t="s">
        <v>1424</v>
      </c>
      <c r="C202" s="33" t="s">
        <v>61</v>
      </c>
      <c r="D202" s="33" t="s">
        <v>1368</v>
      </c>
      <c r="E202" s="33" t="s">
        <v>1369</v>
      </c>
      <c r="F202" s="33" t="s">
        <v>1425</v>
      </c>
      <c r="G202" s="33" t="s">
        <v>93</v>
      </c>
      <c r="H202" s="33" t="s">
        <v>1426</v>
      </c>
      <c r="I202" s="33" t="s">
        <v>1427</v>
      </c>
      <c r="J202" s="33" t="s">
        <v>1428</v>
      </c>
      <c r="K202" s="33" t="s">
        <v>1427</v>
      </c>
      <c r="L202" s="33" t="s">
        <v>1429</v>
      </c>
      <c r="M202" s="33" t="s">
        <v>69</v>
      </c>
      <c r="N202" s="33" t="s">
        <v>1409</v>
      </c>
      <c r="O202" s="33" t="s">
        <v>1376</v>
      </c>
      <c r="P202" s="33" t="s">
        <v>1387</v>
      </c>
      <c r="Q202" s="33" t="s">
        <v>1430</v>
      </c>
      <c r="R202" s="33" t="s">
        <v>1388</v>
      </c>
      <c r="S202" s="33" t="s">
        <v>530</v>
      </c>
      <c r="T202" s="33" t="s">
        <v>1379</v>
      </c>
      <c r="U202" s="33" t="s">
        <v>1389</v>
      </c>
      <c r="V202" s="43">
        <v>2023</v>
      </c>
      <c r="W202" s="44" t="s">
        <v>78</v>
      </c>
      <c r="X202" s="21">
        <v>202301</v>
      </c>
      <c r="Y202" s="21">
        <v>202312</v>
      </c>
      <c r="Z202" s="33">
        <v>678.28</v>
      </c>
      <c r="AA202" s="33">
        <v>678.28</v>
      </c>
      <c r="AB202" s="33"/>
      <c r="AC202" s="33"/>
      <c r="AD202" s="21"/>
      <c r="AE202" s="33">
        <v>2500</v>
      </c>
      <c r="AF202" s="33">
        <v>262</v>
      </c>
      <c r="AG202" s="33" t="s">
        <v>79</v>
      </c>
      <c r="AH202" s="33" t="s">
        <v>79</v>
      </c>
      <c r="AI202" s="33" t="s">
        <v>79</v>
      </c>
      <c r="AJ202" s="33" t="s">
        <v>78</v>
      </c>
      <c r="AK202" s="33" t="s">
        <v>78</v>
      </c>
      <c r="AL202" s="33" t="s">
        <v>79</v>
      </c>
      <c r="AM202" s="21" t="s">
        <v>72</v>
      </c>
      <c r="AN202" s="33" t="s">
        <v>79</v>
      </c>
      <c r="AO202" s="33" t="s">
        <v>72</v>
      </c>
      <c r="AP202" s="33" t="s">
        <v>1380</v>
      </c>
      <c r="AQ202" s="33">
        <v>17783952627</v>
      </c>
      <c r="AR202" s="33"/>
    </row>
    <row r="203" s="7" customFormat="1" ht="141" customHeight="1" spans="1:44">
      <c r="A203" s="21">
        <v>196</v>
      </c>
      <c r="B203" s="33" t="s">
        <v>1431</v>
      </c>
      <c r="C203" s="33" t="s">
        <v>61</v>
      </c>
      <c r="D203" s="33" t="s">
        <v>1368</v>
      </c>
      <c r="E203" s="33" t="s">
        <v>1369</v>
      </c>
      <c r="F203" s="33" t="s">
        <v>1432</v>
      </c>
      <c r="G203" s="33" t="s">
        <v>93</v>
      </c>
      <c r="H203" s="33" t="s">
        <v>1433</v>
      </c>
      <c r="I203" s="33" t="s">
        <v>1434</v>
      </c>
      <c r="J203" s="33" t="s">
        <v>1435</v>
      </c>
      <c r="K203" s="33" t="s">
        <v>1434</v>
      </c>
      <c r="L203" s="33" t="s">
        <v>1436</v>
      </c>
      <c r="M203" s="33" t="s">
        <v>69</v>
      </c>
      <c r="N203" s="33" t="s">
        <v>1409</v>
      </c>
      <c r="O203" s="33" t="s">
        <v>1376</v>
      </c>
      <c r="P203" s="33" t="s">
        <v>1387</v>
      </c>
      <c r="Q203" s="33" t="s">
        <v>272</v>
      </c>
      <c r="R203" s="33" t="s">
        <v>1388</v>
      </c>
      <c r="S203" s="33" t="s">
        <v>530</v>
      </c>
      <c r="T203" s="33" t="s">
        <v>1379</v>
      </c>
      <c r="U203" s="33" t="s">
        <v>1389</v>
      </c>
      <c r="V203" s="43">
        <v>2023</v>
      </c>
      <c r="W203" s="44" t="s">
        <v>78</v>
      </c>
      <c r="X203" s="21">
        <v>202301</v>
      </c>
      <c r="Y203" s="21">
        <v>202312</v>
      </c>
      <c r="Z203" s="33">
        <v>327.6</v>
      </c>
      <c r="AA203" s="33"/>
      <c r="AB203" s="33">
        <v>327.6</v>
      </c>
      <c r="AC203" s="33"/>
      <c r="AD203" s="21"/>
      <c r="AE203" s="33">
        <v>1200</v>
      </c>
      <c r="AF203" s="33">
        <v>145</v>
      </c>
      <c r="AG203" s="33" t="s">
        <v>79</v>
      </c>
      <c r="AH203" s="33" t="s">
        <v>79</v>
      </c>
      <c r="AI203" s="33" t="s">
        <v>79</v>
      </c>
      <c r="AJ203" s="33" t="s">
        <v>78</v>
      </c>
      <c r="AK203" s="33" t="s">
        <v>79</v>
      </c>
      <c r="AL203" s="33" t="s">
        <v>79</v>
      </c>
      <c r="AM203" s="21" t="s">
        <v>72</v>
      </c>
      <c r="AN203" s="33" t="s">
        <v>79</v>
      </c>
      <c r="AO203" s="33" t="s">
        <v>72</v>
      </c>
      <c r="AP203" s="33" t="s">
        <v>1380</v>
      </c>
      <c r="AQ203" s="33">
        <v>17783952627</v>
      </c>
      <c r="AR203" s="33"/>
    </row>
    <row r="204" s="7" customFormat="1" ht="65" customHeight="1" spans="1:44">
      <c r="A204" s="21">
        <v>197</v>
      </c>
      <c r="B204" s="33" t="s">
        <v>1437</v>
      </c>
      <c r="C204" s="33" t="s">
        <v>61</v>
      </c>
      <c r="D204" s="33" t="s">
        <v>1368</v>
      </c>
      <c r="E204" s="33" t="s">
        <v>1369</v>
      </c>
      <c r="F204" s="33" t="s">
        <v>1438</v>
      </c>
      <c r="G204" s="33" t="s">
        <v>93</v>
      </c>
      <c r="H204" s="33" t="s">
        <v>1439</v>
      </c>
      <c r="I204" s="33" t="s">
        <v>1440</v>
      </c>
      <c r="J204" s="33" t="s">
        <v>1441</v>
      </c>
      <c r="K204" s="33" t="s">
        <v>1440</v>
      </c>
      <c r="L204" s="33" t="s">
        <v>1442</v>
      </c>
      <c r="M204" s="33" t="s">
        <v>69</v>
      </c>
      <c r="N204" s="33" t="s">
        <v>1409</v>
      </c>
      <c r="O204" s="33" t="s">
        <v>1376</v>
      </c>
      <c r="P204" s="33" t="s">
        <v>1387</v>
      </c>
      <c r="Q204" s="33" t="s">
        <v>791</v>
      </c>
      <c r="R204" s="33" t="s">
        <v>1388</v>
      </c>
      <c r="S204" s="33" t="s">
        <v>530</v>
      </c>
      <c r="T204" s="33" t="s">
        <v>1379</v>
      </c>
      <c r="U204" s="33" t="s">
        <v>1389</v>
      </c>
      <c r="V204" s="43">
        <v>2023</v>
      </c>
      <c r="W204" s="44" t="s">
        <v>78</v>
      </c>
      <c r="X204" s="21">
        <v>202301</v>
      </c>
      <c r="Y204" s="21">
        <v>202312</v>
      </c>
      <c r="Z204" s="33">
        <v>73.58</v>
      </c>
      <c r="AA204" s="33"/>
      <c r="AB204" s="33">
        <v>73.58</v>
      </c>
      <c r="AC204" s="33"/>
      <c r="AD204" s="21"/>
      <c r="AE204" s="33">
        <v>1000</v>
      </c>
      <c r="AF204" s="33">
        <v>86</v>
      </c>
      <c r="AG204" s="33" t="s">
        <v>79</v>
      </c>
      <c r="AH204" s="33" t="s">
        <v>79</v>
      </c>
      <c r="AI204" s="33" t="s">
        <v>79</v>
      </c>
      <c r="AJ204" s="33" t="s">
        <v>78</v>
      </c>
      <c r="AK204" s="33" t="s">
        <v>79</v>
      </c>
      <c r="AL204" s="33" t="s">
        <v>79</v>
      </c>
      <c r="AM204" s="21" t="s">
        <v>72</v>
      </c>
      <c r="AN204" s="33" t="s">
        <v>79</v>
      </c>
      <c r="AO204" s="33" t="s">
        <v>72</v>
      </c>
      <c r="AP204" s="33" t="s">
        <v>1380</v>
      </c>
      <c r="AQ204" s="33">
        <v>17783952627</v>
      </c>
      <c r="AR204" s="33"/>
    </row>
    <row r="205" s="7" customFormat="1" ht="65" customHeight="1" spans="1:44">
      <c r="A205" s="21">
        <v>198</v>
      </c>
      <c r="B205" s="33" t="s">
        <v>1443</v>
      </c>
      <c r="C205" s="33" t="s">
        <v>61</v>
      </c>
      <c r="D205" s="33" t="s">
        <v>1368</v>
      </c>
      <c r="E205" s="33" t="s">
        <v>1369</v>
      </c>
      <c r="F205" s="33" t="s">
        <v>1444</v>
      </c>
      <c r="G205" s="33" t="s">
        <v>93</v>
      </c>
      <c r="H205" s="33" t="s">
        <v>1445</v>
      </c>
      <c r="I205" s="33" t="s">
        <v>1446</v>
      </c>
      <c r="J205" s="33" t="s">
        <v>1447</v>
      </c>
      <c r="K205" s="33" t="s">
        <v>1446</v>
      </c>
      <c r="L205" s="33" t="s">
        <v>1448</v>
      </c>
      <c r="M205" s="33" t="s">
        <v>69</v>
      </c>
      <c r="N205" s="33" t="s">
        <v>1409</v>
      </c>
      <c r="O205" s="33" t="s">
        <v>1376</v>
      </c>
      <c r="P205" s="33" t="s">
        <v>1387</v>
      </c>
      <c r="Q205" s="33" t="s">
        <v>604</v>
      </c>
      <c r="R205" s="33" t="s">
        <v>1388</v>
      </c>
      <c r="S205" s="33" t="s">
        <v>530</v>
      </c>
      <c r="T205" s="33" t="s">
        <v>1379</v>
      </c>
      <c r="U205" s="33" t="s">
        <v>1389</v>
      </c>
      <c r="V205" s="43">
        <v>2023</v>
      </c>
      <c r="W205" s="44" t="s">
        <v>78</v>
      </c>
      <c r="X205" s="21">
        <v>202301</v>
      </c>
      <c r="Y205" s="21">
        <v>202312</v>
      </c>
      <c r="Z205" s="33">
        <v>35</v>
      </c>
      <c r="AA205" s="33"/>
      <c r="AB205" s="33">
        <v>35</v>
      </c>
      <c r="AC205" s="33"/>
      <c r="AD205" s="21"/>
      <c r="AE205" s="33">
        <v>800</v>
      </c>
      <c r="AF205" s="33">
        <v>60</v>
      </c>
      <c r="AG205" s="33" t="s">
        <v>79</v>
      </c>
      <c r="AH205" s="33" t="s">
        <v>79</v>
      </c>
      <c r="AI205" s="33" t="s">
        <v>79</v>
      </c>
      <c r="AJ205" s="33" t="s">
        <v>78</v>
      </c>
      <c r="AK205" s="33" t="s">
        <v>79</v>
      </c>
      <c r="AL205" s="33" t="s">
        <v>79</v>
      </c>
      <c r="AM205" s="21" t="s">
        <v>72</v>
      </c>
      <c r="AN205" s="33" t="s">
        <v>79</v>
      </c>
      <c r="AO205" s="33" t="s">
        <v>72</v>
      </c>
      <c r="AP205" s="33" t="s">
        <v>1380</v>
      </c>
      <c r="AQ205" s="33">
        <v>17783952627</v>
      </c>
      <c r="AR205" s="33"/>
    </row>
    <row r="206" s="7" customFormat="1" ht="65" customHeight="1" spans="1:44">
      <c r="A206" s="21">
        <v>199</v>
      </c>
      <c r="B206" s="33" t="s">
        <v>1449</v>
      </c>
      <c r="C206" s="33" t="s">
        <v>61</v>
      </c>
      <c r="D206" s="33" t="s">
        <v>1368</v>
      </c>
      <c r="E206" s="33" t="s">
        <v>1369</v>
      </c>
      <c r="F206" s="33" t="s">
        <v>1450</v>
      </c>
      <c r="G206" s="33" t="s">
        <v>93</v>
      </c>
      <c r="H206" s="33" t="s">
        <v>558</v>
      </c>
      <c r="I206" s="33" t="s">
        <v>1451</v>
      </c>
      <c r="J206" s="33" t="s">
        <v>1452</v>
      </c>
      <c r="K206" s="33" t="s">
        <v>1451</v>
      </c>
      <c r="L206" s="33" t="s">
        <v>1453</v>
      </c>
      <c r="M206" s="33" t="s">
        <v>69</v>
      </c>
      <c r="N206" s="33" t="s">
        <v>1409</v>
      </c>
      <c r="O206" s="33" t="s">
        <v>1376</v>
      </c>
      <c r="P206" s="33" t="s">
        <v>1387</v>
      </c>
      <c r="Q206" s="33" t="s">
        <v>129</v>
      </c>
      <c r="R206" s="33" t="s">
        <v>1388</v>
      </c>
      <c r="S206" s="33" t="s">
        <v>530</v>
      </c>
      <c r="T206" s="33" t="s">
        <v>1379</v>
      </c>
      <c r="U206" s="33" t="s">
        <v>1389</v>
      </c>
      <c r="V206" s="43">
        <v>2023</v>
      </c>
      <c r="W206" s="44" t="s">
        <v>78</v>
      </c>
      <c r="X206" s="21">
        <v>202301</v>
      </c>
      <c r="Y206" s="21">
        <v>202312</v>
      </c>
      <c r="Z206" s="33">
        <v>11.5</v>
      </c>
      <c r="AA206" s="33"/>
      <c r="AB206" s="33">
        <v>11.5</v>
      </c>
      <c r="AC206" s="33"/>
      <c r="AD206" s="21"/>
      <c r="AE206" s="33">
        <v>200</v>
      </c>
      <c r="AF206" s="33">
        <v>21</v>
      </c>
      <c r="AG206" s="33" t="s">
        <v>79</v>
      </c>
      <c r="AH206" s="33" t="s">
        <v>79</v>
      </c>
      <c r="AI206" s="33" t="s">
        <v>79</v>
      </c>
      <c r="AJ206" s="33" t="s">
        <v>78</v>
      </c>
      <c r="AK206" s="33" t="s">
        <v>79</v>
      </c>
      <c r="AL206" s="33" t="s">
        <v>79</v>
      </c>
      <c r="AM206" s="21" t="s">
        <v>72</v>
      </c>
      <c r="AN206" s="33" t="s">
        <v>79</v>
      </c>
      <c r="AO206" s="33" t="s">
        <v>72</v>
      </c>
      <c r="AP206" s="33" t="s">
        <v>1380</v>
      </c>
      <c r="AQ206" s="33">
        <v>17783952627</v>
      </c>
      <c r="AR206" s="33"/>
    </row>
    <row r="207" s="7" customFormat="1" ht="65" customHeight="1" spans="1:44">
      <c r="A207" s="21">
        <v>200</v>
      </c>
      <c r="B207" s="33" t="s">
        <v>1454</v>
      </c>
      <c r="C207" s="33" t="s">
        <v>61</v>
      </c>
      <c r="D207" s="33" t="s">
        <v>1368</v>
      </c>
      <c r="E207" s="33" t="s">
        <v>1369</v>
      </c>
      <c r="F207" s="33" t="s">
        <v>1455</v>
      </c>
      <c r="G207" s="33" t="s">
        <v>93</v>
      </c>
      <c r="H207" s="33" t="s">
        <v>548</v>
      </c>
      <c r="I207" s="33" t="s">
        <v>1456</v>
      </c>
      <c r="J207" s="33" t="s">
        <v>1457</v>
      </c>
      <c r="K207" s="33" t="s">
        <v>1456</v>
      </c>
      <c r="L207" s="33" t="s">
        <v>1458</v>
      </c>
      <c r="M207" s="33" t="s">
        <v>69</v>
      </c>
      <c r="N207" s="33" t="s">
        <v>1409</v>
      </c>
      <c r="O207" s="33" t="s">
        <v>1376</v>
      </c>
      <c r="P207" s="33" t="s">
        <v>1387</v>
      </c>
      <c r="Q207" s="33" t="s">
        <v>1377</v>
      </c>
      <c r="R207" s="33" t="s">
        <v>1388</v>
      </c>
      <c r="S207" s="33" t="s">
        <v>530</v>
      </c>
      <c r="T207" s="33" t="s">
        <v>1379</v>
      </c>
      <c r="U207" s="33" t="s">
        <v>1389</v>
      </c>
      <c r="V207" s="43">
        <v>2023</v>
      </c>
      <c r="W207" s="44" t="s">
        <v>78</v>
      </c>
      <c r="X207" s="21">
        <v>202301</v>
      </c>
      <c r="Y207" s="21">
        <v>202312</v>
      </c>
      <c r="Z207" s="33">
        <v>42.8</v>
      </c>
      <c r="AA207" s="33"/>
      <c r="AB207" s="33">
        <v>42.8</v>
      </c>
      <c r="AC207" s="33"/>
      <c r="AD207" s="21"/>
      <c r="AE207" s="33">
        <v>250</v>
      </c>
      <c r="AF207" s="33">
        <v>32</v>
      </c>
      <c r="AG207" s="33" t="s">
        <v>79</v>
      </c>
      <c r="AH207" s="33" t="s">
        <v>79</v>
      </c>
      <c r="AI207" s="33" t="s">
        <v>79</v>
      </c>
      <c r="AJ207" s="33" t="s">
        <v>78</v>
      </c>
      <c r="AK207" s="33" t="s">
        <v>78</v>
      </c>
      <c r="AL207" s="33" t="s">
        <v>79</v>
      </c>
      <c r="AM207" s="21" t="s">
        <v>72</v>
      </c>
      <c r="AN207" s="33" t="s">
        <v>79</v>
      </c>
      <c r="AO207" s="33" t="s">
        <v>72</v>
      </c>
      <c r="AP207" s="33" t="s">
        <v>1380</v>
      </c>
      <c r="AQ207" s="33">
        <v>17783952627</v>
      </c>
      <c r="AR207" s="33"/>
    </row>
    <row r="208" s="7" customFormat="1" ht="65" customHeight="1" spans="1:44">
      <c r="A208" s="21">
        <v>201</v>
      </c>
      <c r="B208" s="33" t="s">
        <v>1459</v>
      </c>
      <c r="C208" s="33" t="s">
        <v>61</v>
      </c>
      <c r="D208" s="33" t="s">
        <v>1368</v>
      </c>
      <c r="E208" s="33" t="s">
        <v>1369</v>
      </c>
      <c r="F208" s="33" t="s">
        <v>1460</v>
      </c>
      <c r="G208" s="33" t="s">
        <v>93</v>
      </c>
      <c r="H208" s="33" t="s">
        <v>534</v>
      </c>
      <c r="I208" s="33" t="s">
        <v>1461</v>
      </c>
      <c r="J208" s="33" t="s">
        <v>1462</v>
      </c>
      <c r="K208" s="33" t="s">
        <v>1461</v>
      </c>
      <c r="L208" s="33" t="s">
        <v>1463</v>
      </c>
      <c r="M208" s="33" t="s">
        <v>69</v>
      </c>
      <c r="N208" s="33" t="s">
        <v>1409</v>
      </c>
      <c r="O208" s="33" t="s">
        <v>1376</v>
      </c>
      <c r="P208" s="33" t="s">
        <v>1387</v>
      </c>
      <c r="Q208" s="33" t="s">
        <v>1464</v>
      </c>
      <c r="R208" s="33" t="s">
        <v>1388</v>
      </c>
      <c r="S208" s="33" t="s">
        <v>530</v>
      </c>
      <c r="T208" s="33" t="s">
        <v>1379</v>
      </c>
      <c r="U208" s="33" t="s">
        <v>1389</v>
      </c>
      <c r="V208" s="43">
        <v>2023</v>
      </c>
      <c r="W208" s="44" t="s">
        <v>78</v>
      </c>
      <c r="X208" s="21">
        <v>202301</v>
      </c>
      <c r="Y208" s="21">
        <v>202312</v>
      </c>
      <c r="Z208" s="33">
        <v>27</v>
      </c>
      <c r="AA208" s="33"/>
      <c r="AB208" s="33">
        <v>27</v>
      </c>
      <c r="AC208" s="33"/>
      <c r="AD208" s="21"/>
      <c r="AE208" s="33">
        <v>67</v>
      </c>
      <c r="AF208" s="33">
        <v>3</v>
      </c>
      <c r="AG208" s="33" t="s">
        <v>79</v>
      </c>
      <c r="AH208" s="33" t="s">
        <v>79</v>
      </c>
      <c r="AI208" s="33" t="s">
        <v>79</v>
      </c>
      <c r="AJ208" s="33" t="s">
        <v>78</v>
      </c>
      <c r="AK208" s="33" t="s">
        <v>78</v>
      </c>
      <c r="AL208" s="33" t="s">
        <v>79</v>
      </c>
      <c r="AM208" s="21" t="s">
        <v>72</v>
      </c>
      <c r="AN208" s="33" t="s">
        <v>79</v>
      </c>
      <c r="AO208" s="33" t="s">
        <v>72</v>
      </c>
      <c r="AP208" s="33" t="s">
        <v>1380</v>
      </c>
      <c r="AQ208" s="33">
        <v>17783952627</v>
      </c>
      <c r="AR208" s="33"/>
    </row>
    <row r="209" s="7" customFormat="1" ht="65" customHeight="1" spans="1:44">
      <c r="A209" s="21">
        <v>202</v>
      </c>
      <c r="B209" s="33" t="s">
        <v>1465</v>
      </c>
      <c r="C209" s="33" t="s">
        <v>61</v>
      </c>
      <c r="D209" s="33" t="s">
        <v>1368</v>
      </c>
      <c r="E209" s="33" t="s">
        <v>1369</v>
      </c>
      <c r="F209" s="33" t="s">
        <v>1466</v>
      </c>
      <c r="G209" s="33" t="s">
        <v>93</v>
      </c>
      <c r="H209" s="33" t="s">
        <v>1467</v>
      </c>
      <c r="I209" s="33" t="s">
        <v>1468</v>
      </c>
      <c r="J209" s="33" t="s">
        <v>1469</v>
      </c>
      <c r="K209" s="33" t="s">
        <v>1468</v>
      </c>
      <c r="L209" s="33" t="s">
        <v>1470</v>
      </c>
      <c r="M209" s="33" t="s">
        <v>69</v>
      </c>
      <c r="N209" s="33" t="s">
        <v>1409</v>
      </c>
      <c r="O209" s="33" t="s">
        <v>1376</v>
      </c>
      <c r="P209" s="33" t="s">
        <v>1387</v>
      </c>
      <c r="Q209" s="33" t="s">
        <v>585</v>
      </c>
      <c r="R209" s="33" t="s">
        <v>1388</v>
      </c>
      <c r="S209" s="33" t="s">
        <v>530</v>
      </c>
      <c r="T209" s="33" t="s">
        <v>1379</v>
      </c>
      <c r="U209" s="33" t="s">
        <v>1389</v>
      </c>
      <c r="V209" s="43">
        <v>2023</v>
      </c>
      <c r="W209" s="44" t="s">
        <v>78</v>
      </c>
      <c r="X209" s="21">
        <v>202301</v>
      </c>
      <c r="Y209" s="21">
        <v>202312</v>
      </c>
      <c r="Z209" s="33">
        <v>78.35</v>
      </c>
      <c r="AA209" s="33"/>
      <c r="AB209" s="33">
        <v>78.35</v>
      </c>
      <c r="AC209" s="33"/>
      <c r="AD209" s="21"/>
      <c r="AE209" s="33">
        <v>500</v>
      </c>
      <c r="AF209" s="33">
        <v>48</v>
      </c>
      <c r="AG209" s="33" t="s">
        <v>79</v>
      </c>
      <c r="AH209" s="33" t="s">
        <v>79</v>
      </c>
      <c r="AI209" s="33" t="s">
        <v>79</v>
      </c>
      <c r="AJ209" s="33" t="s">
        <v>78</v>
      </c>
      <c r="AK209" s="33" t="s">
        <v>78</v>
      </c>
      <c r="AL209" s="33" t="s">
        <v>79</v>
      </c>
      <c r="AM209" s="21" t="s">
        <v>72</v>
      </c>
      <c r="AN209" s="33" t="s">
        <v>79</v>
      </c>
      <c r="AO209" s="33" t="s">
        <v>72</v>
      </c>
      <c r="AP209" s="33" t="s">
        <v>1380</v>
      </c>
      <c r="AQ209" s="33">
        <v>17783952627</v>
      </c>
      <c r="AR209" s="33"/>
    </row>
    <row r="210" s="7" customFormat="1" ht="146" customHeight="1" spans="1:44">
      <c r="A210" s="21">
        <v>203</v>
      </c>
      <c r="B210" s="33" t="s">
        <v>1471</v>
      </c>
      <c r="C210" s="33" t="s">
        <v>61</v>
      </c>
      <c r="D210" s="33" t="s">
        <v>1368</v>
      </c>
      <c r="E210" s="33" t="s">
        <v>1369</v>
      </c>
      <c r="F210" s="33" t="s">
        <v>1472</v>
      </c>
      <c r="G210" s="33" t="s">
        <v>93</v>
      </c>
      <c r="H210" s="33" t="s">
        <v>1473</v>
      </c>
      <c r="I210" s="33" t="s">
        <v>1474</v>
      </c>
      <c r="J210" s="33" t="s">
        <v>1475</v>
      </c>
      <c r="K210" s="33" t="s">
        <v>1474</v>
      </c>
      <c r="L210" s="33" t="s">
        <v>1476</v>
      </c>
      <c r="M210" s="33" t="s">
        <v>69</v>
      </c>
      <c r="N210" s="33" t="s">
        <v>1409</v>
      </c>
      <c r="O210" s="33" t="s">
        <v>1376</v>
      </c>
      <c r="P210" s="33" t="s">
        <v>1387</v>
      </c>
      <c r="Q210" s="33" t="s">
        <v>1477</v>
      </c>
      <c r="R210" s="33" t="s">
        <v>1388</v>
      </c>
      <c r="S210" s="33" t="s">
        <v>530</v>
      </c>
      <c r="T210" s="33" t="s">
        <v>1379</v>
      </c>
      <c r="U210" s="33" t="s">
        <v>1389</v>
      </c>
      <c r="V210" s="43">
        <v>2023</v>
      </c>
      <c r="W210" s="44" t="s">
        <v>78</v>
      </c>
      <c r="X210" s="21">
        <v>202301</v>
      </c>
      <c r="Y210" s="21">
        <v>202312</v>
      </c>
      <c r="Z210" s="33">
        <v>109.81</v>
      </c>
      <c r="AA210" s="33"/>
      <c r="AB210" s="33">
        <v>109.81</v>
      </c>
      <c r="AC210" s="33"/>
      <c r="AD210" s="21"/>
      <c r="AE210" s="33">
        <v>610</v>
      </c>
      <c r="AF210" s="33">
        <v>59</v>
      </c>
      <c r="AG210" s="33" t="s">
        <v>79</v>
      </c>
      <c r="AH210" s="33" t="s">
        <v>79</v>
      </c>
      <c r="AI210" s="33" t="s">
        <v>79</v>
      </c>
      <c r="AJ210" s="33" t="s">
        <v>78</v>
      </c>
      <c r="AK210" s="33" t="s">
        <v>79</v>
      </c>
      <c r="AL210" s="33" t="s">
        <v>79</v>
      </c>
      <c r="AM210" s="21" t="s">
        <v>72</v>
      </c>
      <c r="AN210" s="33" t="s">
        <v>79</v>
      </c>
      <c r="AO210" s="33" t="s">
        <v>72</v>
      </c>
      <c r="AP210" s="33" t="s">
        <v>1380</v>
      </c>
      <c r="AQ210" s="33">
        <v>17783952627</v>
      </c>
      <c r="AR210" s="33"/>
    </row>
    <row r="211" s="7" customFormat="1" ht="82" customHeight="1" spans="1:44">
      <c r="A211" s="21">
        <v>204</v>
      </c>
      <c r="B211" s="33" t="s">
        <v>1478</v>
      </c>
      <c r="C211" s="33" t="s">
        <v>61</v>
      </c>
      <c r="D211" s="33" t="s">
        <v>1368</v>
      </c>
      <c r="E211" s="33" t="s">
        <v>1369</v>
      </c>
      <c r="F211" s="33" t="s">
        <v>1479</v>
      </c>
      <c r="G211" s="33" t="s">
        <v>93</v>
      </c>
      <c r="H211" s="33" t="s">
        <v>1480</v>
      </c>
      <c r="I211" s="33" t="s">
        <v>1481</v>
      </c>
      <c r="J211" s="33" t="s">
        <v>1482</v>
      </c>
      <c r="K211" s="33" t="s">
        <v>1481</v>
      </c>
      <c r="L211" s="33" t="s">
        <v>1483</v>
      </c>
      <c r="M211" s="33" t="s">
        <v>69</v>
      </c>
      <c r="N211" s="33" t="s">
        <v>1409</v>
      </c>
      <c r="O211" s="33" t="s">
        <v>1376</v>
      </c>
      <c r="P211" s="33" t="s">
        <v>1387</v>
      </c>
      <c r="Q211" s="33" t="s">
        <v>1484</v>
      </c>
      <c r="R211" s="33" t="s">
        <v>1388</v>
      </c>
      <c r="S211" s="33" t="s">
        <v>530</v>
      </c>
      <c r="T211" s="33" t="s">
        <v>1379</v>
      </c>
      <c r="U211" s="33" t="s">
        <v>1389</v>
      </c>
      <c r="V211" s="43">
        <v>2023</v>
      </c>
      <c r="W211" s="44" t="s">
        <v>78</v>
      </c>
      <c r="X211" s="21">
        <v>202301</v>
      </c>
      <c r="Y211" s="21">
        <v>202312</v>
      </c>
      <c r="Z211" s="33">
        <v>31.41</v>
      </c>
      <c r="AA211" s="33"/>
      <c r="AB211" s="33">
        <v>31.41</v>
      </c>
      <c r="AC211" s="33"/>
      <c r="AD211" s="21"/>
      <c r="AE211" s="33">
        <v>750</v>
      </c>
      <c r="AF211" s="33">
        <v>66</v>
      </c>
      <c r="AG211" s="33" t="s">
        <v>79</v>
      </c>
      <c r="AH211" s="33" t="s">
        <v>79</v>
      </c>
      <c r="AI211" s="33" t="s">
        <v>79</v>
      </c>
      <c r="AJ211" s="33" t="s">
        <v>78</v>
      </c>
      <c r="AK211" s="33" t="s">
        <v>78</v>
      </c>
      <c r="AL211" s="33" t="s">
        <v>79</v>
      </c>
      <c r="AM211" s="21" t="s">
        <v>72</v>
      </c>
      <c r="AN211" s="33" t="s">
        <v>79</v>
      </c>
      <c r="AO211" s="33" t="s">
        <v>72</v>
      </c>
      <c r="AP211" s="33" t="s">
        <v>1380</v>
      </c>
      <c r="AQ211" s="33">
        <v>17783952627</v>
      </c>
      <c r="AR211" s="33"/>
    </row>
    <row r="212" s="7" customFormat="1" ht="145" customHeight="1" spans="1:44">
      <c r="A212" s="21">
        <v>205</v>
      </c>
      <c r="B212" s="33" t="s">
        <v>1485</v>
      </c>
      <c r="C212" s="33" t="s">
        <v>61</v>
      </c>
      <c r="D212" s="33" t="s">
        <v>1368</v>
      </c>
      <c r="E212" s="33" t="s">
        <v>1369</v>
      </c>
      <c r="F212" s="33" t="s">
        <v>1486</v>
      </c>
      <c r="G212" s="33" t="s">
        <v>93</v>
      </c>
      <c r="H212" s="33" t="s">
        <v>1487</v>
      </c>
      <c r="I212" s="33" t="s">
        <v>1488</v>
      </c>
      <c r="J212" s="33" t="s">
        <v>1489</v>
      </c>
      <c r="K212" s="33" t="s">
        <v>1488</v>
      </c>
      <c r="L212" s="33" t="s">
        <v>1490</v>
      </c>
      <c r="M212" s="33" t="s">
        <v>69</v>
      </c>
      <c r="N212" s="33" t="s">
        <v>1409</v>
      </c>
      <c r="O212" s="33" t="s">
        <v>1376</v>
      </c>
      <c r="P212" s="33" t="s">
        <v>1387</v>
      </c>
      <c r="Q212" s="33" t="s">
        <v>1491</v>
      </c>
      <c r="R212" s="33" t="s">
        <v>1388</v>
      </c>
      <c r="S212" s="33" t="s">
        <v>530</v>
      </c>
      <c r="T212" s="33" t="s">
        <v>1379</v>
      </c>
      <c r="U212" s="33" t="s">
        <v>1389</v>
      </c>
      <c r="V212" s="43">
        <v>2023</v>
      </c>
      <c r="W212" s="44" t="s">
        <v>78</v>
      </c>
      <c r="X212" s="21">
        <v>202301</v>
      </c>
      <c r="Y212" s="21">
        <v>202312</v>
      </c>
      <c r="Z212" s="33">
        <v>20</v>
      </c>
      <c r="AA212" s="33"/>
      <c r="AB212" s="33">
        <v>20</v>
      </c>
      <c r="AC212" s="33"/>
      <c r="AD212" s="21"/>
      <c r="AE212" s="33">
        <v>20000</v>
      </c>
      <c r="AF212" s="33">
        <v>1860</v>
      </c>
      <c r="AG212" s="33" t="s">
        <v>78</v>
      </c>
      <c r="AH212" s="33" t="s">
        <v>79</v>
      </c>
      <c r="AI212" s="33" t="s">
        <v>79</v>
      </c>
      <c r="AJ212" s="33" t="s">
        <v>78</v>
      </c>
      <c r="AK212" s="33" t="s">
        <v>78</v>
      </c>
      <c r="AL212" s="33" t="s">
        <v>79</v>
      </c>
      <c r="AM212" s="21" t="s">
        <v>72</v>
      </c>
      <c r="AN212" s="33" t="s">
        <v>79</v>
      </c>
      <c r="AO212" s="34" t="s">
        <v>72</v>
      </c>
      <c r="AP212" s="33" t="s">
        <v>1380</v>
      </c>
      <c r="AQ212" s="33">
        <v>17783952627</v>
      </c>
      <c r="AR212" s="33"/>
    </row>
    <row r="213" s="7" customFormat="1" ht="135" customHeight="1" spans="1:44">
      <c r="A213" s="21">
        <v>206</v>
      </c>
      <c r="B213" s="33" t="s">
        <v>1492</v>
      </c>
      <c r="C213" s="33" t="s">
        <v>61</v>
      </c>
      <c r="D213" s="33" t="s">
        <v>1368</v>
      </c>
      <c r="E213" s="33" t="s">
        <v>1369</v>
      </c>
      <c r="F213" s="33" t="s">
        <v>1493</v>
      </c>
      <c r="G213" s="33" t="s">
        <v>93</v>
      </c>
      <c r="H213" s="33" t="s">
        <v>1494</v>
      </c>
      <c r="I213" s="33" t="s">
        <v>1495</v>
      </c>
      <c r="J213" s="33" t="s">
        <v>1496</v>
      </c>
      <c r="K213" s="33" t="s">
        <v>1495</v>
      </c>
      <c r="L213" s="33" t="s">
        <v>1497</v>
      </c>
      <c r="M213" s="33" t="s">
        <v>69</v>
      </c>
      <c r="N213" s="33" t="s">
        <v>1409</v>
      </c>
      <c r="O213" s="33" t="s">
        <v>1376</v>
      </c>
      <c r="P213" s="33" t="s">
        <v>1387</v>
      </c>
      <c r="Q213" s="33" t="s">
        <v>1498</v>
      </c>
      <c r="R213" s="33" t="s">
        <v>1388</v>
      </c>
      <c r="S213" s="33" t="s">
        <v>530</v>
      </c>
      <c r="T213" s="33" t="s">
        <v>1379</v>
      </c>
      <c r="U213" s="33" t="s">
        <v>1389</v>
      </c>
      <c r="V213" s="43">
        <v>2023</v>
      </c>
      <c r="W213" s="44" t="s">
        <v>78</v>
      </c>
      <c r="X213" s="21">
        <v>202301</v>
      </c>
      <c r="Y213" s="21">
        <v>202312</v>
      </c>
      <c r="Z213" s="33">
        <v>180</v>
      </c>
      <c r="AA213" s="33"/>
      <c r="AB213" s="33">
        <v>180</v>
      </c>
      <c r="AC213" s="33"/>
      <c r="AD213" s="21"/>
      <c r="AE213" s="33">
        <v>10000</v>
      </c>
      <c r="AF213" s="33">
        <v>867</v>
      </c>
      <c r="AG213" s="33" t="s">
        <v>78</v>
      </c>
      <c r="AH213" s="33" t="s">
        <v>79</v>
      </c>
      <c r="AI213" s="34" t="s">
        <v>79</v>
      </c>
      <c r="AJ213" s="33" t="s">
        <v>78</v>
      </c>
      <c r="AK213" s="33" t="s">
        <v>78</v>
      </c>
      <c r="AL213" s="33" t="s">
        <v>79</v>
      </c>
      <c r="AM213" s="21" t="s">
        <v>72</v>
      </c>
      <c r="AN213" s="33" t="s">
        <v>79</v>
      </c>
      <c r="AO213" s="34" t="s">
        <v>72</v>
      </c>
      <c r="AP213" s="33" t="s">
        <v>1380</v>
      </c>
      <c r="AQ213" s="33">
        <v>17783952627</v>
      </c>
      <c r="AR213" s="33"/>
    </row>
    <row r="214" s="7" customFormat="1" ht="199" customHeight="1" spans="1:44">
      <c r="A214" s="21">
        <v>207</v>
      </c>
      <c r="B214" s="33" t="s">
        <v>1499</v>
      </c>
      <c r="C214" s="33" t="s">
        <v>61</v>
      </c>
      <c r="D214" s="33" t="s">
        <v>1368</v>
      </c>
      <c r="E214" s="33" t="s">
        <v>1369</v>
      </c>
      <c r="F214" s="33" t="s">
        <v>1500</v>
      </c>
      <c r="G214" s="33" t="s">
        <v>93</v>
      </c>
      <c r="H214" s="33" t="s">
        <v>1501</v>
      </c>
      <c r="I214" s="33" t="s">
        <v>1502</v>
      </c>
      <c r="J214" s="33" t="s">
        <v>1503</v>
      </c>
      <c r="K214" s="33" t="s">
        <v>1502</v>
      </c>
      <c r="L214" s="33" t="s">
        <v>1504</v>
      </c>
      <c r="M214" s="33" t="s">
        <v>69</v>
      </c>
      <c r="N214" s="33" t="s">
        <v>1409</v>
      </c>
      <c r="O214" s="33" t="s">
        <v>1376</v>
      </c>
      <c r="P214" s="33" t="s">
        <v>1387</v>
      </c>
      <c r="Q214" s="33" t="s">
        <v>1505</v>
      </c>
      <c r="R214" s="33" t="s">
        <v>1388</v>
      </c>
      <c r="S214" s="33" t="s">
        <v>530</v>
      </c>
      <c r="T214" s="33" t="s">
        <v>1379</v>
      </c>
      <c r="U214" s="33" t="s">
        <v>1389</v>
      </c>
      <c r="V214" s="43">
        <v>2023</v>
      </c>
      <c r="W214" s="44" t="s">
        <v>78</v>
      </c>
      <c r="X214" s="21">
        <v>202301</v>
      </c>
      <c r="Y214" s="21">
        <v>202312</v>
      </c>
      <c r="Z214" s="33">
        <v>20</v>
      </c>
      <c r="AA214" s="33"/>
      <c r="AB214" s="33">
        <v>20</v>
      </c>
      <c r="AC214" s="33"/>
      <c r="AD214" s="21"/>
      <c r="AE214" s="33">
        <v>11000</v>
      </c>
      <c r="AF214" s="33">
        <v>932</v>
      </c>
      <c r="AG214" s="33" t="s">
        <v>78</v>
      </c>
      <c r="AH214" s="33" t="s">
        <v>79</v>
      </c>
      <c r="AI214" s="33" t="s">
        <v>79</v>
      </c>
      <c r="AJ214" s="33" t="s">
        <v>78</v>
      </c>
      <c r="AK214" s="33" t="s">
        <v>79</v>
      </c>
      <c r="AL214" s="33" t="s">
        <v>79</v>
      </c>
      <c r="AM214" s="21" t="s">
        <v>72</v>
      </c>
      <c r="AN214" s="33" t="s">
        <v>79</v>
      </c>
      <c r="AO214" s="34" t="s">
        <v>72</v>
      </c>
      <c r="AP214" s="33" t="s">
        <v>1380</v>
      </c>
      <c r="AQ214" s="33">
        <v>17783952627</v>
      </c>
      <c r="AR214" s="33"/>
    </row>
    <row r="215" s="7" customFormat="1" ht="184" customHeight="1" spans="1:44">
      <c r="A215" s="21">
        <v>208</v>
      </c>
      <c r="B215" s="33" t="s">
        <v>1506</v>
      </c>
      <c r="C215" s="33" t="s">
        <v>61</v>
      </c>
      <c r="D215" s="33" t="s">
        <v>1368</v>
      </c>
      <c r="E215" s="33" t="s">
        <v>1369</v>
      </c>
      <c r="F215" s="33" t="s">
        <v>1507</v>
      </c>
      <c r="G215" s="33" t="s">
        <v>93</v>
      </c>
      <c r="H215" s="33" t="s">
        <v>1508</v>
      </c>
      <c r="I215" s="33" t="s">
        <v>1509</v>
      </c>
      <c r="J215" s="33" t="s">
        <v>1510</v>
      </c>
      <c r="K215" s="33" t="s">
        <v>1509</v>
      </c>
      <c r="L215" s="33" t="s">
        <v>1511</v>
      </c>
      <c r="M215" s="33" t="s">
        <v>69</v>
      </c>
      <c r="N215" s="33" t="s">
        <v>1409</v>
      </c>
      <c r="O215" s="33" t="s">
        <v>1376</v>
      </c>
      <c r="P215" s="33" t="s">
        <v>1387</v>
      </c>
      <c r="Q215" s="33" t="s">
        <v>1512</v>
      </c>
      <c r="R215" s="33" t="s">
        <v>1388</v>
      </c>
      <c r="S215" s="33" t="s">
        <v>530</v>
      </c>
      <c r="T215" s="33" t="s">
        <v>1379</v>
      </c>
      <c r="U215" s="33" t="s">
        <v>1389</v>
      </c>
      <c r="V215" s="43">
        <v>2023</v>
      </c>
      <c r="W215" s="44" t="s">
        <v>78</v>
      </c>
      <c r="X215" s="21">
        <v>202301</v>
      </c>
      <c r="Y215" s="21">
        <v>202312</v>
      </c>
      <c r="Z215" s="33">
        <v>200</v>
      </c>
      <c r="AA215" s="33"/>
      <c r="AB215" s="33">
        <v>200</v>
      </c>
      <c r="AC215" s="33"/>
      <c r="AD215" s="21"/>
      <c r="AE215" s="33">
        <v>60000</v>
      </c>
      <c r="AF215" s="33">
        <v>4630</v>
      </c>
      <c r="AG215" s="33" t="s">
        <v>78</v>
      </c>
      <c r="AH215" s="33" t="s">
        <v>79</v>
      </c>
      <c r="AI215" s="33" t="s">
        <v>79</v>
      </c>
      <c r="AJ215" s="33" t="s">
        <v>78</v>
      </c>
      <c r="AK215" s="33" t="s">
        <v>78</v>
      </c>
      <c r="AL215" s="33" t="s">
        <v>79</v>
      </c>
      <c r="AM215" s="21" t="s">
        <v>72</v>
      </c>
      <c r="AN215" s="33" t="s">
        <v>79</v>
      </c>
      <c r="AO215" s="34" t="s">
        <v>72</v>
      </c>
      <c r="AP215" s="33" t="s">
        <v>1380</v>
      </c>
      <c r="AQ215" s="33">
        <v>17783952627</v>
      </c>
      <c r="AR215" s="33"/>
    </row>
    <row r="216" s="7" customFormat="1" ht="189" customHeight="1" spans="1:44">
      <c r="A216" s="21">
        <v>209</v>
      </c>
      <c r="B216" s="33" t="s">
        <v>1513</v>
      </c>
      <c r="C216" s="33" t="s">
        <v>61</v>
      </c>
      <c r="D216" s="33" t="s">
        <v>1368</v>
      </c>
      <c r="E216" s="33" t="s">
        <v>1369</v>
      </c>
      <c r="F216" s="33" t="s">
        <v>1514</v>
      </c>
      <c r="G216" s="33" t="s">
        <v>93</v>
      </c>
      <c r="H216" s="33" t="s">
        <v>1515</v>
      </c>
      <c r="I216" s="33" t="s">
        <v>1516</v>
      </c>
      <c r="J216" s="33" t="s">
        <v>1517</v>
      </c>
      <c r="K216" s="33" t="s">
        <v>1516</v>
      </c>
      <c r="L216" s="33" t="s">
        <v>1518</v>
      </c>
      <c r="M216" s="33" t="s">
        <v>69</v>
      </c>
      <c r="N216" s="33" t="s">
        <v>1375</v>
      </c>
      <c r="O216" s="33" t="s">
        <v>1376</v>
      </c>
      <c r="P216" s="33" t="s">
        <v>1387</v>
      </c>
      <c r="Q216" s="33" t="s">
        <v>1519</v>
      </c>
      <c r="R216" s="33" t="s">
        <v>1388</v>
      </c>
      <c r="S216" s="33" t="s">
        <v>530</v>
      </c>
      <c r="T216" s="33" t="s">
        <v>1379</v>
      </c>
      <c r="U216" s="33" t="s">
        <v>1389</v>
      </c>
      <c r="V216" s="42">
        <v>2023</v>
      </c>
      <c r="W216" s="40" t="s">
        <v>78</v>
      </c>
      <c r="X216" s="21">
        <v>202301</v>
      </c>
      <c r="Y216" s="21">
        <v>202312</v>
      </c>
      <c r="Z216" s="33">
        <v>102.46</v>
      </c>
      <c r="AA216" s="33"/>
      <c r="AB216" s="33">
        <v>102.46</v>
      </c>
      <c r="AC216" s="33"/>
      <c r="AD216" s="21"/>
      <c r="AE216" s="33">
        <v>1946</v>
      </c>
      <c r="AF216" s="33">
        <v>112</v>
      </c>
      <c r="AG216" s="33" t="s">
        <v>79</v>
      </c>
      <c r="AH216" s="33" t="s">
        <v>79</v>
      </c>
      <c r="AI216" s="34" t="s">
        <v>79</v>
      </c>
      <c r="AJ216" s="33" t="s">
        <v>78</v>
      </c>
      <c r="AK216" s="33" t="s">
        <v>78</v>
      </c>
      <c r="AL216" s="33" t="s">
        <v>79</v>
      </c>
      <c r="AM216" s="21" t="s">
        <v>72</v>
      </c>
      <c r="AN216" s="33" t="s">
        <v>79</v>
      </c>
      <c r="AO216" s="34" t="s">
        <v>72</v>
      </c>
      <c r="AP216" s="33" t="s">
        <v>1380</v>
      </c>
      <c r="AQ216" s="33">
        <v>17783952627</v>
      </c>
      <c r="AR216" s="33"/>
    </row>
    <row r="217" s="7" customFormat="1" ht="141" customHeight="1" spans="1:44">
      <c r="A217" s="21">
        <v>210</v>
      </c>
      <c r="B217" s="33" t="s">
        <v>1520</v>
      </c>
      <c r="C217" s="33" t="s">
        <v>61</v>
      </c>
      <c r="D217" s="33" t="s">
        <v>1368</v>
      </c>
      <c r="E217" s="33" t="s">
        <v>1369</v>
      </c>
      <c r="F217" s="33" t="s">
        <v>1521</v>
      </c>
      <c r="G217" s="33" t="s">
        <v>93</v>
      </c>
      <c r="H217" s="33" t="s">
        <v>1522</v>
      </c>
      <c r="I217" s="33" t="s">
        <v>1523</v>
      </c>
      <c r="J217" s="33" t="s">
        <v>1524</v>
      </c>
      <c r="K217" s="33" t="s">
        <v>1523</v>
      </c>
      <c r="L217" s="33" t="s">
        <v>1525</v>
      </c>
      <c r="M217" s="33" t="s">
        <v>69</v>
      </c>
      <c r="N217" s="33" t="s">
        <v>1375</v>
      </c>
      <c r="O217" s="33" t="s">
        <v>1376</v>
      </c>
      <c r="P217" s="33" t="s">
        <v>1387</v>
      </c>
      <c r="Q217" s="33" t="s">
        <v>1526</v>
      </c>
      <c r="R217" s="33" t="s">
        <v>1388</v>
      </c>
      <c r="S217" s="33" t="s">
        <v>530</v>
      </c>
      <c r="T217" s="33" t="s">
        <v>1379</v>
      </c>
      <c r="U217" s="33" t="s">
        <v>1389</v>
      </c>
      <c r="V217" s="41">
        <v>2023</v>
      </c>
      <c r="W217" s="40" t="s">
        <v>78</v>
      </c>
      <c r="X217" s="21">
        <v>202301</v>
      </c>
      <c r="Y217" s="21">
        <v>202312</v>
      </c>
      <c r="Z217" s="33">
        <v>68.36</v>
      </c>
      <c r="AA217" s="33"/>
      <c r="AB217" s="33">
        <v>68.36</v>
      </c>
      <c r="AC217" s="33"/>
      <c r="AD217" s="21"/>
      <c r="AE217" s="33">
        <v>1498</v>
      </c>
      <c r="AF217" s="33">
        <v>200</v>
      </c>
      <c r="AG217" s="33" t="s">
        <v>79</v>
      </c>
      <c r="AH217" s="33" t="s">
        <v>79</v>
      </c>
      <c r="AI217" s="33" t="s">
        <v>79</v>
      </c>
      <c r="AJ217" s="33" t="s">
        <v>78</v>
      </c>
      <c r="AK217" s="33" t="s">
        <v>78</v>
      </c>
      <c r="AL217" s="33" t="s">
        <v>79</v>
      </c>
      <c r="AM217" s="21" t="s">
        <v>72</v>
      </c>
      <c r="AN217" s="33" t="s">
        <v>79</v>
      </c>
      <c r="AO217" s="33" t="s">
        <v>72</v>
      </c>
      <c r="AP217" s="33" t="s">
        <v>1380</v>
      </c>
      <c r="AQ217" s="33">
        <v>17783952627</v>
      </c>
      <c r="AR217" s="33"/>
    </row>
    <row r="218" s="7" customFormat="1" ht="90" customHeight="1" spans="1:44">
      <c r="A218" s="21">
        <v>211</v>
      </c>
      <c r="B218" s="33" t="s">
        <v>1527</v>
      </c>
      <c r="C218" s="33" t="s">
        <v>61</v>
      </c>
      <c r="D218" s="33" t="s">
        <v>1368</v>
      </c>
      <c r="E218" s="33" t="s">
        <v>1369</v>
      </c>
      <c r="F218" s="33" t="s">
        <v>1528</v>
      </c>
      <c r="G218" s="33" t="s">
        <v>93</v>
      </c>
      <c r="H218" s="33" t="s">
        <v>1529</v>
      </c>
      <c r="I218" s="33" t="s">
        <v>1530</v>
      </c>
      <c r="J218" s="33" t="s">
        <v>1531</v>
      </c>
      <c r="K218" s="33" t="s">
        <v>1530</v>
      </c>
      <c r="L218" s="33" t="s">
        <v>1528</v>
      </c>
      <c r="M218" s="33" t="s">
        <v>69</v>
      </c>
      <c r="N218" s="33" t="s">
        <v>1375</v>
      </c>
      <c r="O218" s="33" t="s">
        <v>1376</v>
      </c>
      <c r="P218" s="33" t="s">
        <v>1387</v>
      </c>
      <c r="Q218" s="33" t="s">
        <v>1532</v>
      </c>
      <c r="R218" s="33" t="s">
        <v>1388</v>
      </c>
      <c r="S218" s="33" t="s">
        <v>530</v>
      </c>
      <c r="T218" s="33" t="s">
        <v>1379</v>
      </c>
      <c r="U218" s="33" t="s">
        <v>1389</v>
      </c>
      <c r="V218" s="41">
        <v>2023</v>
      </c>
      <c r="W218" s="40" t="s">
        <v>78</v>
      </c>
      <c r="X218" s="21">
        <v>202301</v>
      </c>
      <c r="Y218" s="21">
        <v>202312</v>
      </c>
      <c r="Z218" s="33">
        <v>42.37</v>
      </c>
      <c r="AA218" s="33"/>
      <c r="AB218" s="33">
        <v>42.37</v>
      </c>
      <c r="AC218" s="33"/>
      <c r="AD218" s="21"/>
      <c r="AE218" s="33">
        <v>450</v>
      </c>
      <c r="AF218" s="33">
        <v>134</v>
      </c>
      <c r="AG218" s="33" t="s">
        <v>79</v>
      </c>
      <c r="AH218" s="33" t="s">
        <v>79</v>
      </c>
      <c r="AI218" s="33" t="s">
        <v>79</v>
      </c>
      <c r="AJ218" s="33" t="s">
        <v>78</v>
      </c>
      <c r="AK218" s="33" t="s">
        <v>79</v>
      </c>
      <c r="AL218" s="33" t="s">
        <v>79</v>
      </c>
      <c r="AM218" s="21" t="s">
        <v>72</v>
      </c>
      <c r="AN218" s="33" t="s">
        <v>79</v>
      </c>
      <c r="AO218" s="33" t="s">
        <v>72</v>
      </c>
      <c r="AP218" s="33" t="s">
        <v>1380</v>
      </c>
      <c r="AQ218" s="33">
        <v>17783952627</v>
      </c>
      <c r="AR218" s="33"/>
    </row>
    <row r="219" s="7" customFormat="1" ht="101" customHeight="1" spans="1:44">
      <c r="A219" s="21">
        <v>212</v>
      </c>
      <c r="B219" s="33" t="s">
        <v>1533</v>
      </c>
      <c r="C219" s="33" t="s">
        <v>61</v>
      </c>
      <c r="D219" s="33" t="s">
        <v>1368</v>
      </c>
      <c r="E219" s="33" t="s">
        <v>1369</v>
      </c>
      <c r="F219" s="33" t="s">
        <v>1534</v>
      </c>
      <c r="G219" s="33" t="s">
        <v>93</v>
      </c>
      <c r="H219" s="33" t="s">
        <v>1535</v>
      </c>
      <c r="I219" s="33" t="s">
        <v>1536</v>
      </c>
      <c r="J219" s="33" t="s">
        <v>1537</v>
      </c>
      <c r="K219" s="33" t="s">
        <v>1536</v>
      </c>
      <c r="L219" s="33" t="s">
        <v>1534</v>
      </c>
      <c r="M219" s="33" t="s">
        <v>69</v>
      </c>
      <c r="N219" s="33" t="s">
        <v>1375</v>
      </c>
      <c r="O219" s="33" t="s">
        <v>1376</v>
      </c>
      <c r="P219" s="33" t="s">
        <v>1387</v>
      </c>
      <c r="Q219" s="33" t="s">
        <v>1538</v>
      </c>
      <c r="R219" s="33" t="s">
        <v>1388</v>
      </c>
      <c r="S219" s="33" t="s">
        <v>530</v>
      </c>
      <c r="T219" s="33" t="s">
        <v>1379</v>
      </c>
      <c r="U219" s="33" t="s">
        <v>1389</v>
      </c>
      <c r="V219" s="41">
        <v>2023</v>
      </c>
      <c r="W219" s="40" t="s">
        <v>78</v>
      </c>
      <c r="X219" s="21">
        <v>202301</v>
      </c>
      <c r="Y219" s="21">
        <v>202312</v>
      </c>
      <c r="Z219" s="33">
        <v>85.36</v>
      </c>
      <c r="AA219" s="33"/>
      <c r="AB219" s="33">
        <v>85.36</v>
      </c>
      <c r="AC219" s="33"/>
      <c r="AD219" s="21"/>
      <c r="AE219" s="33">
        <v>799</v>
      </c>
      <c r="AF219" s="33">
        <v>124</v>
      </c>
      <c r="AG219" s="33" t="s">
        <v>79</v>
      </c>
      <c r="AH219" s="33" t="s">
        <v>79</v>
      </c>
      <c r="AI219" s="33" t="s">
        <v>79</v>
      </c>
      <c r="AJ219" s="33" t="s">
        <v>78</v>
      </c>
      <c r="AK219" s="33" t="s">
        <v>79</v>
      </c>
      <c r="AL219" s="33" t="s">
        <v>79</v>
      </c>
      <c r="AM219" s="21" t="s">
        <v>72</v>
      </c>
      <c r="AN219" s="33" t="s">
        <v>79</v>
      </c>
      <c r="AO219" s="33" t="s">
        <v>72</v>
      </c>
      <c r="AP219" s="33" t="s">
        <v>1380</v>
      </c>
      <c r="AQ219" s="33">
        <v>17783952627</v>
      </c>
      <c r="AR219" s="33"/>
    </row>
    <row r="220" s="7" customFormat="1" ht="71" customHeight="1" spans="1:44">
      <c r="A220" s="21">
        <v>213</v>
      </c>
      <c r="B220" s="33" t="s">
        <v>1539</v>
      </c>
      <c r="C220" s="33" t="s">
        <v>61</v>
      </c>
      <c r="D220" s="33" t="s">
        <v>1368</v>
      </c>
      <c r="E220" s="33" t="s">
        <v>1369</v>
      </c>
      <c r="F220" s="33" t="s">
        <v>1540</v>
      </c>
      <c r="G220" s="33" t="s">
        <v>93</v>
      </c>
      <c r="H220" s="33" t="s">
        <v>1541</v>
      </c>
      <c r="I220" s="33" t="s">
        <v>1542</v>
      </c>
      <c r="J220" s="33" t="s">
        <v>1543</v>
      </c>
      <c r="K220" s="33" t="s">
        <v>1542</v>
      </c>
      <c r="L220" s="33" t="s">
        <v>1544</v>
      </c>
      <c r="M220" s="33" t="s">
        <v>69</v>
      </c>
      <c r="N220" s="33" t="s">
        <v>1375</v>
      </c>
      <c r="O220" s="33" t="s">
        <v>1376</v>
      </c>
      <c r="P220" s="33" t="s">
        <v>1387</v>
      </c>
      <c r="Q220" s="33" t="s">
        <v>1545</v>
      </c>
      <c r="R220" s="33" t="s">
        <v>1388</v>
      </c>
      <c r="S220" s="33" t="s">
        <v>530</v>
      </c>
      <c r="T220" s="33" t="s">
        <v>1379</v>
      </c>
      <c r="U220" s="33" t="s">
        <v>1389</v>
      </c>
      <c r="V220" s="41">
        <v>2023</v>
      </c>
      <c r="W220" s="40" t="s">
        <v>78</v>
      </c>
      <c r="X220" s="21">
        <v>202301</v>
      </c>
      <c r="Y220" s="21">
        <v>202312</v>
      </c>
      <c r="Z220" s="33">
        <v>41.23</v>
      </c>
      <c r="AA220" s="33"/>
      <c r="AB220" s="33">
        <v>41.23</v>
      </c>
      <c r="AC220" s="33"/>
      <c r="AD220" s="21"/>
      <c r="AE220" s="33">
        <v>4018</v>
      </c>
      <c r="AF220" s="33">
        <v>638</v>
      </c>
      <c r="AG220" s="33" t="s">
        <v>79</v>
      </c>
      <c r="AH220" s="33" t="s">
        <v>79</v>
      </c>
      <c r="AI220" s="33" t="s">
        <v>79</v>
      </c>
      <c r="AJ220" s="33" t="s">
        <v>78</v>
      </c>
      <c r="AK220" s="33" t="s">
        <v>79</v>
      </c>
      <c r="AL220" s="33" t="s">
        <v>79</v>
      </c>
      <c r="AM220" s="21" t="s">
        <v>72</v>
      </c>
      <c r="AN220" s="33" t="s">
        <v>79</v>
      </c>
      <c r="AO220" s="33" t="s">
        <v>72</v>
      </c>
      <c r="AP220" s="33" t="s">
        <v>1380</v>
      </c>
      <c r="AQ220" s="33">
        <v>17783952627</v>
      </c>
      <c r="AR220" s="33"/>
    </row>
    <row r="221" s="7" customFormat="1" ht="117" customHeight="1" spans="1:44">
      <c r="A221" s="21">
        <v>214</v>
      </c>
      <c r="B221" s="33" t="s">
        <v>1546</v>
      </c>
      <c r="C221" s="33" t="s">
        <v>61</v>
      </c>
      <c r="D221" s="33" t="s">
        <v>1368</v>
      </c>
      <c r="E221" s="33" t="s">
        <v>1369</v>
      </c>
      <c r="F221" s="33" t="s">
        <v>1547</v>
      </c>
      <c r="G221" s="33" t="s">
        <v>93</v>
      </c>
      <c r="H221" s="33" t="s">
        <v>1548</v>
      </c>
      <c r="I221" s="33" t="s">
        <v>1549</v>
      </c>
      <c r="J221" s="33" t="s">
        <v>1550</v>
      </c>
      <c r="K221" s="33" t="s">
        <v>1549</v>
      </c>
      <c r="L221" s="33" t="s">
        <v>1551</v>
      </c>
      <c r="M221" s="33" t="s">
        <v>69</v>
      </c>
      <c r="N221" s="33" t="s">
        <v>1409</v>
      </c>
      <c r="O221" s="33" t="s">
        <v>1376</v>
      </c>
      <c r="P221" s="33" t="s">
        <v>1387</v>
      </c>
      <c r="Q221" s="33" t="s">
        <v>73</v>
      </c>
      <c r="R221" s="33" t="s">
        <v>1388</v>
      </c>
      <c r="S221" s="33" t="s">
        <v>530</v>
      </c>
      <c r="T221" s="33" t="s">
        <v>1379</v>
      </c>
      <c r="U221" s="33" t="s">
        <v>1389</v>
      </c>
      <c r="V221" s="43">
        <v>2023</v>
      </c>
      <c r="W221" s="44" t="s">
        <v>78</v>
      </c>
      <c r="X221" s="21">
        <v>202301</v>
      </c>
      <c r="Y221" s="21">
        <v>202312</v>
      </c>
      <c r="Z221" s="33">
        <v>323.02</v>
      </c>
      <c r="AA221" s="33"/>
      <c r="AB221" s="33">
        <v>323.02</v>
      </c>
      <c r="AC221" s="33"/>
      <c r="AD221" s="21"/>
      <c r="AE221" s="33">
        <v>450</v>
      </c>
      <c r="AF221" s="33">
        <v>34</v>
      </c>
      <c r="AG221" s="33" t="s">
        <v>79</v>
      </c>
      <c r="AH221" s="33" t="s">
        <v>79</v>
      </c>
      <c r="AI221" s="33" t="s">
        <v>79</v>
      </c>
      <c r="AJ221" s="33" t="s">
        <v>78</v>
      </c>
      <c r="AK221" s="33" t="s">
        <v>78</v>
      </c>
      <c r="AL221" s="33" t="s">
        <v>79</v>
      </c>
      <c r="AM221" s="21" t="s">
        <v>72</v>
      </c>
      <c r="AN221" s="33" t="s">
        <v>79</v>
      </c>
      <c r="AO221" s="33" t="s">
        <v>72</v>
      </c>
      <c r="AP221" s="33" t="s">
        <v>1380</v>
      </c>
      <c r="AQ221" s="33">
        <v>17783952627</v>
      </c>
      <c r="AR221" s="33"/>
    </row>
    <row r="222" s="7" customFormat="1" ht="66" customHeight="1" spans="1:44">
      <c r="A222" s="21">
        <v>215</v>
      </c>
      <c r="B222" s="33" t="s">
        <v>1552</v>
      </c>
      <c r="C222" s="33" t="s">
        <v>61</v>
      </c>
      <c r="D222" s="33" t="s">
        <v>1368</v>
      </c>
      <c r="E222" s="33" t="s">
        <v>1369</v>
      </c>
      <c r="F222" s="33" t="s">
        <v>1553</v>
      </c>
      <c r="G222" s="33" t="s">
        <v>93</v>
      </c>
      <c r="H222" s="33" t="s">
        <v>1554</v>
      </c>
      <c r="I222" s="33" t="s">
        <v>1555</v>
      </c>
      <c r="J222" s="33" t="s">
        <v>1556</v>
      </c>
      <c r="K222" s="33" t="s">
        <v>1555</v>
      </c>
      <c r="L222" s="33" t="s">
        <v>1557</v>
      </c>
      <c r="M222" s="33" t="s">
        <v>69</v>
      </c>
      <c r="N222" s="33" t="s">
        <v>1409</v>
      </c>
      <c r="O222" s="33" t="s">
        <v>1376</v>
      </c>
      <c r="P222" s="33" t="s">
        <v>1387</v>
      </c>
      <c r="Q222" s="33" t="s">
        <v>1558</v>
      </c>
      <c r="R222" s="33" t="s">
        <v>1388</v>
      </c>
      <c r="S222" s="33" t="s">
        <v>530</v>
      </c>
      <c r="T222" s="33" t="s">
        <v>1379</v>
      </c>
      <c r="U222" s="33" t="s">
        <v>1389</v>
      </c>
      <c r="V222" s="43">
        <v>2023</v>
      </c>
      <c r="W222" s="44" t="s">
        <v>78</v>
      </c>
      <c r="X222" s="21">
        <v>202301</v>
      </c>
      <c r="Y222" s="21">
        <v>202312</v>
      </c>
      <c r="Z222" s="33">
        <v>9.2</v>
      </c>
      <c r="AA222" s="33"/>
      <c r="AB222" s="33">
        <v>9.2</v>
      </c>
      <c r="AC222" s="33"/>
      <c r="AD222" s="21"/>
      <c r="AE222" s="33">
        <v>1065</v>
      </c>
      <c r="AF222" s="33">
        <v>92</v>
      </c>
      <c r="AG222" s="33" t="s">
        <v>79</v>
      </c>
      <c r="AH222" s="33" t="s">
        <v>79</v>
      </c>
      <c r="AI222" s="33" t="s">
        <v>79</v>
      </c>
      <c r="AJ222" s="33" t="s">
        <v>78</v>
      </c>
      <c r="AK222" s="34" t="s">
        <v>78</v>
      </c>
      <c r="AL222" s="33" t="s">
        <v>79</v>
      </c>
      <c r="AM222" s="21" t="s">
        <v>72</v>
      </c>
      <c r="AN222" s="33" t="s">
        <v>79</v>
      </c>
      <c r="AO222" s="33" t="s">
        <v>72</v>
      </c>
      <c r="AP222" s="33" t="s">
        <v>1380</v>
      </c>
      <c r="AQ222" s="33">
        <v>17783952627</v>
      </c>
      <c r="AR222" s="33"/>
    </row>
    <row r="223" s="7" customFormat="1" ht="63" customHeight="1" spans="1:44">
      <c r="A223" s="21">
        <v>216</v>
      </c>
      <c r="B223" s="33" t="s">
        <v>1559</v>
      </c>
      <c r="C223" s="33" t="s">
        <v>61</v>
      </c>
      <c r="D223" s="33" t="s">
        <v>1368</v>
      </c>
      <c r="E223" s="33" t="s">
        <v>1369</v>
      </c>
      <c r="F223" s="33" t="s">
        <v>1560</v>
      </c>
      <c r="G223" s="33" t="s">
        <v>93</v>
      </c>
      <c r="H223" s="33" t="s">
        <v>1561</v>
      </c>
      <c r="I223" s="33" t="s">
        <v>1562</v>
      </c>
      <c r="J223" s="33" t="s">
        <v>1563</v>
      </c>
      <c r="K223" s="33" t="s">
        <v>1562</v>
      </c>
      <c r="L223" s="33" t="s">
        <v>1564</v>
      </c>
      <c r="M223" s="33" t="s">
        <v>69</v>
      </c>
      <c r="N223" s="33" t="s">
        <v>1409</v>
      </c>
      <c r="O223" s="33" t="s">
        <v>1376</v>
      </c>
      <c r="P223" s="33" t="s">
        <v>1387</v>
      </c>
      <c r="Q223" s="33" t="s">
        <v>604</v>
      </c>
      <c r="R223" s="33" t="s">
        <v>1388</v>
      </c>
      <c r="S223" s="33" t="s">
        <v>530</v>
      </c>
      <c r="T223" s="33" t="s">
        <v>1379</v>
      </c>
      <c r="U223" s="33" t="s">
        <v>1389</v>
      </c>
      <c r="V223" s="43">
        <v>2023</v>
      </c>
      <c r="W223" s="44" t="s">
        <v>78</v>
      </c>
      <c r="X223" s="21">
        <v>202301</v>
      </c>
      <c r="Y223" s="21">
        <v>202312</v>
      </c>
      <c r="Z223" s="33">
        <v>280</v>
      </c>
      <c r="AA223" s="33"/>
      <c r="AB223" s="33">
        <v>280</v>
      </c>
      <c r="AC223" s="33"/>
      <c r="AD223" s="21"/>
      <c r="AE223" s="33">
        <v>786</v>
      </c>
      <c r="AF223" s="33">
        <v>60</v>
      </c>
      <c r="AG223" s="33" t="s">
        <v>79</v>
      </c>
      <c r="AH223" s="33" t="s">
        <v>79</v>
      </c>
      <c r="AI223" s="33" t="s">
        <v>79</v>
      </c>
      <c r="AJ223" s="33" t="s">
        <v>78</v>
      </c>
      <c r="AK223" s="33" t="s">
        <v>79</v>
      </c>
      <c r="AL223" s="33" t="s">
        <v>79</v>
      </c>
      <c r="AM223" s="21" t="s">
        <v>72</v>
      </c>
      <c r="AN223" s="33" t="s">
        <v>79</v>
      </c>
      <c r="AO223" s="33" t="s">
        <v>72</v>
      </c>
      <c r="AP223" s="33" t="s">
        <v>1380</v>
      </c>
      <c r="AQ223" s="33">
        <v>17783952627</v>
      </c>
      <c r="AR223" s="33"/>
    </row>
    <row r="224" s="7" customFormat="1" ht="71" customHeight="1" spans="1:44">
      <c r="A224" s="21">
        <v>217</v>
      </c>
      <c r="B224" s="33" t="s">
        <v>1565</v>
      </c>
      <c r="C224" s="33" t="s">
        <v>61</v>
      </c>
      <c r="D224" s="33" t="s">
        <v>1368</v>
      </c>
      <c r="E224" s="33" t="s">
        <v>1369</v>
      </c>
      <c r="F224" s="33" t="s">
        <v>1566</v>
      </c>
      <c r="G224" s="33" t="s">
        <v>93</v>
      </c>
      <c r="H224" s="33" t="s">
        <v>260</v>
      </c>
      <c r="I224" s="33" t="s">
        <v>1567</v>
      </c>
      <c r="J224" s="33" t="s">
        <v>1568</v>
      </c>
      <c r="K224" s="33" t="s">
        <v>1569</v>
      </c>
      <c r="L224" s="33" t="s">
        <v>1570</v>
      </c>
      <c r="M224" s="33" t="s">
        <v>69</v>
      </c>
      <c r="N224" s="33" t="s">
        <v>1409</v>
      </c>
      <c r="O224" s="33" t="s">
        <v>1376</v>
      </c>
      <c r="P224" s="33" t="s">
        <v>1387</v>
      </c>
      <c r="Q224" s="33" t="s">
        <v>264</v>
      </c>
      <c r="R224" s="33" t="s">
        <v>1388</v>
      </c>
      <c r="S224" s="33" t="s">
        <v>530</v>
      </c>
      <c r="T224" s="33" t="s">
        <v>1379</v>
      </c>
      <c r="U224" s="33" t="s">
        <v>1389</v>
      </c>
      <c r="V224" s="43">
        <v>2023</v>
      </c>
      <c r="W224" s="44" t="s">
        <v>78</v>
      </c>
      <c r="X224" s="21">
        <v>202301</v>
      </c>
      <c r="Y224" s="21">
        <v>202312</v>
      </c>
      <c r="Z224" s="33">
        <v>25</v>
      </c>
      <c r="AA224" s="33"/>
      <c r="AB224" s="33">
        <v>25</v>
      </c>
      <c r="AC224" s="33"/>
      <c r="AD224" s="21"/>
      <c r="AE224" s="33">
        <v>287</v>
      </c>
      <c r="AF224" s="33">
        <v>20</v>
      </c>
      <c r="AG224" s="33" t="s">
        <v>79</v>
      </c>
      <c r="AH224" s="33" t="s">
        <v>79</v>
      </c>
      <c r="AI224" s="33" t="s">
        <v>79</v>
      </c>
      <c r="AJ224" s="33" t="s">
        <v>78</v>
      </c>
      <c r="AK224" s="33" t="s">
        <v>79</v>
      </c>
      <c r="AL224" s="33" t="s">
        <v>79</v>
      </c>
      <c r="AM224" s="21" t="s">
        <v>72</v>
      </c>
      <c r="AN224" s="33" t="s">
        <v>79</v>
      </c>
      <c r="AO224" s="33" t="s">
        <v>72</v>
      </c>
      <c r="AP224" s="33" t="s">
        <v>1380</v>
      </c>
      <c r="AQ224" s="33">
        <v>17783952627</v>
      </c>
      <c r="AR224" s="33"/>
    </row>
    <row r="225" s="7" customFormat="1" ht="95" customHeight="1" spans="1:44">
      <c r="A225" s="21">
        <v>218</v>
      </c>
      <c r="B225" s="33" t="s">
        <v>1571</v>
      </c>
      <c r="C225" s="33" t="s">
        <v>61</v>
      </c>
      <c r="D225" s="33" t="s">
        <v>1368</v>
      </c>
      <c r="E225" s="33" t="s">
        <v>1369</v>
      </c>
      <c r="F225" s="33" t="s">
        <v>1572</v>
      </c>
      <c r="G225" s="33" t="s">
        <v>93</v>
      </c>
      <c r="H225" s="33" t="s">
        <v>1573</v>
      </c>
      <c r="I225" s="33" t="s">
        <v>1574</v>
      </c>
      <c r="J225" s="33" t="s">
        <v>1575</v>
      </c>
      <c r="K225" s="33" t="s">
        <v>1574</v>
      </c>
      <c r="L225" s="33" t="s">
        <v>1576</v>
      </c>
      <c r="M225" s="33" t="s">
        <v>69</v>
      </c>
      <c r="N225" s="33" t="s">
        <v>1409</v>
      </c>
      <c r="O225" s="33" t="s">
        <v>1376</v>
      </c>
      <c r="P225" s="33" t="s">
        <v>1387</v>
      </c>
      <c r="Q225" s="33" t="s">
        <v>1577</v>
      </c>
      <c r="R225" s="33" t="s">
        <v>1388</v>
      </c>
      <c r="S225" s="33" t="s">
        <v>530</v>
      </c>
      <c r="T225" s="33" t="s">
        <v>1379</v>
      </c>
      <c r="U225" s="33" t="s">
        <v>1389</v>
      </c>
      <c r="V225" s="43">
        <v>2023</v>
      </c>
      <c r="W225" s="44" t="s">
        <v>78</v>
      </c>
      <c r="X225" s="21">
        <v>202301</v>
      </c>
      <c r="Y225" s="21">
        <v>202312</v>
      </c>
      <c r="Z225" s="33">
        <v>22</v>
      </c>
      <c r="AA225" s="33"/>
      <c r="AB225" s="33">
        <v>22</v>
      </c>
      <c r="AC225" s="33"/>
      <c r="AD225" s="21"/>
      <c r="AE225" s="33">
        <v>410</v>
      </c>
      <c r="AF225" s="33">
        <v>27</v>
      </c>
      <c r="AG225" s="33" t="s">
        <v>79</v>
      </c>
      <c r="AH225" s="33" t="s">
        <v>79</v>
      </c>
      <c r="AI225" s="33" t="s">
        <v>79</v>
      </c>
      <c r="AJ225" s="33" t="s">
        <v>78</v>
      </c>
      <c r="AK225" s="33" t="s">
        <v>79</v>
      </c>
      <c r="AL225" s="33" t="s">
        <v>79</v>
      </c>
      <c r="AM225" s="21" t="s">
        <v>72</v>
      </c>
      <c r="AN225" s="33" t="s">
        <v>79</v>
      </c>
      <c r="AO225" s="33" t="s">
        <v>72</v>
      </c>
      <c r="AP225" s="33" t="s">
        <v>1380</v>
      </c>
      <c r="AQ225" s="33">
        <v>17783952627</v>
      </c>
      <c r="AR225" s="33"/>
    </row>
    <row r="226" s="7" customFormat="1" ht="126" customHeight="1" spans="1:44">
      <c r="A226" s="21">
        <v>219</v>
      </c>
      <c r="B226" s="33" t="s">
        <v>1578</v>
      </c>
      <c r="C226" s="33" t="s">
        <v>61</v>
      </c>
      <c r="D226" s="33" t="s">
        <v>1368</v>
      </c>
      <c r="E226" s="33" t="s">
        <v>1369</v>
      </c>
      <c r="F226" s="33" t="s">
        <v>1579</v>
      </c>
      <c r="G226" s="33" t="s">
        <v>93</v>
      </c>
      <c r="H226" s="33" t="s">
        <v>1371</v>
      </c>
      <c r="I226" s="33" t="s">
        <v>1580</v>
      </c>
      <c r="J226" s="33" t="s">
        <v>1581</v>
      </c>
      <c r="K226" s="33" t="s">
        <v>1580</v>
      </c>
      <c r="L226" s="33" t="s">
        <v>1582</v>
      </c>
      <c r="M226" s="33" t="s">
        <v>69</v>
      </c>
      <c r="N226" s="33" t="s">
        <v>1409</v>
      </c>
      <c r="O226" s="33" t="s">
        <v>1376</v>
      </c>
      <c r="P226" s="33" t="s">
        <v>1387</v>
      </c>
      <c r="Q226" s="33" t="s">
        <v>1583</v>
      </c>
      <c r="R226" s="33" t="s">
        <v>1388</v>
      </c>
      <c r="S226" s="33" t="s">
        <v>530</v>
      </c>
      <c r="T226" s="33" t="s">
        <v>1379</v>
      </c>
      <c r="U226" s="33" t="s">
        <v>1389</v>
      </c>
      <c r="V226" s="43">
        <v>2023</v>
      </c>
      <c r="W226" s="44" t="s">
        <v>78</v>
      </c>
      <c r="X226" s="21">
        <v>202301</v>
      </c>
      <c r="Y226" s="21">
        <v>202312</v>
      </c>
      <c r="Z226" s="33">
        <v>34.5</v>
      </c>
      <c r="AA226" s="33"/>
      <c r="AB226" s="33">
        <v>34.5</v>
      </c>
      <c r="AC226" s="33"/>
      <c r="AD226" s="21"/>
      <c r="AE226" s="33">
        <v>421</v>
      </c>
      <c r="AF226" s="33">
        <v>38</v>
      </c>
      <c r="AG226" s="33" t="s">
        <v>79</v>
      </c>
      <c r="AH226" s="33" t="s">
        <v>79</v>
      </c>
      <c r="AI226" s="33" t="s">
        <v>79</v>
      </c>
      <c r="AJ226" s="33" t="s">
        <v>78</v>
      </c>
      <c r="AK226" s="33" t="s">
        <v>79</v>
      </c>
      <c r="AL226" s="33" t="s">
        <v>79</v>
      </c>
      <c r="AM226" s="21" t="s">
        <v>72</v>
      </c>
      <c r="AN226" s="33" t="s">
        <v>79</v>
      </c>
      <c r="AO226" s="33" t="s">
        <v>72</v>
      </c>
      <c r="AP226" s="33" t="s">
        <v>1380</v>
      </c>
      <c r="AQ226" s="33">
        <v>17783952627</v>
      </c>
      <c r="AR226" s="33"/>
    </row>
    <row r="227" s="7" customFormat="1" ht="89" customHeight="1" spans="1:44">
      <c r="A227" s="21">
        <v>220</v>
      </c>
      <c r="B227" s="33" t="s">
        <v>1584</v>
      </c>
      <c r="C227" s="33" t="s">
        <v>61</v>
      </c>
      <c r="D227" s="33" t="s">
        <v>1368</v>
      </c>
      <c r="E227" s="33" t="s">
        <v>1369</v>
      </c>
      <c r="F227" s="33" t="s">
        <v>1585</v>
      </c>
      <c r="G227" s="33" t="s">
        <v>93</v>
      </c>
      <c r="H227" s="33" t="s">
        <v>1586</v>
      </c>
      <c r="I227" s="33" t="s">
        <v>1587</v>
      </c>
      <c r="J227" s="33" t="s">
        <v>1588</v>
      </c>
      <c r="K227" s="33" t="s">
        <v>1587</v>
      </c>
      <c r="L227" s="33" t="s">
        <v>1589</v>
      </c>
      <c r="M227" s="33" t="s">
        <v>69</v>
      </c>
      <c r="N227" s="33" t="s">
        <v>1409</v>
      </c>
      <c r="O227" s="33" t="s">
        <v>1376</v>
      </c>
      <c r="P227" s="33" t="s">
        <v>1387</v>
      </c>
      <c r="Q227" s="33" t="s">
        <v>1590</v>
      </c>
      <c r="R227" s="33" t="s">
        <v>1388</v>
      </c>
      <c r="S227" s="33" t="s">
        <v>530</v>
      </c>
      <c r="T227" s="33" t="s">
        <v>1379</v>
      </c>
      <c r="U227" s="33" t="s">
        <v>1389</v>
      </c>
      <c r="V227" s="43">
        <v>2023</v>
      </c>
      <c r="W227" s="44" t="s">
        <v>78</v>
      </c>
      <c r="X227" s="21">
        <v>202301</v>
      </c>
      <c r="Y227" s="21">
        <v>202312</v>
      </c>
      <c r="Z227" s="33">
        <v>30.5</v>
      </c>
      <c r="AA227" s="33"/>
      <c r="AB227" s="33">
        <v>30.5</v>
      </c>
      <c r="AC227" s="33"/>
      <c r="AD227" s="21"/>
      <c r="AE227" s="33">
        <v>460</v>
      </c>
      <c r="AF227" s="33">
        <v>41</v>
      </c>
      <c r="AG227" s="33" t="s">
        <v>79</v>
      </c>
      <c r="AH227" s="33" t="s">
        <v>79</v>
      </c>
      <c r="AI227" s="33" t="s">
        <v>79</v>
      </c>
      <c r="AJ227" s="33" t="s">
        <v>78</v>
      </c>
      <c r="AK227" s="33" t="s">
        <v>79</v>
      </c>
      <c r="AL227" s="33" t="s">
        <v>79</v>
      </c>
      <c r="AM227" s="21" t="s">
        <v>72</v>
      </c>
      <c r="AN227" s="33" t="s">
        <v>79</v>
      </c>
      <c r="AO227" s="33" t="s">
        <v>72</v>
      </c>
      <c r="AP227" s="33" t="s">
        <v>1380</v>
      </c>
      <c r="AQ227" s="33">
        <v>17783952627</v>
      </c>
      <c r="AR227" s="33"/>
    </row>
    <row r="228" s="7" customFormat="1" ht="65" customHeight="1" spans="1:44">
      <c r="A228" s="21">
        <v>221</v>
      </c>
      <c r="B228" s="33" t="s">
        <v>1591</v>
      </c>
      <c r="C228" s="33" t="s">
        <v>61</v>
      </c>
      <c r="D228" s="33" t="s">
        <v>1368</v>
      </c>
      <c r="E228" s="33" t="s">
        <v>1369</v>
      </c>
      <c r="F228" s="33" t="s">
        <v>1592</v>
      </c>
      <c r="G228" s="33" t="s">
        <v>93</v>
      </c>
      <c r="H228" s="33" t="s">
        <v>1593</v>
      </c>
      <c r="I228" s="33" t="s">
        <v>1594</v>
      </c>
      <c r="J228" s="33" t="s">
        <v>1595</v>
      </c>
      <c r="K228" s="33" t="s">
        <v>1594</v>
      </c>
      <c r="L228" s="33" t="s">
        <v>1596</v>
      </c>
      <c r="M228" s="33" t="s">
        <v>69</v>
      </c>
      <c r="N228" s="33" t="s">
        <v>1409</v>
      </c>
      <c r="O228" s="33" t="s">
        <v>1376</v>
      </c>
      <c r="P228" s="33" t="s">
        <v>1387</v>
      </c>
      <c r="Q228" s="33" t="s">
        <v>1597</v>
      </c>
      <c r="R228" s="33" t="s">
        <v>1388</v>
      </c>
      <c r="S228" s="33" t="s">
        <v>530</v>
      </c>
      <c r="T228" s="33" t="s">
        <v>1379</v>
      </c>
      <c r="U228" s="33" t="s">
        <v>1389</v>
      </c>
      <c r="V228" s="43">
        <v>2023</v>
      </c>
      <c r="W228" s="44" t="s">
        <v>78</v>
      </c>
      <c r="X228" s="21">
        <v>202301</v>
      </c>
      <c r="Y228" s="21">
        <v>202312</v>
      </c>
      <c r="Z228" s="33">
        <v>16</v>
      </c>
      <c r="AA228" s="33"/>
      <c r="AB228" s="33">
        <v>16</v>
      </c>
      <c r="AC228" s="33"/>
      <c r="AD228" s="21"/>
      <c r="AE228" s="33">
        <v>2600</v>
      </c>
      <c r="AF228" s="33">
        <v>206</v>
      </c>
      <c r="AG228" s="33" t="s">
        <v>79</v>
      </c>
      <c r="AH228" s="33" t="s">
        <v>79</v>
      </c>
      <c r="AI228" s="33" t="s">
        <v>79</v>
      </c>
      <c r="AJ228" s="33" t="s">
        <v>78</v>
      </c>
      <c r="AK228" s="33" t="s">
        <v>79</v>
      </c>
      <c r="AL228" s="33" t="s">
        <v>79</v>
      </c>
      <c r="AM228" s="21" t="s">
        <v>72</v>
      </c>
      <c r="AN228" s="33" t="s">
        <v>79</v>
      </c>
      <c r="AO228" s="33" t="s">
        <v>72</v>
      </c>
      <c r="AP228" s="33" t="s">
        <v>1380</v>
      </c>
      <c r="AQ228" s="33">
        <v>17783952627</v>
      </c>
      <c r="AR228" s="33"/>
    </row>
    <row r="229" s="7" customFormat="1" ht="72" customHeight="1" spans="1:44">
      <c r="A229" s="21">
        <v>222</v>
      </c>
      <c r="B229" s="33" t="s">
        <v>1598</v>
      </c>
      <c r="C229" s="33" t="s">
        <v>61</v>
      </c>
      <c r="D229" s="33" t="s">
        <v>1368</v>
      </c>
      <c r="E229" s="33" t="s">
        <v>1369</v>
      </c>
      <c r="F229" s="33" t="s">
        <v>1599</v>
      </c>
      <c r="G229" s="33" t="s">
        <v>93</v>
      </c>
      <c r="H229" s="33" t="s">
        <v>215</v>
      </c>
      <c r="I229" s="33" t="s">
        <v>1600</v>
      </c>
      <c r="J229" s="33" t="s">
        <v>1601</v>
      </c>
      <c r="K229" s="33" t="s">
        <v>1602</v>
      </c>
      <c r="L229" s="33" t="s">
        <v>1603</v>
      </c>
      <c r="M229" s="33" t="s">
        <v>69</v>
      </c>
      <c r="N229" s="33" t="s">
        <v>1375</v>
      </c>
      <c r="O229" s="33" t="s">
        <v>1376</v>
      </c>
      <c r="P229" s="33" t="s">
        <v>1387</v>
      </c>
      <c r="Q229" s="33" t="s">
        <v>1604</v>
      </c>
      <c r="R229" s="33" t="s">
        <v>1388</v>
      </c>
      <c r="S229" s="33" t="s">
        <v>530</v>
      </c>
      <c r="T229" s="33" t="s">
        <v>1379</v>
      </c>
      <c r="U229" s="33" t="s">
        <v>1389</v>
      </c>
      <c r="V229" s="43">
        <v>2023</v>
      </c>
      <c r="W229" s="44" t="s">
        <v>78</v>
      </c>
      <c r="X229" s="21">
        <v>202301</v>
      </c>
      <c r="Y229" s="21">
        <v>202312</v>
      </c>
      <c r="Z229" s="33">
        <v>500</v>
      </c>
      <c r="AA229" s="33"/>
      <c r="AB229" s="33">
        <v>500</v>
      </c>
      <c r="AC229" s="33"/>
      <c r="AD229" s="21"/>
      <c r="AE229" s="33">
        <v>8000</v>
      </c>
      <c r="AF229" s="33">
        <v>2193</v>
      </c>
      <c r="AG229" s="33" t="s">
        <v>79</v>
      </c>
      <c r="AH229" s="33" t="s">
        <v>79</v>
      </c>
      <c r="AI229" s="33" t="s">
        <v>79</v>
      </c>
      <c r="AJ229" s="33" t="s">
        <v>78</v>
      </c>
      <c r="AK229" s="33" t="s">
        <v>79</v>
      </c>
      <c r="AL229" s="33" t="s">
        <v>79</v>
      </c>
      <c r="AM229" s="21" t="s">
        <v>72</v>
      </c>
      <c r="AN229" s="33" t="s">
        <v>79</v>
      </c>
      <c r="AO229" s="33" t="s">
        <v>72</v>
      </c>
      <c r="AP229" s="33" t="s">
        <v>1380</v>
      </c>
      <c r="AQ229" s="33">
        <v>17783952627</v>
      </c>
      <c r="AR229" s="33"/>
    </row>
    <row r="230" s="7" customFormat="1" ht="62" customHeight="1" spans="1:44">
      <c r="A230" s="21">
        <v>223</v>
      </c>
      <c r="B230" s="33" t="s">
        <v>3729</v>
      </c>
      <c r="C230" s="33" t="s">
        <v>61</v>
      </c>
      <c r="D230" s="33" t="s">
        <v>1368</v>
      </c>
      <c r="E230" s="33" t="s">
        <v>1369</v>
      </c>
      <c r="F230" s="33" t="s">
        <v>1606</v>
      </c>
      <c r="G230" s="33" t="s">
        <v>93</v>
      </c>
      <c r="H230" s="33" t="s">
        <v>1607</v>
      </c>
      <c r="I230" s="33" t="s">
        <v>1608</v>
      </c>
      <c r="J230" s="33" t="s">
        <v>1609</v>
      </c>
      <c r="K230" s="33" t="s">
        <v>1608</v>
      </c>
      <c r="L230" s="33" t="s">
        <v>1610</v>
      </c>
      <c r="M230" s="33" t="s">
        <v>1611</v>
      </c>
      <c r="N230" s="33" t="s">
        <v>1612</v>
      </c>
      <c r="O230" s="33" t="s">
        <v>1613</v>
      </c>
      <c r="P230" s="33" t="s">
        <v>72</v>
      </c>
      <c r="Q230" s="33" t="s">
        <v>1577</v>
      </c>
      <c r="R230" s="33" t="s">
        <v>595</v>
      </c>
      <c r="S230" s="33" t="s">
        <v>670</v>
      </c>
      <c r="T230" s="34" t="s">
        <v>1614</v>
      </c>
      <c r="U230" s="33" t="s">
        <v>1615</v>
      </c>
      <c r="V230" s="33">
        <v>2023</v>
      </c>
      <c r="W230" s="33" t="s">
        <v>78</v>
      </c>
      <c r="X230" s="21">
        <v>202301</v>
      </c>
      <c r="Y230" s="21">
        <v>202312</v>
      </c>
      <c r="Z230" s="33">
        <v>50</v>
      </c>
      <c r="AA230" s="33"/>
      <c r="AB230" s="33">
        <v>50</v>
      </c>
      <c r="AC230" s="33"/>
      <c r="AD230" s="21"/>
      <c r="AE230" s="33">
        <v>50</v>
      </c>
      <c r="AF230" s="33">
        <v>27</v>
      </c>
      <c r="AG230" s="33" t="s">
        <v>79</v>
      </c>
      <c r="AH230" s="33" t="s">
        <v>79</v>
      </c>
      <c r="AI230" s="33" t="s">
        <v>79</v>
      </c>
      <c r="AJ230" s="33" t="s">
        <v>78</v>
      </c>
      <c r="AK230" s="33" t="s">
        <v>79</v>
      </c>
      <c r="AL230" s="33" t="s">
        <v>79</v>
      </c>
      <c r="AM230" s="21" t="s">
        <v>72</v>
      </c>
      <c r="AN230" s="33" t="s">
        <v>79</v>
      </c>
      <c r="AO230" s="33" t="s">
        <v>72</v>
      </c>
      <c r="AP230" s="33" t="s">
        <v>1616</v>
      </c>
      <c r="AQ230" s="38" t="s">
        <v>1617</v>
      </c>
      <c r="AR230" s="33"/>
    </row>
    <row r="231" s="7" customFormat="1" ht="65" customHeight="1" spans="1:44">
      <c r="A231" s="21">
        <v>224</v>
      </c>
      <c r="B231" s="33" t="s">
        <v>3388</v>
      </c>
      <c r="C231" s="33" t="s">
        <v>61</v>
      </c>
      <c r="D231" s="33" t="s">
        <v>1368</v>
      </c>
      <c r="E231" s="39" t="s">
        <v>1369</v>
      </c>
      <c r="F231" s="33" t="s">
        <v>3389</v>
      </c>
      <c r="G231" s="33" t="s">
        <v>93</v>
      </c>
      <c r="H231" s="33" t="s">
        <v>3377</v>
      </c>
      <c r="I231" s="33" t="s">
        <v>3390</v>
      </c>
      <c r="J231" s="39" t="s">
        <v>3391</v>
      </c>
      <c r="K231" s="33" t="s">
        <v>3392</v>
      </c>
      <c r="L231" s="33" t="s">
        <v>3393</v>
      </c>
      <c r="M231" s="33" t="s">
        <v>3345</v>
      </c>
      <c r="N231" s="33">
        <v>2023</v>
      </c>
      <c r="O231" s="33" t="s">
        <v>3394</v>
      </c>
      <c r="P231" s="33" t="s">
        <v>3384</v>
      </c>
      <c r="Q231" s="33" t="s">
        <v>3395</v>
      </c>
      <c r="R231" s="33" t="s">
        <v>3396</v>
      </c>
      <c r="S231" s="36" t="s">
        <v>340</v>
      </c>
      <c r="T231" s="33" t="s">
        <v>531</v>
      </c>
      <c r="U231" s="34" t="s">
        <v>247</v>
      </c>
      <c r="V231" s="33">
        <v>2023</v>
      </c>
      <c r="W231" s="33" t="s">
        <v>78</v>
      </c>
      <c r="X231" s="33">
        <v>2023.03</v>
      </c>
      <c r="Y231" s="33">
        <v>2023.12</v>
      </c>
      <c r="Z231" s="33">
        <v>30</v>
      </c>
      <c r="AA231" s="33">
        <v>30</v>
      </c>
      <c r="AB231" s="33"/>
      <c r="AC231" s="33"/>
      <c r="AD231" s="45"/>
      <c r="AE231" s="33">
        <v>68</v>
      </c>
      <c r="AF231" s="33">
        <v>24</v>
      </c>
      <c r="AG231" s="33" t="s">
        <v>79</v>
      </c>
      <c r="AH231" s="33" t="s">
        <v>79</v>
      </c>
      <c r="AI231" s="33" t="s">
        <v>79</v>
      </c>
      <c r="AJ231" s="33" t="s">
        <v>78</v>
      </c>
      <c r="AK231" s="33" t="s">
        <v>79</v>
      </c>
      <c r="AL231" s="33" t="s">
        <v>79</v>
      </c>
      <c r="AM231" s="33" t="s">
        <v>79</v>
      </c>
      <c r="AN231" s="33" t="s">
        <v>79</v>
      </c>
      <c r="AO231" s="33" t="s">
        <v>79</v>
      </c>
      <c r="AP231" s="46" t="s">
        <v>1663</v>
      </c>
      <c r="AQ231" s="46">
        <v>15826470946</v>
      </c>
      <c r="AR231" s="33"/>
    </row>
    <row r="232" s="5" customFormat="1" ht="61" customHeight="1" spans="1:44">
      <c r="A232" s="21">
        <v>225</v>
      </c>
      <c r="B232" s="33" t="s">
        <v>1618</v>
      </c>
      <c r="C232" s="22" t="s">
        <v>61</v>
      </c>
      <c r="D232" s="21" t="s">
        <v>1368</v>
      </c>
      <c r="E232" s="21" t="s">
        <v>1619</v>
      </c>
      <c r="F232" s="33" t="s">
        <v>1620</v>
      </c>
      <c r="G232" s="21" t="s">
        <v>93</v>
      </c>
      <c r="H232" s="21" t="s">
        <v>625</v>
      </c>
      <c r="I232" s="21" t="s">
        <v>1621</v>
      </c>
      <c r="J232" s="21" t="s">
        <v>1622</v>
      </c>
      <c r="K232" s="21" t="s">
        <v>1621</v>
      </c>
      <c r="L232" s="21" t="s">
        <v>1623</v>
      </c>
      <c r="M232" s="21" t="s">
        <v>69</v>
      </c>
      <c r="N232" s="21" t="s">
        <v>70</v>
      </c>
      <c r="O232" s="21" t="s">
        <v>1624</v>
      </c>
      <c r="P232" s="33" t="s">
        <v>72</v>
      </c>
      <c r="Q232" s="21" t="s">
        <v>1625</v>
      </c>
      <c r="R232" s="21" t="s">
        <v>339</v>
      </c>
      <c r="S232" s="21" t="s">
        <v>1626</v>
      </c>
      <c r="T232" s="21" t="s">
        <v>1627</v>
      </c>
      <c r="U232" s="21" t="s">
        <v>494</v>
      </c>
      <c r="V232" s="21">
        <v>2023</v>
      </c>
      <c r="W232" s="21" t="s">
        <v>78</v>
      </c>
      <c r="X232" s="21">
        <v>202301</v>
      </c>
      <c r="Y232" s="21">
        <v>202312</v>
      </c>
      <c r="Z232" s="21">
        <v>972</v>
      </c>
      <c r="AA232" s="21">
        <v>650</v>
      </c>
      <c r="AB232" s="21">
        <v>322</v>
      </c>
      <c r="AC232" s="21"/>
      <c r="AD232" s="21"/>
      <c r="AE232" s="21">
        <v>3460</v>
      </c>
      <c r="AF232" s="21">
        <v>262</v>
      </c>
      <c r="AG232" s="21" t="s">
        <v>79</v>
      </c>
      <c r="AH232" s="21" t="s">
        <v>79</v>
      </c>
      <c r="AI232" s="21" t="s">
        <v>79</v>
      </c>
      <c r="AJ232" s="21" t="s">
        <v>78</v>
      </c>
      <c r="AK232" s="21" t="s">
        <v>79</v>
      </c>
      <c r="AL232" s="21" t="s">
        <v>79</v>
      </c>
      <c r="AM232" s="21" t="s">
        <v>72</v>
      </c>
      <c r="AN232" s="21" t="s">
        <v>79</v>
      </c>
      <c r="AO232" s="21" t="s">
        <v>72</v>
      </c>
      <c r="AP232" s="21" t="s">
        <v>1628</v>
      </c>
      <c r="AQ232" s="21">
        <v>13594059670</v>
      </c>
      <c r="AR232" s="21"/>
    </row>
    <row r="233" s="5" customFormat="1" ht="68" customHeight="1" spans="1:44">
      <c r="A233" s="21">
        <v>226</v>
      </c>
      <c r="B233" s="22" t="s">
        <v>1629</v>
      </c>
      <c r="C233" s="22" t="s">
        <v>61</v>
      </c>
      <c r="D233" s="22" t="s">
        <v>62</v>
      </c>
      <c r="E233" s="22" t="s">
        <v>1630</v>
      </c>
      <c r="F233" s="22" t="s">
        <v>1631</v>
      </c>
      <c r="G233" s="22" t="s">
        <v>93</v>
      </c>
      <c r="H233" s="22" t="s">
        <v>1632</v>
      </c>
      <c r="I233" s="22" t="s">
        <v>1633</v>
      </c>
      <c r="J233" s="22" t="s">
        <v>1634</v>
      </c>
      <c r="K233" s="22" t="s">
        <v>1633</v>
      </c>
      <c r="L233" s="22" t="s">
        <v>1635</v>
      </c>
      <c r="M233" s="22" t="s">
        <v>69</v>
      </c>
      <c r="N233" s="22" t="s">
        <v>668</v>
      </c>
      <c r="O233" s="22" t="s">
        <v>1636</v>
      </c>
      <c r="P233" s="33" t="s">
        <v>72</v>
      </c>
      <c r="Q233" s="21" t="s">
        <v>1637</v>
      </c>
      <c r="R233" s="22" t="s">
        <v>1638</v>
      </c>
      <c r="S233" s="22" t="s">
        <v>1639</v>
      </c>
      <c r="T233" s="22" t="s">
        <v>531</v>
      </c>
      <c r="U233" s="22" t="s">
        <v>273</v>
      </c>
      <c r="V233" s="22">
        <v>2023</v>
      </c>
      <c r="W233" s="22" t="s">
        <v>78</v>
      </c>
      <c r="X233" s="21">
        <v>202301</v>
      </c>
      <c r="Y233" s="21">
        <v>202312</v>
      </c>
      <c r="Z233" s="22">
        <v>20</v>
      </c>
      <c r="AA233" s="22">
        <v>20</v>
      </c>
      <c r="AB233" s="22"/>
      <c r="AC233" s="22"/>
      <c r="AD233" s="21"/>
      <c r="AE233" s="22">
        <v>2000</v>
      </c>
      <c r="AF233" s="22">
        <v>100</v>
      </c>
      <c r="AG233" s="22" t="s">
        <v>79</v>
      </c>
      <c r="AH233" s="22" t="s">
        <v>79</v>
      </c>
      <c r="AI233" s="22" t="s">
        <v>79</v>
      </c>
      <c r="AJ233" s="22" t="s">
        <v>78</v>
      </c>
      <c r="AK233" s="22" t="s">
        <v>78</v>
      </c>
      <c r="AL233" s="22" t="s">
        <v>79</v>
      </c>
      <c r="AM233" s="21" t="s">
        <v>72</v>
      </c>
      <c r="AN233" s="22" t="s">
        <v>79</v>
      </c>
      <c r="AO233" s="22" t="s">
        <v>72</v>
      </c>
      <c r="AP233" s="22" t="s">
        <v>1640</v>
      </c>
      <c r="AQ233" s="22">
        <v>15123557752</v>
      </c>
      <c r="AR233" s="21"/>
    </row>
    <row r="234" s="5" customFormat="1" ht="77" customHeight="1" spans="1:44">
      <c r="A234" s="21">
        <v>227</v>
      </c>
      <c r="B234" s="22" t="s">
        <v>1641</v>
      </c>
      <c r="C234" s="22" t="s">
        <v>61</v>
      </c>
      <c r="D234" s="22" t="s">
        <v>62</v>
      </c>
      <c r="E234" s="22" t="s">
        <v>1630</v>
      </c>
      <c r="F234" s="22" t="s">
        <v>1642</v>
      </c>
      <c r="G234" s="22" t="s">
        <v>93</v>
      </c>
      <c r="H234" s="22" t="s">
        <v>1515</v>
      </c>
      <c r="I234" s="22" t="s">
        <v>1643</v>
      </c>
      <c r="J234" s="22" t="s">
        <v>1644</v>
      </c>
      <c r="K234" s="22" t="s">
        <v>1643</v>
      </c>
      <c r="L234" s="22" t="s">
        <v>1645</v>
      </c>
      <c r="M234" s="22" t="s">
        <v>69</v>
      </c>
      <c r="N234" s="22" t="s">
        <v>668</v>
      </c>
      <c r="O234" s="22" t="s">
        <v>1646</v>
      </c>
      <c r="P234" s="33" t="s">
        <v>72</v>
      </c>
      <c r="Q234" s="21" t="s">
        <v>1647</v>
      </c>
      <c r="R234" s="22" t="s">
        <v>1638</v>
      </c>
      <c r="S234" s="22" t="s">
        <v>1639</v>
      </c>
      <c r="T234" s="22" t="s">
        <v>531</v>
      </c>
      <c r="U234" s="22" t="s">
        <v>130</v>
      </c>
      <c r="V234" s="22">
        <v>2023</v>
      </c>
      <c r="W234" s="22" t="s">
        <v>78</v>
      </c>
      <c r="X234" s="21">
        <v>202301</v>
      </c>
      <c r="Y234" s="21">
        <v>202312</v>
      </c>
      <c r="Z234" s="22">
        <v>30</v>
      </c>
      <c r="AA234" s="22">
        <v>30</v>
      </c>
      <c r="AB234" s="22"/>
      <c r="AC234" s="22"/>
      <c r="AD234" s="21"/>
      <c r="AE234" s="22">
        <v>896</v>
      </c>
      <c r="AF234" s="22">
        <v>127</v>
      </c>
      <c r="AG234" s="22" t="s">
        <v>79</v>
      </c>
      <c r="AH234" s="22" t="s">
        <v>79</v>
      </c>
      <c r="AI234" s="22" t="s">
        <v>79</v>
      </c>
      <c r="AJ234" s="22" t="s">
        <v>78</v>
      </c>
      <c r="AK234" s="22" t="s">
        <v>78</v>
      </c>
      <c r="AL234" s="22" t="s">
        <v>79</v>
      </c>
      <c r="AM234" s="21" t="s">
        <v>72</v>
      </c>
      <c r="AN234" s="22" t="s">
        <v>79</v>
      </c>
      <c r="AO234" s="22" t="s">
        <v>72</v>
      </c>
      <c r="AP234" s="22" t="s">
        <v>131</v>
      </c>
      <c r="AQ234" s="22" t="s">
        <v>1648</v>
      </c>
      <c r="AR234" s="21"/>
    </row>
    <row r="235" s="5" customFormat="1" ht="68" customHeight="1" spans="1:44">
      <c r="A235" s="21">
        <v>228</v>
      </c>
      <c r="B235" s="22" t="s">
        <v>1649</v>
      </c>
      <c r="C235" s="22" t="s">
        <v>61</v>
      </c>
      <c r="D235" s="22" t="s">
        <v>62</v>
      </c>
      <c r="E235" s="22" t="s">
        <v>1630</v>
      </c>
      <c r="F235" s="22" t="s">
        <v>1650</v>
      </c>
      <c r="G235" s="22" t="s">
        <v>93</v>
      </c>
      <c r="H235" s="22" t="s">
        <v>1651</v>
      </c>
      <c r="I235" s="22" t="s">
        <v>1652</v>
      </c>
      <c r="J235" s="22" t="s">
        <v>1653</v>
      </c>
      <c r="K235" s="22" t="s">
        <v>1652</v>
      </c>
      <c r="L235" s="22" t="s">
        <v>1654</v>
      </c>
      <c r="M235" s="22" t="s">
        <v>69</v>
      </c>
      <c r="N235" s="22" t="s">
        <v>668</v>
      </c>
      <c r="O235" s="22" t="s">
        <v>1646</v>
      </c>
      <c r="P235" s="22" t="s">
        <v>72</v>
      </c>
      <c r="Q235" s="21" t="s">
        <v>1655</v>
      </c>
      <c r="R235" s="22" t="s">
        <v>1638</v>
      </c>
      <c r="S235" s="22" t="s">
        <v>1639</v>
      </c>
      <c r="T235" s="22" t="s">
        <v>531</v>
      </c>
      <c r="U235" s="22" t="s">
        <v>282</v>
      </c>
      <c r="V235" s="22">
        <v>2023</v>
      </c>
      <c r="W235" s="22" t="s">
        <v>78</v>
      </c>
      <c r="X235" s="21">
        <v>202301</v>
      </c>
      <c r="Y235" s="21">
        <v>202312</v>
      </c>
      <c r="Z235" s="22">
        <v>30</v>
      </c>
      <c r="AA235" s="22">
        <v>30</v>
      </c>
      <c r="AB235" s="22"/>
      <c r="AC235" s="22"/>
      <c r="AD235" s="21"/>
      <c r="AE235" s="22">
        <v>92</v>
      </c>
      <c r="AF235" s="22">
        <v>56</v>
      </c>
      <c r="AG235" s="22" t="s">
        <v>79</v>
      </c>
      <c r="AH235" s="22" t="s">
        <v>79</v>
      </c>
      <c r="AI235" s="22" t="s">
        <v>79</v>
      </c>
      <c r="AJ235" s="22" t="s">
        <v>78</v>
      </c>
      <c r="AK235" s="22" t="s">
        <v>79</v>
      </c>
      <c r="AL235" s="22" t="s">
        <v>79</v>
      </c>
      <c r="AM235" s="21" t="s">
        <v>72</v>
      </c>
      <c r="AN235" s="22" t="s">
        <v>79</v>
      </c>
      <c r="AO235" s="22" t="s">
        <v>72</v>
      </c>
      <c r="AP235" s="22" t="s">
        <v>586</v>
      </c>
      <c r="AQ235" s="23">
        <v>18723572792</v>
      </c>
      <c r="AR235" s="21"/>
    </row>
    <row r="236" s="5" customFormat="1" ht="71" customHeight="1" spans="1:44">
      <c r="A236" s="21">
        <v>229</v>
      </c>
      <c r="B236" s="22" t="s">
        <v>1656</v>
      </c>
      <c r="C236" s="22" t="s">
        <v>61</v>
      </c>
      <c r="D236" s="22" t="s">
        <v>62</v>
      </c>
      <c r="E236" s="22" t="s">
        <v>1630</v>
      </c>
      <c r="F236" s="22" t="s">
        <v>1657</v>
      </c>
      <c r="G236" s="22" t="s">
        <v>93</v>
      </c>
      <c r="H236" s="22" t="s">
        <v>1658</v>
      </c>
      <c r="I236" s="22" t="s">
        <v>1659</v>
      </c>
      <c r="J236" s="22" t="s">
        <v>1660</v>
      </c>
      <c r="K236" s="22" t="s">
        <v>1659</v>
      </c>
      <c r="L236" s="22" t="s">
        <v>1661</v>
      </c>
      <c r="M236" s="22" t="s">
        <v>69</v>
      </c>
      <c r="N236" s="22" t="s">
        <v>668</v>
      </c>
      <c r="O236" s="22" t="s">
        <v>1646</v>
      </c>
      <c r="P236" s="33" t="s">
        <v>72</v>
      </c>
      <c r="Q236" s="21" t="s">
        <v>1662</v>
      </c>
      <c r="R236" s="22" t="s">
        <v>1638</v>
      </c>
      <c r="S236" s="22" t="s">
        <v>1639</v>
      </c>
      <c r="T236" s="22" t="s">
        <v>531</v>
      </c>
      <c r="U236" s="22" t="s">
        <v>247</v>
      </c>
      <c r="V236" s="22">
        <v>2023</v>
      </c>
      <c r="W236" s="22" t="s">
        <v>78</v>
      </c>
      <c r="X236" s="21">
        <v>202301</v>
      </c>
      <c r="Y236" s="21">
        <v>202312</v>
      </c>
      <c r="Z236" s="22">
        <v>30</v>
      </c>
      <c r="AA236" s="22">
        <v>30</v>
      </c>
      <c r="AB236" s="22"/>
      <c r="AC236" s="22"/>
      <c r="AD236" s="21"/>
      <c r="AE236" s="22">
        <v>806</v>
      </c>
      <c r="AF236" s="22">
        <v>220</v>
      </c>
      <c r="AG236" s="22" t="s">
        <v>79</v>
      </c>
      <c r="AH236" s="22" t="s">
        <v>79</v>
      </c>
      <c r="AI236" s="22" t="s">
        <v>79</v>
      </c>
      <c r="AJ236" s="22" t="s">
        <v>78</v>
      </c>
      <c r="AK236" s="22" t="s">
        <v>78</v>
      </c>
      <c r="AL236" s="22" t="s">
        <v>79</v>
      </c>
      <c r="AM236" s="21" t="s">
        <v>72</v>
      </c>
      <c r="AN236" s="22" t="s">
        <v>79</v>
      </c>
      <c r="AO236" s="22" t="s">
        <v>72</v>
      </c>
      <c r="AP236" s="22" t="s">
        <v>1663</v>
      </c>
      <c r="AQ236" s="22">
        <v>15826470946</v>
      </c>
      <c r="AR236" s="21"/>
    </row>
    <row r="237" s="5" customFormat="1" ht="77" customHeight="1" spans="1:44">
      <c r="A237" s="21">
        <v>230</v>
      </c>
      <c r="B237" s="22" t="s">
        <v>1664</v>
      </c>
      <c r="C237" s="22" t="s">
        <v>61</v>
      </c>
      <c r="D237" s="22" t="s">
        <v>62</v>
      </c>
      <c r="E237" s="22" t="s">
        <v>1630</v>
      </c>
      <c r="F237" s="22" t="s">
        <v>1665</v>
      </c>
      <c r="G237" s="22" t="s">
        <v>93</v>
      </c>
      <c r="H237" s="22" t="s">
        <v>1666</v>
      </c>
      <c r="I237" s="22" t="s">
        <v>1667</v>
      </c>
      <c r="J237" s="22" t="s">
        <v>1668</v>
      </c>
      <c r="K237" s="22" t="s">
        <v>1667</v>
      </c>
      <c r="L237" s="22" t="s">
        <v>1669</v>
      </c>
      <c r="M237" s="22" t="s">
        <v>69</v>
      </c>
      <c r="N237" s="22" t="s">
        <v>668</v>
      </c>
      <c r="O237" s="22" t="s">
        <v>1646</v>
      </c>
      <c r="P237" s="22" t="s">
        <v>72</v>
      </c>
      <c r="Q237" s="21" t="s">
        <v>1670</v>
      </c>
      <c r="R237" s="22" t="s">
        <v>1638</v>
      </c>
      <c r="S237" s="22" t="s">
        <v>1639</v>
      </c>
      <c r="T237" s="22" t="s">
        <v>531</v>
      </c>
      <c r="U237" s="22" t="s">
        <v>201</v>
      </c>
      <c r="V237" s="22">
        <v>2023</v>
      </c>
      <c r="W237" s="22" t="s">
        <v>78</v>
      </c>
      <c r="X237" s="21">
        <v>202301</v>
      </c>
      <c r="Y237" s="21">
        <v>202312</v>
      </c>
      <c r="Z237" s="22">
        <v>30</v>
      </c>
      <c r="AA237" s="22">
        <v>30</v>
      </c>
      <c r="AB237" s="22"/>
      <c r="AC237" s="22"/>
      <c r="AD237" s="21"/>
      <c r="AE237" s="22">
        <v>680</v>
      </c>
      <c r="AF237" s="22">
        <v>90</v>
      </c>
      <c r="AG237" s="22" t="s">
        <v>79</v>
      </c>
      <c r="AH237" s="22" t="s">
        <v>79</v>
      </c>
      <c r="AI237" s="22" t="s">
        <v>79</v>
      </c>
      <c r="AJ237" s="22" t="s">
        <v>78</v>
      </c>
      <c r="AK237" s="22" t="s">
        <v>79</v>
      </c>
      <c r="AL237" s="22" t="s">
        <v>79</v>
      </c>
      <c r="AM237" s="21" t="s">
        <v>72</v>
      </c>
      <c r="AN237" s="22" t="s">
        <v>79</v>
      </c>
      <c r="AO237" s="22" t="s">
        <v>72</v>
      </c>
      <c r="AP237" s="22" t="s">
        <v>202</v>
      </c>
      <c r="AQ237" s="22">
        <v>13594802796</v>
      </c>
      <c r="AR237" s="21"/>
    </row>
    <row r="238" s="5" customFormat="1" ht="77" customHeight="1" spans="1:44">
      <c r="A238" s="21">
        <v>231</v>
      </c>
      <c r="B238" s="22" t="s">
        <v>1671</v>
      </c>
      <c r="C238" s="22" t="s">
        <v>61</v>
      </c>
      <c r="D238" s="22" t="s">
        <v>62</v>
      </c>
      <c r="E238" s="22" t="s">
        <v>1630</v>
      </c>
      <c r="F238" s="22" t="s">
        <v>1665</v>
      </c>
      <c r="G238" s="22" t="s">
        <v>93</v>
      </c>
      <c r="H238" s="22" t="s">
        <v>1413</v>
      </c>
      <c r="I238" s="22" t="s">
        <v>1672</v>
      </c>
      <c r="J238" s="22" t="s">
        <v>1673</v>
      </c>
      <c r="K238" s="22" t="s">
        <v>1672</v>
      </c>
      <c r="L238" s="22" t="s">
        <v>1669</v>
      </c>
      <c r="M238" s="22" t="s">
        <v>69</v>
      </c>
      <c r="N238" s="22" t="s">
        <v>668</v>
      </c>
      <c r="O238" s="22" t="s">
        <v>1646</v>
      </c>
      <c r="P238" s="22" t="s">
        <v>72</v>
      </c>
      <c r="Q238" s="21" t="s">
        <v>1674</v>
      </c>
      <c r="R238" s="22" t="s">
        <v>1638</v>
      </c>
      <c r="S238" s="22" t="s">
        <v>1639</v>
      </c>
      <c r="T238" s="22" t="s">
        <v>531</v>
      </c>
      <c r="U238" s="22" t="s">
        <v>139</v>
      </c>
      <c r="V238" s="22">
        <v>2023</v>
      </c>
      <c r="W238" s="22" t="s">
        <v>78</v>
      </c>
      <c r="X238" s="21">
        <v>202301</v>
      </c>
      <c r="Y238" s="21">
        <v>202312</v>
      </c>
      <c r="Z238" s="22">
        <v>30</v>
      </c>
      <c r="AA238" s="22">
        <v>30</v>
      </c>
      <c r="AB238" s="22"/>
      <c r="AC238" s="22"/>
      <c r="AD238" s="21"/>
      <c r="AE238" s="22">
        <v>1000</v>
      </c>
      <c r="AF238" s="22">
        <v>200</v>
      </c>
      <c r="AG238" s="22" t="s">
        <v>79</v>
      </c>
      <c r="AH238" s="22" t="s">
        <v>79</v>
      </c>
      <c r="AI238" s="22" t="s">
        <v>79</v>
      </c>
      <c r="AJ238" s="22" t="s">
        <v>78</v>
      </c>
      <c r="AK238" s="22" t="s">
        <v>79</v>
      </c>
      <c r="AL238" s="22" t="s">
        <v>79</v>
      </c>
      <c r="AM238" s="21" t="s">
        <v>72</v>
      </c>
      <c r="AN238" s="22" t="s">
        <v>79</v>
      </c>
      <c r="AO238" s="22" t="s">
        <v>72</v>
      </c>
      <c r="AP238" s="22" t="s">
        <v>1675</v>
      </c>
      <c r="AQ238" s="22">
        <v>13668448223</v>
      </c>
      <c r="AR238" s="21"/>
    </row>
    <row r="239" s="5" customFormat="1" ht="69" customHeight="1" spans="1:44">
      <c r="A239" s="21">
        <v>232</v>
      </c>
      <c r="B239" s="22" t="s">
        <v>1676</v>
      </c>
      <c r="C239" s="22" t="s">
        <v>61</v>
      </c>
      <c r="D239" s="22" t="s">
        <v>62</v>
      </c>
      <c r="E239" s="22" t="s">
        <v>1630</v>
      </c>
      <c r="F239" s="22" t="s">
        <v>1650</v>
      </c>
      <c r="G239" s="22" t="s">
        <v>93</v>
      </c>
      <c r="H239" s="22" t="s">
        <v>1677</v>
      </c>
      <c r="I239" s="22" t="s">
        <v>1678</v>
      </c>
      <c r="J239" s="22" t="s">
        <v>1679</v>
      </c>
      <c r="K239" s="22" t="s">
        <v>1678</v>
      </c>
      <c r="L239" s="22" t="s">
        <v>1654</v>
      </c>
      <c r="M239" s="22" t="s">
        <v>69</v>
      </c>
      <c r="N239" s="22" t="s">
        <v>668</v>
      </c>
      <c r="O239" s="22" t="s">
        <v>1646</v>
      </c>
      <c r="P239" s="22" t="s">
        <v>72</v>
      </c>
      <c r="Q239" s="21" t="s">
        <v>1637</v>
      </c>
      <c r="R239" s="22" t="s">
        <v>1638</v>
      </c>
      <c r="S239" s="22" t="s">
        <v>1639</v>
      </c>
      <c r="T239" s="22" t="s">
        <v>531</v>
      </c>
      <c r="U239" s="22" t="s">
        <v>149</v>
      </c>
      <c r="V239" s="22">
        <v>2023</v>
      </c>
      <c r="W239" s="22" t="s">
        <v>78</v>
      </c>
      <c r="X239" s="21">
        <v>202301</v>
      </c>
      <c r="Y239" s="21">
        <v>202312</v>
      </c>
      <c r="Z239" s="22">
        <v>30</v>
      </c>
      <c r="AA239" s="22">
        <v>30</v>
      </c>
      <c r="AB239" s="22"/>
      <c r="AC239" s="22"/>
      <c r="AD239" s="21"/>
      <c r="AE239" s="22">
        <v>500</v>
      </c>
      <c r="AF239" s="22">
        <v>100</v>
      </c>
      <c r="AG239" s="22" t="s">
        <v>79</v>
      </c>
      <c r="AH239" s="22" t="s">
        <v>79</v>
      </c>
      <c r="AI239" s="22" t="s">
        <v>79</v>
      </c>
      <c r="AJ239" s="22" t="s">
        <v>78</v>
      </c>
      <c r="AK239" s="22" t="s">
        <v>79</v>
      </c>
      <c r="AL239" s="22" t="s">
        <v>79</v>
      </c>
      <c r="AM239" s="21" t="s">
        <v>72</v>
      </c>
      <c r="AN239" s="22" t="s">
        <v>79</v>
      </c>
      <c r="AO239" s="22" t="s">
        <v>72</v>
      </c>
      <c r="AP239" s="22" t="s">
        <v>1680</v>
      </c>
      <c r="AQ239" s="22">
        <v>15823710996</v>
      </c>
      <c r="AR239" s="21"/>
    </row>
    <row r="240" s="5" customFormat="1" ht="112" customHeight="1" spans="1:44">
      <c r="A240" s="21">
        <v>233</v>
      </c>
      <c r="B240" s="22" t="s">
        <v>1681</v>
      </c>
      <c r="C240" s="22" t="s">
        <v>61</v>
      </c>
      <c r="D240" s="22" t="s">
        <v>62</v>
      </c>
      <c r="E240" s="22" t="s">
        <v>1630</v>
      </c>
      <c r="F240" s="22" t="s">
        <v>1682</v>
      </c>
      <c r="G240" s="22" t="s">
        <v>93</v>
      </c>
      <c r="H240" s="22" t="s">
        <v>1683</v>
      </c>
      <c r="I240" s="22" t="s">
        <v>1684</v>
      </c>
      <c r="J240" s="22" t="s">
        <v>1685</v>
      </c>
      <c r="K240" s="22" t="s">
        <v>1684</v>
      </c>
      <c r="L240" s="22" t="s">
        <v>1686</v>
      </c>
      <c r="M240" s="22" t="s">
        <v>69</v>
      </c>
      <c r="N240" s="22" t="s">
        <v>668</v>
      </c>
      <c r="O240" s="22" t="s">
        <v>1646</v>
      </c>
      <c r="P240" s="22" t="s">
        <v>72</v>
      </c>
      <c r="Q240" s="21" t="s">
        <v>1687</v>
      </c>
      <c r="R240" s="22" t="s">
        <v>339</v>
      </c>
      <c r="S240" s="22" t="s">
        <v>1639</v>
      </c>
      <c r="T240" s="22" t="s">
        <v>531</v>
      </c>
      <c r="U240" s="22" t="s">
        <v>220</v>
      </c>
      <c r="V240" s="22">
        <v>2023</v>
      </c>
      <c r="W240" s="22" t="s">
        <v>78</v>
      </c>
      <c r="X240" s="21">
        <v>202301</v>
      </c>
      <c r="Y240" s="21">
        <v>202312</v>
      </c>
      <c r="Z240" s="22">
        <v>200</v>
      </c>
      <c r="AA240" s="22">
        <v>200</v>
      </c>
      <c r="AB240" s="22"/>
      <c r="AC240" s="22"/>
      <c r="AD240" s="21"/>
      <c r="AE240" s="22">
        <v>400</v>
      </c>
      <c r="AF240" s="22">
        <v>80</v>
      </c>
      <c r="AG240" s="22" t="s">
        <v>79</v>
      </c>
      <c r="AH240" s="22" t="s">
        <v>79</v>
      </c>
      <c r="AI240" s="22" t="s">
        <v>79</v>
      </c>
      <c r="AJ240" s="22" t="s">
        <v>78</v>
      </c>
      <c r="AK240" s="22" t="s">
        <v>78</v>
      </c>
      <c r="AL240" s="22" t="s">
        <v>79</v>
      </c>
      <c r="AM240" s="21" t="s">
        <v>72</v>
      </c>
      <c r="AN240" s="22" t="s">
        <v>79</v>
      </c>
      <c r="AO240" s="22" t="s">
        <v>72</v>
      </c>
      <c r="AP240" s="22" t="s">
        <v>671</v>
      </c>
      <c r="AQ240" s="22">
        <v>18883235345</v>
      </c>
      <c r="AR240" s="21"/>
    </row>
    <row r="241" s="5" customFormat="1" ht="79" customHeight="1" spans="1:44">
      <c r="A241" s="21">
        <v>234</v>
      </c>
      <c r="B241" s="22" t="s">
        <v>3730</v>
      </c>
      <c r="C241" s="22" t="s">
        <v>61</v>
      </c>
      <c r="D241" s="22" t="s">
        <v>62</v>
      </c>
      <c r="E241" s="22" t="s">
        <v>1630</v>
      </c>
      <c r="F241" s="22" t="s">
        <v>1650</v>
      </c>
      <c r="G241" s="22" t="s">
        <v>93</v>
      </c>
      <c r="H241" s="22" t="s">
        <v>1689</v>
      </c>
      <c r="I241" s="22" t="s">
        <v>1690</v>
      </c>
      <c r="J241" s="22" t="s">
        <v>1691</v>
      </c>
      <c r="K241" s="22" t="s">
        <v>1690</v>
      </c>
      <c r="L241" s="22" t="s">
        <v>1654</v>
      </c>
      <c r="M241" s="22" t="s">
        <v>69</v>
      </c>
      <c r="N241" s="22" t="s">
        <v>668</v>
      </c>
      <c r="O241" s="22" t="s">
        <v>1646</v>
      </c>
      <c r="P241" s="33" t="s">
        <v>72</v>
      </c>
      <c r="Q241" s="21" t="s">
        <v>1692</v>
      </c>
      <c r="R241" s="22" t="s">
        <v>1638</v>
      </c>
      <c r="S241" s="22" t="s">
        <v>1639</v>
      </c>
      <c r="T241" s="22" t="s">
        <v>531</v>
      </c>
      <c r="U241" s="22" t="s">
        <v>494</v>
      </c>
      <c r="V241" s="22">
        <v>2023</v>
      </c>
      <c r="W241" s="22" t="s">
        <v>78</v>
      </c>
      <c r="X241" s="21">
        <v>202301</v>
      </c>
      <c r="Y241" s="21">
        <v>202312</v>
      </c>
      <c r="Z241" s="22">
        <v>30</v>
      </c>
      <c r="AA241" s="22">
        <v>30</v>
      </c>
      <c r="AB241" s="22"/>
      <c r="AC241" s="22"/>
      <c r="AD241" s="21"/>
      <c r="AE241" s="22">
        <v>5230</v>
      </c>
      <c r="AF241" s="22">
        <v>3500</v>
      </c>
      <c r="AG241" s="22" t="s">
        <v>79</v>
      </c>
      <c r="AH241" s="22" t="s">
        <v>79</v>
      </c>
      <c r="AI241" s="22" t="s">
        <v>79</v>
      </c>
      <c r="AJ241" s="22" t="s">
        <v>78</v>
      </c>
      <c r="AK241" s="22" t="s">
        <v>79</v>
      </c>
      <c r="AL241" s="22" t="s">
        <v>79</v>
      </c>
      <c r="AM241" s="21" t="s">
        <v>72</v>
      </c>
      <c r="AN241" s="22" t="s">
        <v>79</v>
      </c>
      <c r="AO241" s="22" t="s">
        <v>72</v>
      </c>
      <c r="AP241" s="22" t="s">
        <v>630</v>
      </c>
      <c r="AQ241" s="22">
        <v>15223663980</v>
      </c>
      <c r="AR241" s="21"/>
    </row>
    <row r="242" s="5" customFormat="1" ht="71" customHeight="1" spans="1:44">
      <c r="A242" s="21">
        <v>235</v>
      </c>
      <c r="B242" s="22" t="s">
        <v>1693</v>
      </c>
      <c r="C242" s="22" t="s">
        <v>61</v>
      </c>
      <c r="D242" s="22" t="s">
        <v>62</v>
      </c>
      <c r="E242" s="22" t="s">
        <v>1630</v>
      </c>
      <c r="F242" s="22" t="s">
        <v>1694</v>
      </c>
      <c r="G242" s="22" t="s">
        <v>93</v>
      </c>
      <c r="H242" s="22" t="s">
        <v>1695</v>
      </c>
      <c r="I242" s="22" t="s">
        <v>1696</v>
      </c>
      <c r="J242" s="22" t="s">
        <v>1697</v>
      </c>
      <c r="K242" s="22" t="s">
        <v>1696</v>
      </c>
      <c r="L242" s="22" t="s">
        <v>1698</v>
      </c>
      <c r="M242" s="22" t="s">
        <v>69</v>
      </c>
      <c r="N242" s="22" t="s">
        <v>668</v>
      </c>
      <c r="O242" s="22" t="s">
        <v>1636</v>
      </c>
      <c r="P242" s="22" t="s">
        <v>72</v>
      </c>
      <c r="Q242" s="21" t="s">
        <v>1699</v>
      </c>
      <c r="R242" s="22" t="s">
        <v>1638</v>
      </c>
      <c r="S242" s="22" t="s">
        <v>1639</v>
      </c>
      <c r="T242" s="22" t="s">
        <v>531</v>
      </c>
      <c r="U242" s="22" t="s">
        <v>238</v>
      </c>
      <c r="V242" s="22">
        <v>2023</v>
      </c>
      <c r="W242" s="22" t="s">
        <v>78</v>
      </c>
      <c r="X242" s="21">
        <v>202301</v>
      </c>
      <c r="Y242" s="21">
        <v>202312</v>
      </c>
      <c r="Z242" s="22">
        <v>20</v>
      </c>
      <c r="AA242" s="22">
        <v>20</v>
      </c>
      <c r="AB242" s="22"/>
      <c r="AC242" s="22"/>
      <c r="AD242" s="21"/>
      <c r="AE242" s="22">
        <v>500</v>
      </c>
      <c r="AF242" s="22">
        <v>46</v>
      </c>
      <c r="AG242" s="22" t="s">
        <v>79</v>
      </c>
      <c r="AH242" s="22" t="s">
        <v>79</v>
      </c>
      <c r="AI242" s="22" t="s">
        <v>79</v>
      </c>
      <c r="AJ242" s="22" t="s">
        <v>78</v>
      </c>
      <c r="AK242" s="22" t="s">
        <v>79</v>
      </c>
      <c r="AL242" s="22" t="s">
        <v>79</v>
      </c>
      <c r="AM242" s="21" t="s">
        <v>72</v>
      </c>
      <c r="AN242" s="22" t="s">
        <v>79</v>
      </c>
      <c r="AO242" s="22" t="s">
        <v>72</v>
      </c>
      <c r="AP242" s="22" t="s">
        <v>1700</v>
      </c>
      <c r="AQ242" s="22">
        <v>18323731017</v>
      </c>
      <c r="AR242" s="21"/>
    </row>
    <row r="243" s="5" customFormat="1" ht="71" customHeight="1" spans="1:44">
      <c r="A243" s="21">
        <v>236</v>
      </c>
      <c r="B243" s="21" t="s">
        <v>1701</v>
      </c>
      <c r="C243" s="21" t="s">
        <v>61</v>
      </c>
      <c r="D243" s="21" t="s">
        <v>62</v>
      </c>
      <c r="E243" s="22" t="s">
        <v>1630</v>
      </c>
      <c r="F243" s="22" t="s">
        <v>1665</v>
      </c>
      <c r="G243" s="21" t="s">
        <v>93</v>
      </c>
      <c r="H243" s="21" t="s">
        <v>1702</v>
      </c>
      <c r="I243" s="21" t="s">
        <v>1703</v>
      </c>
      <c r="J243" s="22" t="s">
        <v>1704</v>
      </c>
      <c r="K243" s="21" t="s">
        <v>1703</v>
      </c>
      <c r="L243" s="21" t="s">
        <v>1669</v>
      </c>
      <c r="M243" s="22" t="s">
        <v>69</v>
      </c>
      <c r="N243" s="22" t="s">
        <v>668</v>
      </c>
      <c r="O243" s="22" t="s">
        <v>1646</v>
      </c>
      <c r="P243" s="33" t="s">
        <v>72</v>
      </c>
      <c r="Q243" s="21" t="s">
        <v>1705</v>
      </c>
      <c r="R243" s="22" t="s">
        <v>1638</v>
      </c>
      <c r="S243" s="22" t="s">
        <v>1639</v>
      </c>
      <c r="T243" s="22" t="s">
        <v>531</v>
      </c>
      <c r="U243" s="21" t="s">
        <v>159</v>
      </c>
      <c r="V243" s="21">
        <v>2023</v>
      </c>
      <c r="W243" s="21" t="s">
        <v>78</v>
      </c>
      <c r="X243" s="21">
        <v>202301</v>
      </c>
      <c r="Y243" s="21">
        <v>202312</v>
      </c>
      <c r="Z243" s="21">
        <v>30</v>
      </c>
      <c r="AA243" s="21">
        <v>30</v>
      </c>
      <c r="AB243" s="21"/>
      <c r="AC243" s="21"/>
      <c r="AD243" s="21"/>
      <c r="AE243" s="21">
        <v>903</v>
      </c>
      <c r="AF243" s="21">
        <v>151</v>
      </c>
      <c r="AG243" s="21" t="s">
        <v>78</v>
      </c>
      <c r="AH243" s="21" t="s">
        <v>79</v>
      </c>
      <c r="AI243" s="21" t="s">
        <v>79</v>
      </c>
      <c r="AJ243" s="22" t="s">
        <v>78</v>
      </c>
      <c r="AK243" s="21" t="s">
        <v>79</v>
      </c>
      <c r="AL243" s="21" t="s">
        <v>79</v>
      </c>
      <c r="AM243" s="21" t="s">
        <v>72</v>
      </c>
      <c r="AN243" s="21" t="s">
        <v>79</v>
      </c>
      <c r="AO243" s="22" t="s">
        <v>72</v>
      </c>
      <c r="AP243" s="21" t="s">
        <v>160</v>
      </c>
      <c r="AQ243" s="21">
        <v>18716716777</v>
      </c>
      <c r="AR243" s="21"/>
    </row>
    <row r="244" s="5" customFormat="1" ht="70" customHeight="1" spans="1:44">
      <c r="A244" s="21">
        <v>237</v>
      </c>
      <c r="B244" s="21" t="s">
        <v>1706</v>
      </c>
      <c r="C244" s="21" t="s">
        <v>61</v>
      </c>
      <c r="D244" s="21" t="s">
        <v>62</v>
      </c>
      <c r="E244" s="22" t="s">
        <v>1630</v>
      </c>
      <c r="F244" s="22" t="s">
        <v>1665</v>
      </c>
      <c r="G244" s="21" t="s">
        <v>93</v>
      </c>
      <c r="H244" s="21" t="s">
        <v>1707</v>
      </c>
      <c r="I244" s="21" t="s">
        <v>1708</v>
      </c>
      <c r="J244" s="21" t="s">
        <v>1709</v>
      </c>
      <c r="K244" s="21" t="s">
        <v>1708</v>
      </c>
      <c r="L244" s="21" t="s">
        <v>1669</v>
      </c>
      <c r="M244" s="22" t="s">
        <v>69</v>
      </c>
      <c r="N244" s="22" t="s">
        <v>668</v>
      </c>
      <c r="O244" s="22" t="s">
        <v>1636</v>
      </c>
      <c r="P244" s="23" t="s">
        <v>1710</v>
      </c>
      <c r="Q244" s="21" t="s">
        <v>1711</v>
      </c>
      <c r="R244" s="22" t="s">
        <v>1638</v>
      </c>
      <c r="S244" s="22" t="s">
        <v>1639</v>
      </c>
      <c r="T244" s="22" t="s">
        <v>531</v>
      </c>
      <c r="U244" s="23" t="s">
        <v>180</v>
      </c>
      <c r="V244" s="21">
        <v>2023</v>
      </c>
      <c r="W244" s="21" t="s">
        <v>78</v>
      </c>
      <c r="X244" s="21">
        <v>202301</v>
      </c>
      <c r="Y244" s="21">
        <v>202312</v>
      </c>
      <c r="Z244" s="21">
        <v>20</v>
      </c>
      <c r="AA244" s="21">
        <v>20</v>
      </c>
      <c r="AB244" s="22"/>
      <c r="AC244" s="22"/>
      <c r="AD244" s="21"/>
      <c r="AE244" s="21">
        <v>120</v>
      </c>
      <c r="AF244" s="21">
        <v>19</v>
      </c>
      <c r="AG244" s="21" t="s">
        <v>79</v>
      </c>
      <c r="AH244" s="21" t="s">
        <v>79</v>
      </c>
      <c r="AI244" s="21" t="s">
        <v>79</v>
      </c>
      <c r="AJ244" s="21" t="s">
        <v>78</v>
      </c>
      <c r="AK244" s="21" t="s">
        <v>78</v>
      </c>
      <c r="AL244" s="21" t="s">
        <v>79</v>
      </c>
      <c r="AM244" s="21" t="s">
        <v>72</v>
      </c>
      <c r="AN244" s="21" t="s">
        <v>79</v>
      </c>
      <c r="AO244" s="22" t="s">
        <v>72</v>
      </c>
      <c r="AP244" s="21" t="s">
        <v>1712</v>
      </c>
      <c r="AQ244" s="21">
        <v>13996639812</v>
      </c>
      <c r="AR244" s="21"/>
    </row>
    <row r="245" s="4" customFormat="1" ht="70" customHeight="1" spans="1:44">
      <c r="A245" s="21">
        <v>238</v>
      </c>
      <c r="B245" s="21" t="s">
        <v>1713</v>
      </c>
      <c r="C245" s="21" t="s">
        <v>61</v>
      </c>
      <c r="D245" s="21" t="s">
        <v>62</v>
      </c>
      <c r="E245" s="21" t="s">
        <v>1714</v>
      </c>
      <c r="F245" s="21" t="s">
        <v>1715</v>
      </c>
      <c r="G245" s="21" t="s">
        <v>93</v>
      </c>
      <c r="H245" s="21" t="s">
        <v>124</v>
      </c>
      <c r="I245" s="21" t="s">
        <v>1716</v>
      </c>
      <c r="J245" s="21" t="s">
        <v>1717</v>
      </c>
      <c r="K245" s="21" t="s">
        <v>1718</v>
      </c>
      <c r="L245" s="21" t="s">
        <v>1715</v>
      </c>
      <c r="M245" s="21" t="s">
        <v>69</v>
      </c>
      <c r="N245" s="21" t="s">
        <v>668</v>
      </c>
      <c r="O245" s="21" t="s">
        <v>1719</v>
      </c>
      <c r="P245" s="22" t="s">
        <v>72</v>
      </c>
      <c r="Q245" s="21" t="s">
        <v>1720</v>
      </c>
      <c r="R245" s="21" t="s">
        <v>595</v>
      </c>
      <c r="S245" s="35" t="s">
        <v>1721</v>
      </c>
      <c r="T245" s="21" t="s">
        <v>531</v>
      </c>
      <c r="U245" s="21" t="s">
        <v>130</v>
      </c>
      <c r="V245" s="21">
        <v>2023</v>
      </c>
      <c r="W245" s="21" t="s">
        <v>78</v>
      </c>
      <c r="X245" s="21">
        <v>202301</v>
      </c>
      <c r="Y245" s="21">
        <v>202312</v>
      </c>
      <c r="Z245" s="21">
        <v>16.25</v>
      </c>
      <c r="AA245" s="21">
        <v>16.25</v>
      </c>
      <c r="AB245" s="22"/>
      <c r="AC245" s="22"/>
      <c r="AD245" s="21"/>
      <c r="AE245" s="21">
        <v>200</v>
      </c>
      <c r="AF245" s="21">
        <v>65</v>
      </c>
      <c r="AG245" s="21" t="s">
        <v>79</v>
      </c>
      <c r="AH245" s="21" t="s">
        <v>79</v>
      </c>
      <c r="AI245" s="21" t="s">
        <v>79</v>
      </c>
      <c r="AJ245" s="21" t="s">
        <v>78</v>
      </c>
      <c r="AK245" s="21" t="s">
        <v>78</v>
      </c>
      <c r="AL245" s="21" t="s">
        <v>79</v>
      </c>
      <c r="AM245" s="21" t="s">
        <v>72</v>
      </c>
      <c r="AN245" s="21" t="s">
        <v>79</v>
      </c>
      <c r="AO245" s="21" t="s">
        <v>72</v>
      </c>
      <c r="AP245" s="21" t="s">
        <v>131</v>
      </c>
      <c r="AQ245" s="21" t="s">
        <v>1648</v>
      </c>
      <c r="AR245" s="33"/>
    </row>
    <row r="246" s="4" customFormat="1" ht="63" customHeight="1" spans="1:44">
      <c r="A246" s="21">
        <v>239</v>
      </c>
      <c r="B246" s="21" t="s">
        <v>1722</v>
      </c>
      <c r="C246" s="21" t="s">
        <v>61</v>
      </c>
      <c r="D246" s="21" t="s">
        <v>62</v>
      </c>
      <c r="E246" s="21" t="s">
        <v>1714</v>
      </c>
      <c r="F246" s="21" t="s">
        <v>1723</v>
      </c>
      <c r="G246" s="21" t="s">
        <v>93</v>
      </c>
      <c r="H246" s="21" t="s">
        <v>205</v>
      </c>
      <c r="I246" s="21" t="s">
        <v>1724</v>
      </c>
      <c r="J246" s="21" t="s">
        <v>1725</v>
      </c>
      <c r="K246" s="21" t="s">
        <v>1726</v>
      </c>
      <c r="L246" s="21" t="s">
        <v>1723</v>
      </c>
      <c r="M246" s="21" t="s">
        <v>69</v>
      </c>
      <c r="N246" s="21" t="s">
        <v>70</v>
      </c>
      <c r="O246" s="21" t="s">
        <v>1719</v>
      </c>
      <c r="P246" s="22" t="s">
        <v>72</v>
      </c>
      <c r="Q246" s="21" t="s">
        <v>1727</v>
      </c>
      <c r="R246" s="21" t="s">
        <v>595</v>
      </c>
      <c r="S246" s="35" t="s">
        <v>1721</v>
      </c>
      <c r="T246" s="21" t="s">
        <v>531</v>
      </c>
      <c r="U246" s="21" t="s">
        <v>210</v>
      </c>
      <c r="V246" s="21">
        <v>2023</v>
      </c>
      <c r="W246" s="21" t="s">
        <v>78</v>
      </c>
      <c r="X246" s="21">
        <v>202301</v>
      </c>
      <c r="Y246" s="21">
        <v>202312</v>
      </c>
      <c r="Z246" s="21">
        <v>11.25</v>
      </c>
      <c r="AA246" s="21">
        <v>11.25</v>
      </c>
      <c r="AB246" s="22"/>
      <c r="AC246" s="22"/>
      <c r="AD246" s="21"/>
      <c r="AE246" s="21">
        <v>183</v>
      </c>
      <c r="AF246" s="21">
        <v>52</v>
      </c>
      <c r="AG246" s="21" t="s">
        <v>79</v>
      </c>
      <c r="AH246" s="21" t="s">
        <v>79</v>
      </c>
      <c r="AI246" s="21" t="s">
        <v>79</v>
      </c>
      <c r="AJ246" s="21" t="s">
        <v>78</v>
      </c>
      <c r="AK246" s="21" t="s">
        <v>78</v>
      </c>
      <c r="AL246" s="21" t="s">
        <v>79</v>
      </c>
      <c r="AM246" s="21" t="s">
        <v>72</v>
      </c>
      <c r="AN246" s="21" t="s">
        <v>79</v>
      </c>
      <c r="AO246" s="21" t="s">
        <v>72</v>
      </c>
      <c r="AP246" s="21" t="s">
        <v>1728</v>
      </c>
      <c r="AQ246" s="21" t="s">
        <v>1729</v>
      </c>
      <c r="AR246" s="33"/>
    </row>
    <row r="247" s="4" customFormat="1" ht="61" customHeight="1" spans="1:44">
      <c r="A247" s="21">
        <v>240</v>
      </c>
      <c r="B247" s="21" t="s">
        <v>1730</v>
      </c>
      <c r="C247" s="21" t="s">
        <v>61</v>
      </c>
      <c r="D247" s="21" t="s">
        <v>62</v>
      </c>
      <c r="E247" s="21" t="s">
        <v>1714</v>
      </c>
      <c r="F247" s="21" t="s">
        <v>1731</v>
      </c>
      <c r="G247" s="21" t="s">
        <v>93</v>
      </c>
      <c r="H247" s="21" t="s">
        <v>268</v>
      </c>
      <c r="I247" s="21" t="s">
        <v>1732</v>
      </c>
      <c r="J247" s="21" t="s">
        <v>1733</v>
      </c>
      <c r="K247" s="21" t="s">
        <v>1734</v>
      </c>
      <c r="L247" s="21" t="s">
        <v>1731</v>
      </c>
      <c r="M247" s="21" t="s">
        <v>69</v>
      </c>
      <c r="N247" s="21" t="s">
        <v>1735</v>
      </c>
      <c r="O247" s="21" t="s">
        <v>1719</v>
      </c>
      <c r="P247" s="22" t="s">
        <v>72</v>
      </c>
      <c r="Q247" s="21" t="s">
        <v>1736</v>
      </c>
      <c r="R247" s="21" t="s">
        <v>595</v>
      </c>
      <c r="S247" s="35" t="s">
        <v>1721</v>
      </c>
      <c r="T247" s="21" t="s">
        <v>531</v>
      </c>
      <c r="U247" s="21" t="s">
        <v>273</v>
      </c>
      <c r="V247" s="21">
        <v>2023</v>
      </c>
      <c r="W247" s="21" t="s">
        <v>78</v>
      </c>
      <c r="X247" s="21">
        <v>202301</v>
      </c>
      <c r="Y247" s="21">
        <v>202312</v>
      </c>
      <c r="Z247" s="21">
        <v>13.2</v>
      </c>
      <c r="AA247" s="21">
        <v>13.2</v>
      </c>
      <c r="AB247" s="22"/>
      <c r="AC247" s="22"/>
      <c r="AD247" s="21"/>
      <c r="AE247" s="21">
        <v>242</v>
      </c>
      <c r="AF247" s="21">
        <v>43</v>
      </c>
      <c r="AG247" s="21" t="s">
        <v>79</v>
      </c>
      <c r="AH247" s="21" t="s">
        <v>79</v>
      </c>
      <c r="AI247" s="21" t="s">
        <v>79</v>
      </c>
      <c r="AJ247" s="21" t="s">
        <v>78</v>
      </c>
      <c r="AK247" s="21" t="s">
        <v>78</v>
      </c>
      <c r="AL247" s="21" t="s">
        <v>79</v>
      </c>
      <c r="AM247" s="21" t="s">
        <v>72</v>
      </c>
      <c r="AN247" s="21" t="s">
        <v>79</v>
      </c>
      <c r="AO247" s="21" t="s">
        <v>72</v>
      </c>
      <c r="AP247" s="21" t="s">
        <v>1737</v>
      </c>
      <c r="AQ247" s="21" t="s">
        <v>1738</v>
      </c>
      <c r="AR247" s="33"/>
    </row>
    <row r="248" s="4" customFormat="1" ht="58" customHeight="1" spans="1:44">
      <c r="A248" s="21">
        <v>241</v>
      </c>
      <c r="B248" s="21" t="s">
        <v>1739</v>
      </c>
      <c r="C248" s="21" t="s">
        <v>61</v>
      </c>
      <c r="D248" s="21" t="s">
        <v>62</v>
      </c>
      <c r="E248" s="21" t="s">
        <v>1714</v>
      </c>
      <c r="F248" s="21" t="s">
        <v>1740</v>
      </c>
      <c r="G248" s="21" t="s">
        <v>93</v>
      </c>
      <c r="H248" s="21" t="s">
        <v>294</v>
      </c>
      <c r="I248" s="21" t="s">
        <v>1741</v>
      </c>
      <c r="J248" s="21" t="s">
        <v>1742</v>
      </c>
      <c r="K248" s="21" t="s">
        <v>1743</v>
      </c>
      <c r="L248" s="21" t="s">
        <v>1740</v>
      </c>
      <c r="M248" s="21" t="s">
        <v>69</v>
      </c>
      <c r="N248" s="21" t="s">
        <v>70</v>
      </c>
      <c r="O248" s="21" t="s">
        <v>1719</v>
      </c>
      <c r="P248" s="22" t="s">
        <v>72</v>
      </c>
      <c r="Q248" s="21" t="s">
        <v>1744</v>
      </c>
      <c r="R248" s="21" t="s">
        <v>595</v>
      </c>
      <c r="S248" s="35" t="s">
        <v>1721</v>
      </c>
      <c r="T248" s="21" t="s">
        <v>531</v>
      </c>
      <c r="U248" s="21" t="s">
        <v>299</v>
      </c>
      <c r="V248" s="21">
        <v>2023</v>
      </c>
      <c r="W248" s="21" t="s">
        <v>78</v>
      </c>
      <c r="X248" s="21">
        <v>202301</v>
      </c>
      <c r="Y248" s="21">
        <v>202312</v>
      </c>
      <c r="Z248" s="21">
        <v>14.8</v>
      </c>
      <c r="AA248" s="21">
        <v>14.8</v>
      </c>
      <c r="AB248" s="22"/>
      <c r="AC248" s="22"/>
      <c r="AD248" s="21"/>
      <c r="AE248" s="21">
        <v>233</v>
      </c>
      <c r="AF248" s="21">
        <v>37</v>
      </c>
      <c r="AG248" s="21" t="s">
        <v>79</v>
      </c>
      <c r="AH248" s="21" t="s">
        <v>79</v>
      </c>
      <c r="AI248" s="21" t="s">
        <v>79</v>
      </c>
      <c r="AJ248" s="21" t="s">
        <v>78</v>
      </c>
      <c r="AK248" s="21" t="s">
        <v>78</v>
      </c>
      <c r="AL248" s="21" t="s">
        <v>79</v>
      </c>
      <c r="AM248" s="21" t="s">
        <v>72</v>
      </c>
      <c r="AN248" s="21" t="s">
        <v>79</v>
      </c>
      <c r="AO248" s="21" t="s">
        <v>72</v>
      </c>
      <c r="AP248" s="21" t="s">
        <v>1745</v>
      </c>
      <c r="AQ248" s="21" t="s">
        <v>1746</v>
      </c>
      <c r="AR248" s="33"/>
    </row>
    <row r="249" s="4" customFormat="1" ht="62" customHeight="1" spans="1:44">
      <c r="A249" s="21">
        <v>242</v>
      </c>
      <c r="B249" s="21" t="s">
        <v>1747</v>
      </c>
      <c r="C249" s="21" t="s">
        <v>61</v>
      </c>
      <c r="D249" s="21" t="s">
        <v>62</v>
      </c>
      <c r="E249" s="21" t="s">
        <v>1714</v>
      </c>
      <c r="F249" s="21" t="s">
        <v>1748</v>
      </c>
      <c r="G249" s="21" t="s">
        <v>93</v>
      </c>
      <c r="H249" s="21" t="s">
        <v>277</v>
      </c>
      <c r="I249" s="21" t="s">
        <v>1749</v>
      </c>
      <c r="J249" s="21" t="s">
        <v>1750</v>
      </c>
      <c r="K249" s="21" t="s">
        <v>1751</v>
      </c>
      <c r="L249" s="21" t="s">
        <v>1748</v>
      </c>
      <c r="M249" s="21" t="s">
        <v>69</v>
      </c>
      <c r="N249" s="21" t="s">
        <v>1409</v>
      </c>
      <c r="O249" s="21" t="s">
        <v>1719</v>
      </c>
      <c r="P249" s="22" t="s">
        <v>72</v>
      </c>
      <c r="Q249" s="21" t="s">
        <v>1752</v>
      </c>
      <c r="R249" s="21" t="s">
        <v>595</v>
      </c>
      <c r="S249" s="35" t="s">
        <v>1721</v>
      </c>
      <c r="T249" s="21" t="s">
        <v>531</v>
      </c>
      <c r="U249" s="21" t="s">
        <v>282</v>
      </c>
      <c r="V249" s="21">
        <v>2023</v>
      </c>
      <c r="W249" s="21" t="s">
        <v>78</v>
      </c>
      <c r="X249" s="21">
        <v>202301</v>
      </c>
      <c r="Y249" s="21">
        <v>202312</v>
      </c>
      <c r="Z249" s="21">
        <v>10.5</v>
      </c>
      <c r="AA249" s="21">
        <v>10.5</v>
      </c>
      <c r="AB249" s="22"/>
      <c r="AC249" s="22"/>
      <c r="AD249" s="21"/>
      <c r="AE249" s="21">
        <v>97</v>
      </c>
      <c r="AF249" s="21">
        <v>26</v>
      </c>
      <c r="AG249" s="21" t="s">
        <v>79</v>
      </c>
      <c r="AH249" s="21" t="s">
        <v>79</v>
      </c>
      <c r="AI249" s="21" t="s">
        <v>79</v>
      </c>
      <c r="AJ249" s="21" t="s">
        <v>78</v>
      </c>
      <c r="AK249" s="21" t="s">
        <v>78</v>
      </c>
      <c r="AL249" s="21" t="s">
        <v>79</v>
      </c>
      <c r="AM249" s="21" t="s">
        <v>72</v>
      </c>
      <c r="AN249" s="21" t="s">
        <v>79</v>
      </c>
      <c r="AO249" s="21" t="s">
        <v>72</v>
      </c>
      <c r="AP249" s="21" t="s">
        <v>586</v>
      </c>
      <c r="AQ249" s="21" t="s">
        <v>1753</v>
      </c>
      <c r="AR249" s="33"/>
    </row>
    <row r="250" s="4" customFormat="1" ht="62" customHeight="1" spans="1:44">
      <c r="A250" s="21">
        <v>243</v>
      </c>
      <c r="B250" s="21" t="s">
        <v>1754</v>
      </c>
      <c r="C250" s="21" t="s">
        <v>61</v>
      </c>
      <c r="D250" s="21" t="s">
        <v>62</v>
      </c>
      <c r="E250" s="21" t="s">
        <v>1714</v>
      </c>
      <c r="F250" s="21" t="s">
        <v>1755</v>
      </c>
      <c r="G250" s="21" t="s">
        <v>93</v>
      </c>
      <c r="H250" s="21" t="s">
        <v>260</v>
      </c>
      <c r="I250" s="21" t="s">
        <v>1756</v>
      </c>
      <c r="J250" s="21" t="s">
        <v>1757</v>
      </c>
      <c r="K250" s="21" t="s">
        <v>1758</v>
      </c>
      <c r="L250" s="21" t="s">
        <v>1755</v>
      </c>
      <c r="M250" s="21" t="s">
        <v>69</v>
      </c>
      <c r="N250" s="33" t="s">
        <v>1375</v>
      </c>
      <c r="O250" s="21" t="s">
        <v>1719</v>
      </c>
      <c r="P250" s="22" t="s">
        <v>72</v>
      </c>
      <c r="Q250" s="21" t="s">
        <v>850</v>
      </c>
      <c r="R250" s="21" t="s">
        <v>595</v>
      </c>
      <c r="S250" s="35" t="s">
        <v>1721</v>
      </c>
      <c r="T250" s="21" t="s">
        <v>531</v>
      </c>
      <c r="U250" s="21" t="s">
        <v>265</v>
      </c>
      <c r="V250" s="21">
        <v>2023</v>
      </c>
      <c r="W250" s="21" t="s">
        <v>78</v>
      </c>
      <c r="X250" s="21">
        <v>202301</v>
      </c>
      <c r="Y250" s="21">
        <v>202312</v>
      </c>
      <c r="Z250" s="21">
        <v>13.35</v>
      </c>
      <c r="AA250" s="21">
        <v>13.35</v>
      </c>
      <c r="AB250" s="22"/>
      <c r="AC250" s="22"/>
      <c r="AD250" s="21"/>
      <c r="AE250" s="21">
        <v>188</v>
      </c>
      <c r="AF250" s="21">
        <v>64</v>
      </c>
      <c r="AG250" s="21" t="s">
        <v>79</v>
      </c>
      <c r="AH250" s="21" t="s">
        <v>79</v>
      </c>
      <c r="AI250" s="21" t="s">
        <v>79</v>
      </c>
      <c r="AJ250" s="21" t="s">
        <v>78</v>
      </c>
      <c r="AK250" s="21" t="s">
        <v>78</v>
      </c>
      <c r="AL250" s="21" t="s">
        <v>79</v>
      </c>
      <c r="AM250" s="21" t="s">
        <v>72</v>
      </c>
      <c r="AN250" s="21" t="s">
        <v>79</v>
      </c>
      <c r="AO250" s="21" t="s">
        <v>72</v>
      </c>
      <c r="AP250" s="21" t="s">
        <v>1759</v>
      </c>
      <c r="AQ250" s="21" t="s">
        <v>1760</v>
      </c>
      <c r="AR250" s="33"/>
    </row>
    <row r="251" s="4" customFormat="1" ht="62" customHeight="1" spans="1:44">
      <c r="A251" s="21">
        <v>244</v>
      </c>
      <c r="B251" s="21" t="s">
        <v>1761</v>
      </c>
      <c r="C251" s="21" t="s">
        <v>61</v>
      </c>
      <c r="D251" s="21" t="s">
        <v>62</v>
      </c>
      <c r="E251" s="21" t="s">
        <v>1714</v>
      </c>
      <c r="F251" s="21" t="s">
        <v>1723</v>
      </c>
      <c r="G251" s="21" t="s">
        <v>93</v>
      </c>
      <c r="H251" s="21" t="s">
        <v>242</v>
      </c>
      <c r="I251" s="21" t="s">
        <v>1762</v>
      </c>
      <c r="J251" s="21" t="s">
        <v>1763</v>
      </c>
      <c r="K251" s="21" t="s">
        <v>1764</v>
      </c>
      <c r="L251" s="21" t="s">
        <v>1723</v>
      </c>
      <c r="M251" s="21" t="s">
        <v>69</v>
      </c>
      <c r="N251" s="21" t="s">
        <v>1409</v>
      </c>
      <c r="O251" s="21" t="s">
        <v>1719</v>
      </c>
      <c r="P251" s="22" t="s">
        <v>72</v>
      </c>
      <c r="Q251" s="21" t="s">
        <v>1765</v>
      </c>
      <c r="R251" s="21" t="s">
        <v>595</v>
      </c>
      <c r="S251" s="35" t="s">
        <v>1721</v>
      </c>
      <c r="T251" s="21" t="s">
        <v>531</v>
      </c>
      <c r="U251" s="21" t="s">
        <v>247</v>
      </c>
      <c r="V251" s="21">
        <v>2023</v>
      </c>
      <c r="W251" s="21" t="s">
        <v>78</v>
      </c>
      <c r="X251" s="21">
        <v>202301</v>
      </c>
      <c r="Y251" s="21">
        <v>202312</v>
      </c>
      <c r="Z251" s="21">
        <v>11.15</v>
      </c>
      <c r="AA251" s="21">
        <v>11.15</v>
      </c>
      <c r="AB251" s="22"/>
      <c r="AC251" s="22"/>
      <c r="AD251" s="21"/>
      <c r="AE251" s="21">
        <v>176</v>
      </c>
      <c r="AF251" s="21">
        <v>85</v>
      </c>
      <c r="AG251" s="21" t="s">
        <v>79</v>
      </c>
      <c r="AH251" s="21" t="s">
        <v>79</v>
      </c>
      <c r="AI251" s="21" t="s">
        <v>79</v>
      </c>
      <c r="AJ251" s="21" t="s">
        <v>78</v>
      </c>
      <c r="AK251" s="21" t="s">
        <v>78</v>
      </c>
      <c r="AL251" s="21" t="s">
        <v>79</v>
      </c>
      <c r="AM251" s="21" t="s">
        <v>72</v>
      </c>
      <c r="AN251" s="21" t="s">
        <v>79</v>
      </c>
      <c r="AO251" s="21" t="s">
        <v>72</v>
      </c>
      <c r="AP251" s="21" t="s">
        <v>1663</v>
      </c>
      <c r="AQ251" s="21" t="s">
        <v>1766</v>
      </c>
      <c r="AR251" s="33"/>
    </row>
    <row r="252" s="4" customFormat="1" ht="62" customHeight="1" spans="1:44">
      <c r="A252" s="21">
        <v>245</v>
      </c>
      <c r="B252" s="21" t="s">
        <v>1767</v>
      </c>
      <c r="C252" s="21" t="s">
        <v>61</v>
      </c>
      <c r="D252" s="21" t="s">
        <v>62</v>
      </c>
      <c r="E252" s="21" t="s">
        <v>1714</v>
      </c>
      <c r="F252" s="21" t="s">
        <v>1768</v>
      </c>
      <c r="G252" s="21" t="s">
        <v>93</v>
      </c>
      <c r="H252" s="21" t="s">
        <v>501</v>
      </c>
      <c r="I252" s="21" t="s">
        <v>1769</v>
      </c>
      <c r="J252" s="21" t="s">
        <v>1770</v>
      </c>
      <c r="K252" s="21" t="s">
        <v>1771</v>
      </c>
      <c r="L252" s="21" t="s">
        <v>1768</v>
      </c>
      <c r="M252" s="21" t="s">
        <v>69</v>
      </c>
      <c r="N252" s="21" t="s">
        <v>709</v>
      </c>
      <c r="O252" s="21" t="s">
        <v>1719</v>
      </c>
      <c r="P252" s="22" t="s">
        <v>72</v>
      </c>
      <c r="Q252" s="21" t="s">
        <v>1772</v>
      </c>
      <c r="R252" s="21" t="s">
        <v>595</v>
      </c>
      <c r="S252" s="35" t="s">
        <v>1721</v>
      </c>
      <c r="T252" s="21" t="s">
        <v>531</v>
      </c>
      <c r="U252" s="21" t="s">
        <v>505</v>
      </c>
      <c r="V252" s="21">
        <v>2023</v>
      </c>
      <c r="W252" s="21" t="s">
        <v>78</v>
      </c>
      <c r="X252" s="21">
        <v>202301</v>
      </c>
      <c r="Y252" s="21">
        <v>202312</v>
      </c>
      <c r="Z252" s="21">
        <v>5</v>
      </c>
      <c r="AA252" s="21">
        <v>5</v>
      </c>
      <c r="AB252" s="22"/>
      <c r="AC252" s="22"/>
      <c r="AD252" s="21"/>
      <c r="AE252" s="21">
        <v>78</v>
      </c>
      <c r="AF252" s="21">
        <v>15</v>
      </c>
      <c r="AG252" s="21" t="s">
        <v>79</v>
      </c>
      <c r="AH252" s="21" t="s">
        <v>79</v>
      </c>
      <c r="AI252" s="21" t="s">
        <v>79</v>
      </c>
      <c r="AJ252" s="21" t="s">
        <v>78</v>
      </c>
      <c r="AK252" s="21" t="s">
        <v>78</v>
      </c>
      <c r="AL252" s="21" t="s">
        <v>79</v>
      </c>
      <c r="AM252" s="21" t="s">
        <v>72</v>
      </c>
      <c r="AN252" s="21" t="s">
        <v>79</v>
      </c>
      <c r="AO252" s="21" t="s">
        <v>72</v>
      </c>
      <c r="AP252" s="21" t="s">
        <v>1773</v>
      </c>
      <c r="AQ252" s="21" t="s">
        <v>1774</v>
      </c>
      <c r="AR252" s="33"/>
    </row>
    <row r="253" s="4" customFormat="1" ht="62" customHeight="1" spans="1:44">
      <c r="A253" s="21">
        <v>246</v>
      </c>
      <c r="B253" s="21" t="s">
        <v>1775</v>
      </c>
      <c r="C253" s="21" t="s">
        <v>61</v>
      </c>
      <c r="D253" s="21" t="s">
        <v>62</v>
      </c>
      <c r="E253" s="21" t="s">
        <v>1714</v>
      </c>
      <c r="F253" s="21" t="s">
        <v>1776</v>
      </c>
      <c r="G253" s="21" t="s">
        <v>93</v>
      </c>
      <c r="H253" s="22" t="s">
        <v>195</v>
      </c>
      <c r="I253" s="21" t="s">
        <v>1777</v>
      </c>
      <c r="J253" s="21" t="s">
        <v>1778</v>
      </c>
      <c r="K253" s="22" t="s">
        <v>1779</v>
      </c>
      <c r="L253" s="22" t="s">
        <v>1776</v>
      </c>
      <c r="M253" s="21" t="s">
        <v>69</v>
      </c>
      <c r="N253" s="22" t="s">
        <v>1409</v>
      </c>
      <c r="O253" s="21" t="s">
        <v>1719</v>
      </c>
      <c r="P253" s="22" t="s">
        <v>72</v>
      </c>
      <c r="Q253" s="22" t="s">
        <v>1780</v>
      </c>
      <c r="R253" s="21" t="s">
        <v>595</v>
      </c>
      <c r="S253" s="35" t="s">
        <v>1721</v>
      </c>
      <c r="T253" s="22" t="s">
        <v>531</v>
      </c>
      <c r="U253" s="22" t="s">
        <v>201</v>
      </c>
      <c r="V253" s="22">
        <v>2023</v>
      </c>
      <c r="W253" s="22" t="s">
        <v>78</v>
      </c>
      <c r="X253" s="21">
        <v>202301</v>
      </c>
      <c r="Y253" s="21">
        <v>202312</v>
      </c>
      <c r="Z253" s="22">
        <v>13</v>
      </c>
      <c r="AA253" s="22">
        <v>13</v>
      </c>
      <c r="AB253" s="22"/>
      <c r="AC253" s="22"/>
      <c r="AD253" s="21"/>
      <c r="AE253" s="22">
        <v>160</v>
      </c>
      <c r="AF253" s="22">
        <v>15</v>
      </c>
      <c r="AG253" s="22" t="s">
        <v>79</v>
      </c>
      <c r="AH253" s="22" t="s">
        <v>79</v>
      </c>
      <c r="AI253" s="21" t="s">
        <v>79</v>
      </c>
      <c r="AJ253" s="22" t="s">
        <v>78</v>
      </c>
      <c r="AK253" s="22" t="s">
        <v>78</v>
      </c>
      <c r="AL253" s="22" t="s">
        <v>79</v>
      </c>
      <c r="AM253" s="21" t="s">
        <v>72</v>
      </c>
      <c r="AN253" s="22" t="s">
        <v>79</v>
      </c>
      <c r="AO253" s="22" t="s">
        <v>72</v>
      </c>
      <c r="AP253" s="21" t="s">
        <v>202</v>
      </c>
      <c r="AQ253" s="21" t="s">
        <v>1781</v>
      </c>
      <c r="AR253" s="33"/>
    </row>
    <row r="254" s="4" customFormat="1" ht="62" customHeight="1" spans="1:44">
      <c r="A254" s="21">
        <v>247</v>
      </c>
      <c r="B254" s="21" t="s">
        <v>1782</v>
      </c>
      <c r="C254" s="21" t="s">
        <v>61</v>
      </c>
      <c r="D254" s="21" t="s">
        <v>62</v>
      </c>
      <c r="E254" s="21" t="s">
        <v>1714</v>
      </c>
      <c r="F254" s="21" t="s">
        <v>1783</v>
      </c>
      <c r="G254" s="21" t="s">
        <v>93</v>
      </c>
      <c r="H254" s="21" t="s">
        <v>134</v>
      </c>
      <c r="I254" s="21" t="s">
        <v>1784</v>
      </c>
      <c r="J254" s="21" t="s">
        <v>1785</v>
      </c>
      <c r="K254" s="21" t="s">
        <v>1786</v>
      </c>
      <c r="L254" s="21" t="s">
        <v>1783</v>
      </c>
      <c r="M254" s="21" t="s">
        <v>69</v>
      </c>
      <c r="N254" s="21" t="s">
        <v>70</v>
      </c>
      <c r="O254" s="21" t="s">
        <v>1719</v>
      </c>
      <c r="P254" s="22" t="s">
        <v>72</v>
      </c>
      <c r="Q254" s="21" t="s">
        <v>1583</v>
      </c>
      <c r="R254" s="21" t="s">
        <v>595</v>
      </c>
      <c r="S254" s="35" t="s">
        <v>1721</v>
      </c>
      <c r="T254" s="21" t="s">
        <v>531</v>
      </c>
      <c r="U254" s="21" t="s">
        <v>139</v>
      </c>
      <c r="V254" s="21">
        <v>2023</v>
      </c>
      <c r="W254" s="21" t="s">
        <v>78</v>
      </c>
      <c r="X254" s="21">
        <v>202301</v>
      </c>
      <c r="Y254" s="21">
        <v>202312</v>
      </c>
      <c r="Z254" s="21">
        <v>16</v>
      </c>
      <c r="AA254" s="21">
        <v>16</v>
      </c>
      <c r="AB254" s="22"/>
      <c r="AC254" s="22"/>
      <c r="AD254" s="21"/>
      <c r="AE254" s="21">
        <v>240</v>
      </c>
      <c r="AF254" s="21">
        <v>38</v>
      </c>
      <c r="AG254" s="21" t="s">
        <v>79</v>
      </c>
      <c r="AH254" s="21" t="s">
        <v>79</v>
      </c>
      <c r="AI254" s="21" t="s">
        <v>79</v>
      </c>
      <c r="AJ254" s="21" t="s">
        <v>78</v>
      </c>
      <c r="AK254" s="21" t="s">
        <v>78</v>
      </c>
      <c r="AL254" s="21" t="s">
        <v>79</v>
      </c>
      <c r="AM254" s="21" t="s">
        <v>72</v>
      </c>
      <c r="AN254" s="21" t="s">
        <v>79</v>
      </c>
      <c r="AO254" s="21" t="s">
        <v>72</v>
      </c>
      <c r="AP254" s="21" t="s">
        <v>1675</v>
      </c>
      <c r="AQ254" s="21" t="s">
        <v>1787</v>
      </c>
      <c r="AR254" s="33"/>
    </row>
    <row r="255" s="4" customFormat="1" ht="62" customHeight="1" spans="1:44">
      <c r="A255" s="21">
        <v>248</v>
      </c>
      <c r="B255" s="21" t="s">
        <v>1788</v>
      </c>
      <c r="C255" s="21" t="s">
        <v>61</v>
      </c>
      <c r="D255" s="21" t="s">
        <v>62</v>
      </c>
      <c r="E255" s="21" t="s">
        <v>1714</v>
      </c>
      <c r="F255" s="21" t="s">
        <v>1789</v>
      </c>
      <c r="G255" s="21" t="s">
        <v>93</v>
      </c>
      <c r="H255" s="21" t="s">
        <v>83</v>
      </c>
      <c r="I255" s="21" t="s">
        <v>1790</v>
      </c>
      <c r="J255" s="21" t="s">
        <v>1791</v>
      </c>
      <c r="K255" s="21" t="s">
        <v>1792</v>
      </c>
      <c r="L255" s="21" t="s">
        <v>1789</v>
      </c>
      <c r="M255" s="21" t="s">
        <v>1793</v>
      </c>
      <c r="N255" s="22" t="s">
        <v>1375</v>
      </c>
      <c r="O255" s="21" t="s">
        <v>1794</v>
      </c>
      <c r="P255" s="22" t="s">
        <v>72</v>
      </c>
      <c r="Q255" s="21" t="s">
        <v>1795</v>
      </c>
      <c r="R255" s="21" t="s">
        <v>595</v>
      </c>
      <c r="S255" s="35" t="s">
        <v>1721</v>
      </c>
      <c r="T255" s="21" t="s">
        <v>531</v>
      </c>
      <c r="U255" s="21" t="s">
        <v>89</v>
      </c>
      <c r="V255" s="21">
        <v>2023</v>
      </c>
      <c r="W255" s="21" t="s">
        <v>78</v>
      </c>
      <c r="X255" s="21">
        <v>202301</v>
      </c>
      <c r="Y255" s="21">
        <v>202312</v>
      </c>
      <c r="Z255" s="21">
        <v>27.1</v>
      </c>
      <c r="AA255" s="21">
        <v>27.1</v>
      </c>
      <c r="AB255" s="22"/>
      <c r="AC255" s="22"/>
      <c r="AD255" s="21"/>
      <c r="AE255" s="21">
        <v>312</v>
      </c>
      <c r="AF255" s="21">
        <v>25</v>
      </c>
      <c r="AG255" s="21" t="s">
        <v>79</v>
      </c>
      <c r="AH255" s="21" t="s">
        <v>79</v>
      </c>
      <c r="AI255" s="21" t="s">
        <v>79</v>
      </c>
      <c r="AJ255" s="21" t="s">
        <v>78</v>
      </c>
      <c r="AK255" s="21" t="s">
        <v>78</v>
      </c>
      <c r="AL255" s="21" t="s">
        <v>79</v>
      </c>
      <c r="AM255" s="21" t="s">
        <v>72</v>
      </c>
      <c r="AN255" s="22" t="s">
        <v>79</v>
      </c>
      <c r="AO255" s="22" t="s">
        <v>72</v>
      </c>
      <c r="AP255" s="21" t="s">
        <v>614</v>
      </c>
      <c r="AQ255" s="21" t="s">
        <v>1796</v>
      </c>
      <c r="AR255" s="33"/>
    </row>
    <row r="256" s="4" customFormat="1" ht="62" customHeight="1" spans="1:44">
      <c r="A256" s="21">
        <v>249</v>
      </c>
      <c r="B256" s="21" t="s">
        <v>1797</v>
      </c>
      <c r="C256" s="21" t="s">
        <v>61</v>
      </c>
      <c r="D256" s="21" t="s">
        <v>62</v>
      </c>
      <c r="E256" s="21" t="s">
        <v>1714</v>
      </c>
      <c r="F256" s="21" t="s">
        <v>1798</v>
      </c>
      <c r="G256" s="21" t="s">
        <v>93</v>
      </c>
      <c r="H256" s="21" t="s">
        <v>143</v>
      </c>
      <c r="I256" s="21" t="s">
        <v>1799</v>
      </c>
      <c r="J256" s="21" t="s">
        <v>1800</v>
      </c>
      <c r="K256" s="21" t="s">
        <v>1801</v>
      </c>
      <c r="L256" s="21" t="s">
        <v>1798</v>
      </c>
      <c r="M256" s="21" t="s">
        <v>69</v>
      </c>
      <c r="N256" s="21" t="s">
        <v>709</v>
      </c>
      <c r="O256" s="21" t="s">
        <v>1719</v>
      </c>
      <c r="P256" s="22" t="s">
        <v>72</v>
      </c>
      <c r="Q256" s="21" t="s">
        <v>1802</v>
      </c>
      <c r="R256" s="21" t="s">
        <v>595</v>
      </c>
      <c r="S256" s="35" t="s">
        <v>1721</v>
      </c>
      <c r="T256" s="21" t="s">
        <v>531</v>
      </c>
      <c r="U256" s="21" t="s">
        <v>149</v>
      </c>
      <c r="V256" s="21">
        <v>2023</v>
      </c>
      <c r="W256" s="21" t="s">
        <v>78</v>
      </c>
      <c r="X256" s="21">
        <v>202301</v>
      </c>
      <c r="Y256" s="21">
        <v>202312</v>
      </c>
      <c r="Z256" s="21">
        <v>50.5</v>
      </c>
      <c r="AA256" s="21">
        <v>50.5</v>
      </c>
      <c r="AB256" s="22"/>
      <c r="AC256" s="22"/>
      <c r="AD256" s="21"/>
      <c r="AE256" s="21">
        <v>910</v>
      </c>
      <c r="AF256" s="21">
        <v>100</v>
      </c>
      <c r="AG256" s="21" t="s">
        <v>79</v>
      </c>
      <c r="AH256" s="21" t="s">
        <v>79</v>
      </c>
      <c r="AI256" s="21" t="s">
        <v>79</v>
      </c>
      <c r="AJ256" s="21" t="s">
        <v>78</v>
      </c>
      <c r="AK256" s="21" t="s">
        <v>78</v>
      </c>
      <c r="AL256" s="21" t="s">
        <v>79</v>
      </c>
      <c r="AM256" s="21" t="s">
        <v>72</v>
      </c>
      <c r="AN256" s="21" t="s">
        <v>79</v>
      </c>
      <c r="AO256" s="22" t="s">
        <v>72</v>
      </c>
      <c r="AP256" s="21" t="s">
        <v>1680</v>
      </c>
      <c r="AQ256" s="21" t="s">
        <v>1803</v>
      </c>
      <c r="AR256" s="33"/>
    </row>
    <row r="257" s="4" customFormat="1" ht="62" customHeight="1" spans="1:44">
      <c r="A257" s="21">
        <v>250</v>
      </c>
      <c r="B257" s="21" t="s">
        <v>1804</v>
      </c>
      <c r="C257" s="21" t="s">
        <v>61</v>
      </c>
      <c r="D257" s="21" t="s">
        <v>62</v>
      </c>
      <c r="E257" s="21" t="s">
        <v>1714</v>
      </c>
      <c r="F257" s="21" t="s">
        <v>1723</v>
      </c>
      <c r="G257" s="21" t="s">
        <v>93</v>
      </c>
      <c r="H257" s="21" t="s">
        <v>286</v>
      </c>
      <c r="I257" s="21" t="s">
        <v>1805</v>
      </c>
      <c r="J257" s="21" t="s">
        <v>1806</v>
      </c>
      <c r="K257" s="21" t="s">
        <v>1807</v>
      </c>
      <c r="L257" s="21" t="s">
        <v>1723</v>
      </c>
      <c r="M257" s="21" t="s">
        <v>69</v>
      </c>
      <c r="N257" s="21" t="s">
        <v>70</v>
      </c>
      <c r="O257" s="21" t="s">
        <v>1719</v>
      </c>
      <c r="P257" s="22" t="s">
        <v>72</v>
      </c>
      <c r="Q257" s="21" t="s">
        <v>219</v>
      </c>
      <c r="R257" s="21" t="s">
        <v>595</v>
      </c>
      <c r="S257" s="21" t="s">
        <v>1721</v>
      </c>
      <c r="T257" s="21" t="s">
        <v>531</v>
      </c>
      <c r="U257" s="21" t="s">
        <v>291</v>
      </c>
      <c r="V257" s="21">
        <v>2023</v>
      </c>
      <c r="W257" s="21" t="s">
        <v>78</v>
      </c>
      <c r="X257" s="21">
        <v>202301</v>
      </c>
      <c r="Y257" s="21">
        <v>202312</v>
      </c>
      <c r="Z257" s="21">
        <v>11.25</v>
      </c>
      <c r="AA257" s="21">
        <v>11.25</v>
      </c>
      <c r="AB257" s="22"/>
      <c r="AC257" s="22"/>
      <c r="AD257" s="21"/>
      <c r="AE257" s="21">
        <v>135</v>
      </c>
      <c r="AF257" s="21">
        <v>10</v>
      </c>
      <c r="AG257" s="21" t="s">
        <v>79</v>
      </c>
      <c r="AH257" s="21" t="s">
        <v>79</v>
      </c>
      <c r="AI257" s="21" t="s">
        <v>79</v>
      </c>
      <c r="AJ257" s="21" t="s">
        <v>78</v>
      </c>
      <c r="AK257" s="21" t="s">
        <v>78</v>
      </c>
      <c r="AL257" s="21" t="s">
        <v>79</v>
      </c>
      <c r="AM257" s="21" t="s">
        <v>72</v>
      </c>
      <c r="AN257" s="21" t="s">
        <v>79</v>
      </c>
      <c r="AO257" s="21" t="s">
        <v>72</v>
      </c>
      <c r="AP257" s="21" t="s">
        <v>1808</v>
      </c>
      <c r="AQ257" s="21">
        <v>15084310372</v>
      </c>
      <c r="AR257" s="33"/>
    </row>
    <row r="258" s="4" customFormat="1" ht="62" customHeight="1" spans="1:44">
      <c r="A258" s="21">
        <v>251</v>
      </c>
      <c r="B258" s="21" t="s">
        <v>1809</v>
      </c>
      <c r="C258" s="21" t="s">
        <v>61</v>
      </c>
      <c r="D258" s="21" t="s">
        <v>62</v>
      </c>
      <c r="E258" s="21" t="s">
        <v>1714</v>
      </c>
      <c r="F258" s="21" t="s">
        <v>1810</v>
      </c>
      <c r="G258" s="21" t="s">
        <v>93</v>
      </c>
      <c r="H258" s="21" t="s">
        <v>314</v>
      </c>
      <c r="I258" s="21" t="s">
        <v>1811</v>
      </c>
      <c r="J258" s="21" t="s">
        <v>1812</v>
      </c>
      <c r="K258" s="21" t="s">
        <v>1813</v>
      </c>
      <c r="L258" s="21" t="s">
        <v>1810</v>
      </c>
      <c r="M258" s="21" t="s">
        <v>1793</v>
      </c>
      <c r="N258" s="22" t="s">
        <v>1375</v>
      </c>
      <c r="O258" s="21" t="s">
        <v>1719</v>
      </c>
      <c r="P258" s="22" t="s">
        <v>72</v>
      </c>
      <c r="Q258" s="21" t="s">
        <v>219</v>
      </c>
      <c r="R258" s="21" t="s">
        <v>595</v>
      </c>
      <c r="S258" s="35" t="s">
        <v>1721</v>
      </c>
      <c r="T258" s="21" t="s">
        <v>531</v>
      </c>
      <c r="U258" s="21" t="s">
        <v>319</v>
      </c>
      <c r="V258" s="21">
        <v>2023</v>
      </c>
      <c r="W258" s="21" t="s">
        <v>78</v>
      </c>
      <c r="X258" s="21">
        <v>202301</v>
      </c>
      <c r="Y258" s="21">
        <v>202312</v>
      </c>
      <c r="Z258" s="21">
        <v>11.75</v>
      </c>
      <c r="AA258" s="21">
        <v>11.75</v>
      </c>
      <c r="AB258" s="22"/>
      <c r="AC258" s="22"/>
      <c r="AD258" s="21"/>
      <c r="AE258" s="21">
        <v>100</v>
      </c>
      <c r="AF258" s="21">
        <v>10</v>
      </c>
      <c r="AG258" s="21" t="s">
        <v>79</v>
      </c>
      <c r="AH258" s="21" t="s">
        <v>79</v>
      </c>
      <c r="AI258" s="21" t="s">
        <v>79</v>
      </c>
      <c r="AJ258" s="21" t="s">
        <v>78</v>
      </c>
      <c r="AK258" s="21" t="s">
        <v>78</v>
      </c>
      <c r="AL258" s="21" t="s">
        <v>79</v>
      </c>
      <c r="AM258" s="21" t="s">
        <v>72</v>
      </c>
      <c r="AN258" s="21" t="s">
        <v>79</v>
      </c>
      <c r="AO258" s="21" t="s">
        <v>72</v>
      </c>
      <c r="AP258" s="21" t="s">
        <v>1814</v>
      </c>
      <c r="AQ258" s="21" t="s">
        <v>1815</v>
      </c>
      <c r="AR258" s="33"/>
    </row>
    <row r="259" s="4" customFormat="1" ht="62" customHeight="1" spans="1:44">
      <c r="A259" s="21">
        <v>252</v>
      </c>
      <c r="B259" s="21" t="s">
        <v>1816</v>
      </c>
      <c r="C259" s="21" t="s">
        <v>61</v>
      </c>
      <c r="D259" s="21" t="s">
        <v>62</v>
      </c>
      <c r="E259" s="21" t="s">
        <v>1714</v>
      </c>
      <c r="F259" s="21" t="s">
        <v>1817</v>
      </c>
      <c r="G259" s="21" t="s">
        <v>93</v>
      </c>
      <c r="H259" s="21" t="s">
        <v>104</v>
      </c>
      <c r="I259" s="21" t="s">
        <v>1818</v>
      </c>
      <c r="J259" s="21" t="s">
        <v>1819</v>
      </c>
      <c r="K259" s="21" t="s">
        <v>1820</v>
      </c>
      <c r="L259" s="21" t="s">
        <v>1817</v>
      </c>
      <c r="M259" s="21" t="s">
        <v>69</v>
      </c>
      <c r="N259" s="21" t="s">
        <v>70</v>
      </c>
      <c r="O259" s="21" t="s">
        <v>1719</v>
      </c>
      <c r="P259" s="22" t="s">
        <v>72</v>
      </c>
      <c r="Q259" s="21" t="s">
        <v>227</v>
      </c>
      <c r="R259" s="21" t="s">
        <v>595</v>
      </c>
      <c r="S259" s="35" t="s">
        <v>1721</v>
      </c>
      <c r="T259" s="21" t="s">
        <v>531</v>
      </c>
      <c r="U259" s="21" t="s">
        <v>110</v>
      </c>
      <c r="V259" s="21">
        <v>2023</v>
      </c>
      <c r="W259" s="21" t="s">
        <v>78</v>
      </c>
      <c r="X259" s="21">
        <v>202301</v>
      </c>
      <c r="Y259" s="21">
        <v>202312</v>
      </c>
      <c r="Z259" s="21">
        <v>5.8</v>
      </c>
      <c r="AA259" s="21">
        <v>5.8</v>
      </c>
      <c r="AB259" s="22"/>
      <c r="AC259" s="22"/>
      <c r="AD259" s="21"/>
      <c r="AE259" s="21">
        <v>64</v>
      </c>
      <c r="AF259" s="21">
        <v>12</v>
      </c>
      <c r="AG259" s="21" t="s">
        <v>79</v>
      </c>
      <c r="AH259" s="21" t="s">
        <v>79</v>
      </c>
      <c r="AI259" s="21" t="s">
        <v>79</v>
      </c>
      <c r="AJ259" s="21" t="s">
        <v>78</v>
      </c>
      <c r="AK259" s="21" t="s">
        <v>78</v>
      </c>
      <c r="AL259" s="21" t="s">
        <v>79</v>
      </c>
      <c r="AM259" s="21" t="s">
        <v>72</v>
      </c>
      <c r="AN259" s="21" t="s">
        <v>79</v>
      </c>
      <c r="AO259" s="21" t="s">
        <v>72</v>
      </c>
      <c r="AP259" s="21" t="s">
        <v>622</v>
      </c>
      <c r="AQ259" s="21" t="s">
        <v>1821</v>
      </c>
      <c r="AR259" s="33"/>
    </row>
    <row r="260" s="4" customFormat="1" ht="62" customHeight="1" spans="1:44">
      <c r="A260" s="21">
        <v>253</v>
      </c>
      <c r="B260" s="21" t="s">
        <v>1822</v>
      </c>
      <c r="C260" s="21" t="s">
        <v>61</v>
      </c>
      <c r="D260" s="21" t="s">
        <v>62</v>
      </c>
      <c r="E260" s="21" t="s">
        <v>1714</v>
      </c>
      <c r="F260" s="21" t="s">
        <v>1823</v>
      </c>
      <c r="G260" s="21" t="s">
        <v>93</v>
      </c>
      <c r="H260" s="21" t="s">
        <v>489</v>
      </c>
      <c r="I260" s="21" t="s">
        <v>1824</v>
      </c>
      <c r="J260" s="21" t="s">
        <v>1825</v>
      </c>
      <c r="K260" s="21" t="s">
        <v>1826</v>
      </c>
      <c r="L260" s="21" t="s">
        <v>1823</v>
      </c>
      <c r="M260" s="21" t="s">
        <v>69</v>
      </c>
      <c r="N260" s="21" t="s">
        <v>70</v>
      </c>
      <c r="O260" s="21" t="s">
        <v>1719</v>
      </c>
      <c r="P260" s="22" t="s">
        <v>72</v>
      </c>
      <c r="Q260" s="21" t="s">
        <v>1827</v>
      </c>
      <c r="R260" s="21" t="s">
        <v>595</v>
      </c>
      <c r="S260" s="35" t="s">
        <v>1721</v>
      </c>
      <c r="T260" s="21" t="s">
        <v>531</v>
      </c>
      <c r="U260" s="21" t="s">
        <v>494</v>
      </c>
      <c r="V260" s="21">
        <v>2023</v>
      </c>
      <c r="W260" s="21" t="s">
        <v>78</v>
      </c>
      <c r="X260" s="21">
        <v>202301</v>
      </c>
      <c r="Y260" s="21">
        <v>202312</v>
      </c>
      <c r="Z260" s="21">
        <v>19.8</v>
      </c>
      <c r="AA260" s="21">
        <v>19.8</v>
      </c>
      <c r="AB260" s="22"/>
      <c r="AC260" s="22"/>
      <c r="AD260" s="21"/>
      <c r="AE260" s="21">
        <v>326</v>
      </c>
      <c r="AF260" s="21">
        <v>73</v>
      </c>
      <c r="AG260" s="21" t="s">
        <v>79</v>
      </c>
      <c r="AH260" s="21" t="s">
        <v>79</v>
      </c>
      <c r="AI260" s="21" t="s">
        <v>79</v>
      </c>
      <c r="AJ260" s="21" t="s">
        <v>78</v>
      </c>
      <c r="AK260" s="21" t="s">
        <v>78</v>
      </c>
      <c r="AL260" s="21" t="s">
        <v>79</v>
      </c>
      <c r="AM260" s="21" t="s">
        <v>72</v>
      </c>
      <c r="AN260" s="21" t="s">
        <v>79</v>
      </c>
      <c r="AO260" s="21" t="s">
        <v>72</v>
      </c>
      <c r="AP260" s="21" t="s">
        <v>630</v>
      </c>
      <c r="AQ260" s="21" t="s">
        <v>1828</v>
      </c>
      <c r="AR260" s="33"/>
    </row>
    <row r="261" s="4" customFormat="1" ht="62" customHeight="1" spans="1:44">
      <c r="A261" s="21">
        <v>254</v>
      </c>
      <c r="B261" s="21" t="s">
        <v>1829</v>
      </c>
      <c r="C261" s="21" t="s">
        <v>61</v>
      </c>
      <c r="D261" s="21" t="s">
        <v>62</v>
      </c>
      <c r="E261" s="21" t="s">
        <v>1714</v>
      </c>
      <c r="F261" s="21" t="s">
        <v>1723</v>
      </c>
      <c r="G261" s="21" t="s">
        <v>93</v>
      </c>
      <c r="H261" s="21" t="s">
        <v>304</v>
      </c>
      <c r="I261" s="21" t="s">
        <v>1830</v>
      </c>
      <c r="J261" s="21" t="s">
        <v>1831</v>
      </c>
      <c r="K261" s="21" t="s">
        <v>1832</v>
      </c>
      <c r="L261" s="21" t="s">
        <v>1723</v>
      </c>
      <c r="M261" s="21" t="s">
        <v>69</v>
      </c>
      <c r="N261" s="22" t="s">
        <v>1375</v>
      </c>
      <c r="O261" s="21" t="s">
        <v>1719</v>
      </c>
      <c r="P261" s="22" t="s">
        <v>72</v>
      </c>
      <c r="Q261" s="21" t="s">
        <v>1780</v>
      </c>
      <c r="R261" s="21" t="s">
        <v>595</v>
      </c>
      <c r="S261" s="35" t="s">
        <v>1721</v>
      </c>
      <c r="T261" s="21" t="s">
        <v>531</v>
      </c>
      <c r="U261" s="21" t="s">
        <v>310</v>
      </c>
      <c r="V261" s="21">
        <v>2023</v>
      </c>
      <c r="W261" s="21" t="s">
        <v>78</v>
      </c>
      <c r="X261" s="21">
        <v>202301</v>
      </c>
      <c r="Y261" s="21">
        <v>202312</v>
      </c>
      <c r="Z261" s="21">
        <v>11.25</v>
      </c>
      <c r="AA261" s="21">
        <v>11.25</v>
      </c>
      <c r="AB261" s="22"/>
      <c r="AC261" s="22"/>
      <c r="AD261" s="21"/>
      <c r="AE261" s="21">
        <v>182</v>
      </c>
      <c r="AF261" s="21">
        <v>15</v>
      </c>
      <c r="AG261" s="21" t="s">
        <v>79</v>
      </c>
      <c r="AH261" s="21" t="s">
        <v>79</v>
      </c>
      <c r="AI261" s="21" t="s">
        <v>79</v>
      </c>
      <c r="AJ261" s="21" t="s">
        <v>78</v>
      </c>
      <c r="AK261" s="21" t="s">
        <v>78</v>
      </c>
      <c r="AL261" s="21" t="s">
        <v>79</v>
      </c>
      <c r="AM261" s="21" t="s">
        <v>72</v>
      </c>
      <c r="AN261" s="21" t="s">
        <v>79</v>
      </c>
      <c r="AO261" s="21" t="s">
        <v>72</v>
      </c>
      <c r="AP261" s="21" t="s">
        <v>131</v>
      </c>
      <c r="AQ261" s="21" t="s">
        <v>1833</v>
      </c>
      <c r="AR261" s="33"/>
    </row>
    <row r="262" s="4" customFormat="1" ht="62" customHeight="1" spans="1:44">
      <c r="A262" s="21">
        <v>255</v>
      </c>
      <c r="B262" s="21" t="s">
        <v>1834</v>
      </c>
      <c r="C262" s="21" t="s">
        <v>61</v>
      </c>
      <c r="D262" s="21" t="s">
        <v>62</v>
      </c>
      <c r="E262" s="21" t="s">
        <v>1714</v>
      </c>
      <c r="F262" s="21" t="s">
        <v>1723</v>
      </c>
      <c r="G262" s="21" t="s">
        <v>93</v>
      </c>
      <c r="H262" s="21" t="s">
        <v>153</v>
      </c>
      <c r="I262" s="21" t="s">
        <v>1835</v>
      </c>
      <c r="J262" s="21" t="s">
        <v>1836</v>
      </c>
      <c r="K262" s="21" t="s">
        <v>1837</v>
      </c>
      <c r="L262" s="21" t="s">
        <v>1723</v>
      </c>
      <c r="M262" s="21" t="s">
        <v>1793</v>
      </c>
      <c r="N262" s="22" t="s">
        <v>1375</v>
      </c>
      <c r="O262" s="21" t="s">
        <v>1719</v>
      </c>
      <c r="P262" s="22" t="s">
        <v>72</v>
      </c>
      <c r="Q262" s="21" t="s">
        <v>1795</v>
      </c>
      <c r="R262" s="21" t="s">
        <v>595</v>
      </c>
      <c r="S262" s="35" t="s">
        <v>1721</v>
      </c>
      <c r="T262" s="21" t="s">
        <v>531</v>
      </c>
      <c r="U262" s="21" t="s">
        <v>159</v>
      </c>
      <c r="V262" s="21">
        <v>2023</v>
      </c>
      <c r="W262" s="21" t="s">
        <v>78</v>
      </c>
      <c r="X262" s="21">
        <v>202301</v>
      </c>
      <c r="Y262" s="21">
        <v>202312</v>
      </c>
      <c r="Z262" s="21">
        <v>11.25</v>
      </c>
      <c r="AA262" s="21">
        <v>11.25</v>
      </c>
      <c r="AB262" s="22"/>
      <c r="AC262" s="22"/>
      <c r="AD262" s="21"/>
      <c r="AE262" s="21">
        <v>105</v>
      </c>
      <c r="AF262" s="21">
        <v>25</v>
      </c>
      <c r="AG262" s="21" t="s">
        <v>79</v>
      </c>
      <c r="AH262" s="21" t="s">
        <v>79</v>
      </c>
      <c r="AI262" s="21" t="s">
        <v>79</v>
      </c>
      <c r="AJ262" s="21" t="s">
        <v>78</v>
      </c>
      <c r="AK262" s="21" t="s">
        <v>78</v>
      </c>
      <c r="AL262" s="21" t="s">
        <v>79</v>
      </c>
      <c r="AM262" s="21" t="s">
        <v>72</v>
      </c>
      <c r="AN262" s="21" t="s">
        <v>79</v>
      </c>
      <c r="AO262" s="21" t="s">
        <v>72</v>
      </c>
      <c r="AP262" s="21" t="s">
        <v>1838</v>
      </c>
      <c r="AQ262" s="21" t="s">
        <v>1839</v>
      </c>
      <c r="AR262" s="33"/>
    </row>
    <row r="263" s="4" customFormat="1" ht="62" customHeight="1" spans="1:44">
      <c r="A263" s="21">
        <v>256</v>
      </c>
      <c r="B263" s="21" t="s">
        <v>1840</v>
      </c>
      <c r="C263" s="21" t="s">
        <v>61</v>
      </c>
      <c r="D263" s="21" t="s">
        <v>62</v>
      </c>
      <c r="E263" s="21" t="s">
        <v>1714</v>
      </c>
      <c r="F263" s="21" t="s">
        <v>1768</v>
      </c>
      <c r="G263" s="21" t="s">
        <v>93</v>
      </c>
      <c r="H263" s="21" t="s">
        <v>232</v>
      </c>
      <c r="I263" s="21" t="s">
        <v>1841</v>
      </c>
      <c r="J263" s="21" t="s">
        <v>1842</v>
      </c>
      <c r="K263" s="21" t="s">
        <v>1843</v>
      </c>
      <c r="L263" s="21" t="s">
        <v>1768</v>
      </c>
      <c r="M263" s="21" t="s">
        <v>69</v>
      </c>
      <c r="N263" s="33" t="s">
        <v>1375</v>
      </c>
      <c r="O263" s="21" t="s">
        <v>1719</v>
      </c>
      <c r="P263" s="22" t="s">
        <v>72</v>
      </c>
      <c r="Q263" s="21" t="s">
        <v>219</v>
      </c>
      <c r="R263" s="21" t="s">
        <v>595</v>
      </c>
      <c r="S263" s="35" t="s">
        <v>1721</v>
      </c>
      <c r="T263" s="21" t="s">
        <v>531</v>
      </c>
      <c r="U263" s="21" t="s">
        <v>238</v>
      </c>
      <c r="V263" s="21">
        <v>2023</v>
      </c>
      <c r="W263" s="21" t="s">
        <v>78</v>
      </c>
      <c r="X263" s="21">
        <v>202301</v>
      </c>
      <c r="Y263" s="21">
        <v>202312</v>
      </c>
      <c r="Z263" s="21">
        <v>5</v>
      </c>
      <c r="AA263" s="21">
        <v>5</v>
      </c>
      <c r="AB263" s="22"/>
      <c r="AC263" s="22"/>
      <c r="AD263" s="21"/>
      <c r="AE263" s="21">
        <v>71</v>
      </c>
      <c r="AF263" s="21">
        <v>10</v>
      </c>
      <c r="AG263" s="21" t="s">
        <v>79</v>
      </c>
      <c r="AH263" s="21" t="s">
        <v>79</v>
      </c>
      <c r="AI263" s="21" t="s">
        <v>79</v>
      </c>
      <c r="AJ263" s="21" t="s">
        <v>78</v>
      </c>
      <c r="AK263" s="21" t="s">
        <v>78</v>
      </c>
      <c r="AL263" s="21" t="s">
        <v>79</v>
      </c>
      <c r="AM263" s="21" t="s">
        <v>72</v>
      </c>
      <c r="AN263" s="21" t="s">
        <v>79</v>
      </c>
      <c r="AO263" s="21" t="s">
        <v>72</v>
      </c>
      <c r="AP263" s="21" t="s">
        <v>1844</v>
      </c>
      <c r="AQ263" s="21" t="s">
        <v>1845</v>
      </c>
      <c r="AR263" s="33"/>
    </row>
    <row r="264" s="4" customFormat="1" ht="62" customHeight="1" spans="1:44">
      <c r="A264" s="21">
        <v>257</v>
      </c>
      <c r="B264" s="21" t="s">
        <v>1846</v>
      </c>
      <c r="C264" s="21" t="s">
        <v>61</v>
      </c>
      <c r="D264" s="21" t="s">
        <v>62</v>
      </c>
      <c r="E264" s="21" t="s">
        <v>1714</v>
      </c>
      <c r="F264" s="21" t="s">
        <v>1723</v>
      </c>
      <c r="G264" s="21" t="s">
        <v>93</v>
      </c>
      <c r="H264" s="21" t="s">
        <v>184</v>
      </c>
      <c r="I264" s="21" t="s">
        <v>1847</v>
      </c>
      <c r="J264" s="21" t="s">
        <v>1848</v>
      </c>
      <c r="K264" s="21" t="s">
        <v>1849</v>
      </c>
      <c r="L264" s="21" t="s">
        <v>1723</v>
      </c>
      <c r="M264" s="21" t="s">
        <v>69</v>
      </c>
      <c r="N264" s="21" t="s">
        <v>1850</v>
      </c>
      <c r="O264" s="21" t="s">
        <v>1719</v>
      </c>
      <c r="P264" s="22" t="s">
        <v>72</v>
      </c>
      <c r="Q264" s="21" t="s">
        <v>1410</v>
      </c>
      <c r="R264" s="21" t="s">
        <v>595</v>
      </c>
      <c r="S264" s="35" t="s">
        <v>1721</v>
      </c>
      <c r="T264" s="21" t="s">
        <v>531</v>
      </c>
      <c r="U264" s="21" t="s">
        <v>191</v>
      </c>
      <c r="V264" s="21">
        <v>2023</v>
      </c>
      <c r="W264" s="21" t="s">
        <v>78</v>
      </c>
      <c r="X264" s="21">
        <v>202301</v>
      </c>
      <c r="Y264" s="21">
        <v>202312</v>
      </c>
      <c r="Z264" s="21">
        <v>11.25</v>
      </c>
      <c r="AA264" s="21">
        <v>11.25</v>
      </c>
      <c r="AB264" s="22"/>
      <c r="AC264" s="22"/>
      <c r="AD264" s="21"/>
      <c r="AE264" s="21">
        <v>167</v>
      </c>
      <c r="AF264" s="21">
        <v>24</v>
      </c>
      <c r="AG264" s="21" t="s">
        <v>79</v>
      </c>
      <c r="AH264" s="21" t="s">
        <v>79</v>
      </c>
      <c r="AI264" s="21" t="s">
        <v>79</v>
      </c>
      <c r="AJ264" s="21" t="s">
        <v>78</v>
      </c>
      <c r="AK264" s="21" t="s">
        <v>78</v>
      </c>
      <c r="AL264" s="21" t="s">
        <v>79</v>
      </c>
      <c r="AM264" s="21" t="s">
        <v>72</v>
      </c>
      <c r="AN264" s="21" t="s">
        <v>79</v>
      </c>
      <c r="AO264" s="21" t="s">
        <v>72</v>
      </c>
      <c r="AP264" s="21" t="s">
        <v>652</v>
      </c>
      <c r="AQ264" s="21" t="s">
        <v>1851</v>
      </c>
      <c r="AR264" s="33"/>
    </row>
    <row r="265" s="4" customFormat="1" ht="62" customHeight="1" spans="1:44">
      <c r="A265" s="21">
        <v>258</v>
      </c>
      <c r="B265" s="21" t="s">
        <v>1852</v>
      </c>
      <c r="C265" s="21" t="s">
        <v>61</v>
      </c>
      <c r="D265" s="21" t="s">
        <v>62</v>
      </c>
      <c r="E265" s="21" t="s">
        <v>1714</v>
      </c>
      <c r="F265" s="21" t="s">
        <v>1723</v>
      </c>
      <c r="G265" s="21" t="s">
        <v>93</v>
      </c>
      <c r="H265" s="21" t="s">
        <v>94</v>
      </c>
      <c r="I265" s="21" t="s">
        <v>1853</v>
      </c>
      <c r="J265" s="21" t="s">
        <v>1854</v>
      </c>
      <c r="K265" s="21" t="s">
        <v>1855</v>
      </c>
      <c r="L265" s="21" t="s">
        <v>1723</v>
      </c>
      <c r="M265" s="21" t="s">
        <v>69</v>
      </c>
      <c r="N265" s="22" t="s">
        <v>1375</v>
      </c>
      <c r="O265" s="21" t="s">
        <v>1719</v>
      </c>
      <c r="P265" s="22" t="s">
        <v>72</v>
      </c>
      <c r="Q265" s="21" t="s">
        <v>256</v>
      </c>
      <c r="R265" s="21" t="s">
        <v>595</v>
      </c>
      <c r="S265" s="35" t="s">
        <v>1721</v>
      </c>
      <c r="T265" s="21" t="s">
        <v>531</v>
      </c>
      <c r="U265" s="21" t="s">
        <v>100</v>
      </c>
      <c r="V265" s="21">
        <v>2023</v>
      </c>
      <c r="W265" s="21" t="s">
        <v>78</v>
      </c>
      <c r="X265" s="21">
        <v>202301</v>
      </c>
      <c r="Y265" s="21">
        <v>202312</v>
      </c>
      <c r="Z265" s="21">
        <v>11.25</v>
      </c>
      <c r="AA265" s="21">
        <v>11.25</v>
      </c>
      <c r="AB265" s="22"/>
      <c r="AC265" s="22"/>
      <c r="AD265" s="21"/>
      <c r="AE265" s="21">
        <v>168</v>
      </c>
      <c r="AF265" s="21">
        <v>30</v>
      </c>
      <c r="AG265" s="21" t="s">
        <v>79</v>
      </c>
      <c r="AH265" s="21" t="s">
        <v>79</v>
      </c>
      <c r="AI265" s="21" t="s">
        <v>79</v>
      </c>
      <c r="AJ265" s="21" t="s">
        <v>78</v>
      </c>
      <c r="AK265" s="21" t="s">
        <v>78</v>
      </c>
      <c r="AL265" s="21" t="s">
        <v>79</v>
      </c>
      <c r="AM265" s="21" t="s">
        <v>72</v>
      </c>
      <c r="AN265" s="21" t="s">
        <v>79</v>
      </c>
      <c r="AO265" s="21" t="s">
        <v>72</v>
      </c>
      <c r="AP265" s="21" t="s">
        <v>1856</v>
      </c>
      <c r="AQ265" s="21" t="s">
        <v>1857</v>
      </c>
      <c r="AR265" s="33"/>
    </row>
    <row r="266" s="4" customFormat="1" ht="62" customHeight="1" spans="1:44">
      <c r="A266" s="21">
        <v>259</v>
      </c>
      <c r="B266" s="21" t="s">
        <v>1858</v>
      </c>
      <c r="C266" s="21" t="s">
        <v>61</v>
      </c>
      <c r="D266" s="21" t="s">
        <v>62</v>
      </c>
      <c r="E266" s="21" t="s">
        <v>1714</v>
      </c>
      <c r="F266" s="21" t="s">
        <v>1859</v>
      </c>
      <c r="G266" s="21" t="s">
        <v>93</v>
      </c>
      <c r="H266" s="21" t="s">
        <v>223</v>
      </c>
      <c r="I266" s="21" t="s">
        <v>1860</v>
      </c>
      <c r="J266" s="21" t="s">
        <v>1861</v>
      </c>
      <c r="K266" s="21" t="s">
        <v>1862</v>
      </c>
      <c r="L266" s="21" t="s">
        <v>1859</v>
      </c>
      <c r="M266" s="21" t="s">
        <v>69</v>
      </c>
      <c r="N266" s="21" t="s">
        <v>70</v>
      </c>
      <c r="O266" s="21" t="s">
        <v>1719</v>
      </c>
      <c r="P266" s="22" t="s">
        <v>72</v>
      </c>
      <c r="Q266" s="21" t="s">
        <v>585</v>
      </c>
      <c r="R266" s="21" t="s">
        <v>595</v>
      </c>
      <c r="S266" s="35" t="s">
        <v>1721</v>
      </c>
      <c r="T266" s="21" t="s">
        <v>531</v>
      </c>
      <c r="U266" s="21" t="s">
        <v>228</v>
      </c>
      <c r="V266" s="21">
        <v>2023</v>
      </c>
      <c r="W266" s="21" t="s">
        <v>78</v>
      </c>
      <c r="X266" s="21">
        <v>202301</v>
      </c>
      <c r="Y266" s="21">
        <v>202312</v>
      </c>
      <c r="Z266" s="21">
        <v>21.25</v>
      </c>
      <c r="AA266" s="21">
        <v>21.25</v>
      </c>
      <c r="AB266" s="22"/>
      <c r="AC266" s="22"/>
      <c r="AD266" s="21"/>
      <c r="AE266" s="21">
        <v>312</v>
      </c>
      <c r="AF266" s="21">
        <v>48</v>
      </c>
      <c r="AG266" s="21" t="s">
        <v>79</v>
      </c>
      <c r="AH266" s="21" t="s">
        <v>79</v>
      </c>
      <c r="AI266" s="21" t="s">
        <v>79</v>
      </c>
      <c r="AJ266" s="21" t="s">
        <v>78</v>
      </c>
      <c r="AK266" s="21" t="s">
        <v>78</v>
      </c>
      <c r="AL266" s="21" t="s">
        <v>79</v>
      </c>
      <c r="AM266" s="21" t="s">
        <v>72</v>
      </c>
      <c r="AN266" s="21" t="s">
        <v>79</v>
      </c>
      <c r="AO266" s="21" t="s">
        <v>72</v>
      </c>
      <c r="AP266" s="21" t="s">
        <v>1863</v>
      </c>
      <c r="AQ266" s="21" t="s">
        <v>1864</v>
      </c>
      <c r="AR266" s="33"/>
    </row>
    <row r="267" s="4" customFormat="1" ht="62" customHeight="1" spans="1:44">
      <c r="A267" s="21">
        <v>260</v>
      </c>
      <c r="B267" s="21" t="s">
        <v>1865</v>
      </c>
      <c r="C267" s="21" t="s">
        <v>61</v>
      </c>
      <c r="D267" s="21" t="s">
        <v>62</v>
      </c>
      <c r="E267" s="21" t="s">
        <v>1714</v>
      </c>
      <c r="F267" s="21" t="s">
        <v>1866</v>
      </c>
      <c r="G267" s="21" t="s">
        <v>93</v>
      </c>
      <c r="H267" s="21" t="s">
        <v>215</v>
      </c>
      <c r="I267" s="21" t="s">
        <v>1867</v>
      </c>
      <c r="J267" s="21" t="s">
        <v>1868</v>
      </c>
      <c r="K267" s="21" t="s">
        <v>1869</v>
      </c>
      <c r="L267" s="21" t="s">
        <v>1866</v>
      </c>
      <c r="M267" s="21" t="s">
        <v>69</v>
      </c>
      <c r="N267" s="21" t="s">
        <v>70</v>
      </c>
      <c r="O267" s="21" t="s">
        <v>1719</v>
      </c>
      <c r="P267" s="22" t="s">
        <v>72</v>
      </c>
      <c r="Q267" s="21" t="s">
        <v>870</v>
      </c>
      <c r="R267" s="21" t="s">
        <v>595</v>
      </c>
      <c r="S267" s="35" t="s">
        <v>1721</v>
      </c>
      <c r="T267" s="21" t="s">
        <v>531</v>
      </c>
      <c r="U267" s="21" t="s">
        <v>220</v>
      </c>
      <c r="V267" s="21">
        <v>2023</v>
      </c>
      <c r="W267" s="21" t="s">
        <v>78</v>
      </c>
      <c r="X267" s="21">
        <v>202301</v>
      </c>
      <c r="Y267" s="21">
        <v>202312</v>
      </c>
      <c r="Z267" s="21">
        <v>103.8</v>
      </c>
      <c r="AA267" s="21">
        <v>103.8</v>
      </c>
      <c r="AB267" s="22"/>
      <c r="AC267" s="22"/>
      <c r="AD267" s="21"/>
      <c r="AE267" s="21">
        <v>1299</v>
      </c>
      <c r="AF267" s="21">
        <v>120</v>
      </c>
      <c r="AG267" s="21" t="s">
        <v>79</v>
      </c>
      <c r="AH267" s="21" t="s">
        <v>79</v>
      </c>
      <c r="AI267" s="21" t="s">
        <v>79</v>
      </c>
      <c r="AJ267" s="21" t="s">
        <v>78</v>
      </c>
      <c r="AK267" s="21" t="s">
        <v>78</v>
      </c>
      <c r="AL267" s="21" t="s">
        <v>79</v>
      </c>
      <c r="AM267" s="21" t="s">
        <v>72</v>
      </c>
      <c r="AN267" s="21" t="s">
        <v>79</v>
      </c>
      <c r="AO267" s="21" t="s">
        <v>72</v>
      </c>
      <c r="AP267" s="21" t="s">
        <v>671</v>
      </c>
      <c r="AQ267" s="21" t="s">
        <v>1870</v>
      </c>
      <c r="AR267" s="33"/>
    </row>
    <row r="268" s="4" customFormat="1" ht="62" customHeight="1" spans="1:44">
      <c r="A268" s="21">
        <v>261</v>
      </c>
      <c r="B268" s="21" t="s">
        <v>1871</v>
      </c>
      <c r="C268" s="21" t="s">
        <v>61</v>
      </c>
      <c r="D268" s="21" t="s">
        <v>62</v>
      </c>
      <c r="E268" s="21" t="s">
        <v>1714</v>
      </c>
      <c r="F268" s="21" t="s">
        <v>1748</v>
      </c>
      <c r="G268" s="21" t="s">
        <v>93</v>
      </c>
      <c r="H268" s="21" t="s">
        <v>513</v>
      </c>
      <c r="I268" s="21" t="s">
        <v>1872</v>
      </c>
      <c r="J268" s="21" t="s">
        <v>1873</v>
      </c>
      <c r="K268" s="21" t="s">
        <v>1874</v>
      </c>
      <c r="L268" s="21" t="s">
        <v>1748</v>
      </c>
      <c r="M268" s="21" t="s">
        <v>1793</v>
      </c>
      <c r="N268" s="22" t="s">
        <v>1375</v>
      </c>
      <c r="O268" s="21" t="s">
        <v>1719</v>
      </c>
      <c r="P268" s="22" t="s">
        <v>72</v>
      </c>
      <c r="Q268" s="21" t="s">
        <v>219</v>
      </c>
      <c r="R268" s="21" t="s">
        <v>595</v>
      </c>
      <c r="S268" s="35" t="s">
        <v>1721</v>
      </c>
      <c r="T268" s="21" t="s">
        <v>531</v>
      </c>
      <c r="U268" s="21" t="s">
        <v>516</v>
      </c>
      <c r="V268" s="21">
        <v>2023</v>
      </c>
      <c r="W268" s="21" t="s">
        <v>78</v>
      </c>
      <c r="X268" s="21">
        <v>202301</v>
      </c>
      <c r="Y268" s="21">
        <v>202312</v>
      </c>
      <c r="Z268" s="21">
        <v>9.9</v>
      </c>
      <c r="AA268" s="21">
        <v>9.9</v>
      </c>
      <c r="AB268" s="22"/>
      <c r="AC268" s="22"/>
      <c r="AD268" s="21"/>
      <c r="AE268" s="21">
        <v>105</v>
      </c>
      <c r="AF268" s="21">
        <v>10</v>
      </c>
      <c r="AG268" s="21" t="s">
        <v>79</v>
      </c>
      <c r="AH268" s="21" t="s">
        <v>79</v>
      </c>
      <c r="AI268" s="21" t="s">
        <v>79</v>
      </c>
      <c r="AJ268" s="21" t="s">
        <v>78</v>
      </c>
      <c r="AK268" s="21" t="s">
        <v>78</v>
      </c>
      <c r="AL268" s="21" t="s">
        <v>79</v>
      </c>
      <c r="AM268" s="21" t="s">
        <v>72</v>
      </c>
      <c r="AN268" s="21" t="s">
        <v>79</v>
      </c>
      <c r="AO268" s="21" t="s">
        <v>72</v>
      </c>
      <c r="AP268" s="21" t="s">
        <v>1838</v>
      </c>
      <c r="AQ268" s="21" t="s">
        <v>1839</v>
      </c>
      <c r="AR268" s="33"/>
    </row>
    <row r="269" s="4" customFormat="1" ht="62" customHeight="1" spans="1:44">
      <c r="A269" s="21">
        <v>262</v>
      </c>
      <c r="B269" s="21" t="s">
        <v>1875</v>
      </c>
      <c r="C269" s="21" t="s">
        <v>61</v>
      </c>
      <c r="D269" s="21" t="s">
        <v>62</v>
      </c>
      <c r="E269" s="21" t="s">
        <v>1714</v>
      </c>
      <c r="F269" s="21" t="s">
        <v>1876</v>
      </c>
      <c r="G269" s="21" t="s">
        <v>93</v>
      </c>
      <c r="H269" s="21" t="s">
        <v>323</v>
      </c>
      <c r="I269" s="21" t="s">
        <v>1877</v>
      </c>
      <c r="J269" s="21" t="s">
        <v>1878</v>
      </c>
      <c r="K269" s="21" t="s">
        <v>1879</v>
      </c>
      <c r="L269" s="21" t="s">
        <v>1876</v>
      </c>
      <c r="M269" s="21" t="s">
        <v>1880</v>
      </c>
      <c r="N269" s="21" t="s">
        <v>668</v>
      </c>
      <c r="O269" s="21" t="s">
        <v>1719</v>
      </c>
      <c r="P269" s="22" t="s">
        <v>72</v>
      </c>
      <c r="Q269" s="21" t="s">
        <v>219</v>
      </c>
      <c r="R269" s="21" t="s">
        <v>595</v>
      </c>
      <c r="S269" s="35" t="s">
        <v>1721</v>
      </c>
      <c r="T269" s="21" t="s">
        <v>531</v>
      </c>
      <c r="U269" s="21" t="s">
        <v>328</v>
      </c>
      <c r="V269" s="21">
        <v>2023</v>
      </c>
      <c r="W269" s="21" t="s">
        <v>78</v>
      </c>
      <c r="X269" s="21">
        <v>202301</v>
      </c>
      <c r="Y269" s="21">
        <v>202312</v>
      </c>
      <c r="Z269" s="21">
        <v>4.4</v>
      </c>
      <c r="AA269" s="21">
        <v>4.4</v>
      </c>
      <c r="AB269" s="22"/>
      <c r="AC269" s="22"/>
      <c r="AD269" s="21"/>
      <c r="AE269" s="21">
        <v>69</v>
      </c>
      <c r="AF269" s="21">
        <v>10</v>
      </c>
      <c r="AG269" s="21" t="s">
        <v>79</v>
      </c>
      <c r="AH269" s="21" t="s">
        <v>79</v>
      </c>
      <c r="AI269" s="21" t="s">
        <v>79</v>
      </c>
      <c r="AJ269" s="21" t="s">
        <v>78</v>
      </c>
      <c r="AK269" s="21" t="s">
        <v>78</v>
      </c>
      <c r="AL269" s="21" t="s">
        <v>79</v>
      </c>
      <c r="AM269" s="21" t="s">
        <v>72</v>
      </c>
      <c r="AN269" s="21" t="s">
        <v>79</v>
      </c>
      <c r="AO269" s="21" t="s">
        <v>72</v>
      </c>
      <c r="AP269" s="21" t="s">
        <v>1881</v>
      </c>
      <c r="AQ269" s="21" t="s">
        <v>1882</v>
      </c>
      <c r="AR269" s="33"/>
    </row>
    <row r="270" s="4" customFormat="1" ht="62" customHeight="1" spans="1:44">
      <c r="A270" s="21">
        <v>263</v>
      </c>
      <c r="B270" s="21" t="s">
        <v>1883</v>
      </c>
      <c r="C270" s="21" t="s">
        <v>61</v>
      </c>
      <c r="D270" s="21" t="s">
        <v>62</v>
      </c>
      <c r="E270" s="21" t="s">
        <v>1714</v>
      </c>
      <c r="F270" s="21" t="s">
        <v>1884</v>
      </c>
      <c r="G270" s="21" t="s">
        <v>93</v>
      </c>
      <c r="H270" s="21" t="s">
        <v>251</v>
      </c>
      <c r="I270" s="21" t="s">
        <v>1885</v>
      </c>
      <c r="J270" s="21" t="s">
        <v>1886</v>
      </c>
      <c r="K270" s="21" t="s">
        <v>1887</v>
      </c>
      <c r="L270" s="21" t="s">
        <v>1884</v>
      </c>
      <c r="M270" s="21" t="s">
        <v>69</v>
      </c>
      <c r="N270" s="21" t="s">
        <v>70</v>
      </c>
      <c r="O270" s="21" t="s">
        <v>1719</v>
      </c>
      <c r="P270" s="22" t="s">
        <v>72</v>
      </c>
      <c r="Q270" s="21" t="s">
        <v>1736</v>
      </c>
      <c r="R270" s="21" t="s">
        <v>595</v>
      </c>
      <c r="S270" s="35" t="s">
        <v>1100</v>
      </c>
      <c r="T270" s="21" t="s">
        <v>531</v>
      </c>
      <c r="U270" s="21" t="s">
        <v>257</v>
      </c>
      <c r="V270" s="21">
        <v>2023</v>
      </c>
      <c r="W270" s="21" t="s">
        <v>78</v>
      </c>
      <c r="X270" s="21">
        <v>202301</v>
      </c>
      <c r="Y270" s="21">
        <v>202312</v>
      </c>
      <c r="Z270" s="21">
        <v>10.7</v>
      </c>
      <c r="AA270" s="21">
        <v>10.7</v>
      </c>
      <c r="AB270" s="22"/>
      <c r="AC270" s="22"/>
      <c r="AD270" s="21"/>
      <c r="AE270" s="21">
        <v>135</v>
      </c>
      <c r="AF270" s="21">
        <v>43</v>
      </c>
      <c r="AG270" s="21" t="s">
        <v>79</v>
      </c>
      <c r="AH270" s="21" t="s">
        <v>79</v>
      </c>
      <c r="AI270" s="21" t="s">
        <v>79</v>
      </c>
      <c r="AJ270" s="21" t="s">
        <v>78</v>
      </c>
      <c r="AK270" s="21" t="s">
        <v>78</v>
      </c>
      <c r="AL270" s="21" t="s">
        <v>79</v>
      </c>
      <c r="AM270" s="21" t="s">
        <v>72</v>
      </c>
      <c r="AN270" s="21" t="s">
        <v>79</v>
      </c>
      <c r="AO270" s="21" t="s">
        <v>72</v>
      </c>
      <c r="AP270" s="21" t="s">
        <v>1888</v>
      </c>
      <c r="AQ270" s="21">
        <v>19908360008</v>
      </c>
      <c r="AR270" s="33"/>
    </row>
    <row r="271" s="4" customFormat="1" ht="62" customHeight="1" spans="1:44">
      <c r="A271" s="21">
        <v>264</v>
      </c>
      <c r="B271" s="21" t="s">
        <v>1889</v>
      </c>
      <c r="C271" s="21" t="s">
        <v>61</v>
      </c>
      <c r="D271" s="21" t="s">
        <v>62</v>
      </c>
      <c r="E271" s="21" t="s">
        <v>1714</v>
      </c>
      <c r="F271" s="21" t="s">
        <v>1723</v>
      </c>
      <c r="G271" s="21" t="s">
        <v>93</v>
      </c>
      <c r="H271" s="21" t="s">
        <v>66</v>
      </c>
      <c r="I271" s="21" t="s">
        <v>1890</v>
      </c>
      <c r="J271" s="21" t="s">
        <v>1891</v>
      </c>
      <c r="K271" s="21" t="s">
        <v>1892</v>
      </c>
      <c r="L271" s="21" t="s">
        <v>1723</v>
      </c>
      <c r="M271" s="21" t="s">
        <v>69</v>
      </c>
      <c r="N271" s="22" t="s">
        <v>1375</v>
      </c>
      <c r="O271" s="21" t="s">
        <v>1719</v>
      </c>
      <c r="P271" s="22" t="s">
        <v>72</v>
      </c>
      <c r="Q271" s="21" t="s">
        <v>219</v>
      </c>
      <c r="R271" s="21" t="s">
        <v>595</v>
      </c>
      <c r="S271" s="35" t="s">
        <v>1721</v>
      </c>
      <c r="T271" s="21" t="s">
        <v>531</v>
      </c>
      <c r="U271" s="21" t="s">
        <v>77</v>
      </c>
      <c r="V271" s="21">
        <v>2023</v>
      </c>
      <c r="W271" s="21" t="s">
        <v>78</v>
      </c>
      <c r="X271" s="21">
        <v>202301</v>
      </c>
      <c r="Y271" s="21">
        <v>202312</v>
      </c>
      <c r="Z271" s="21">
        <v>10.25</v>
      </c>
      <c r="AA271" s="21">
        <v>10.25</v>
      </c>
      <c r="AB271" s="22"/>
      <c r="AC271" s="22"/>
      <c r="AD271" s="21"/>
      <c r="AE271" s="21">
        <v>150</v>
      </c>
      <c r="AF271" s="21">
        <v>10</v>
      </c>
      <c r="AG271" s="21" t="s">
        <v>79</v>
      </c>
      <c r="AH271" s="21" t="s">
        <v>79</v>
      </c>
      <c r="AI271" s="21" t="s">
        <v>79</v>
      </c>
      <c r="AJ271" s="21" t="s">
        <v>78</v>
      </c>
      <c r="AK271" s="21" t="s">
        <v>78</v>
      </c>
      <c r="AL271" s="21" t="s">
        <v>79</v>
      </c>
      <c r="AM271" s="21" t="s">
        <v>72</v>
      </c>
      <c r="AN271" s="21" t="s">
        <v>79</v>
      </c>
      <c r="AO271" s="21" t="s">
        <v>72</v>
      </c>
      <c r="AP271" s="21" t="s">
        <v>1893</v>
      </c>
      <c r="AQ271" s="21" t="s">
        <v>1894</v>
      </c>
      <c r="AR271" s="33"/>
    </row>
    <row r="272" s="4" customFormat="1" ht="62" customHeight="1" spans="1:44">
      <c r="A272" s="21">
        <v>265</v>
      </c>
      <c r="B272" s="21" t="s">
        <v>1895</v>
      </c>
      <c r="C272" s="21" t="s">
        <v>61</v>
      </c>
      <c r="D272" s="21" t="s">
        <v>62</v>
      </c>
      <c r="E272" s="21" t="s">
        <v>1714</v>
      </c>
      <c r="F272" s="21" t="s">
        <v>1859</v>
      </c>
      <c r="G272" s="21" t="s">
        <v>93</v>
      </c>
      <c r="H272" s="21" t="s">
        <v>114</v>
      </c>
      <c r="I272" s="21" t="s">
        <v>1896</v>
      </c>
      <c r="J272" s="21" t="s">
        <v>1897</v>
      </c>
      <c r="K272" s="21" t="s">
        <v>1898</v>
      </c>
      <c r="L272" s="21" t="s">
        <v>1859</v>
      </c>
      <c r="M272" s="22" t="s">
        <v>69</v>
      </c>
      <c r="N272" s="22" t="s">
        <v>1375</v>
      </c>
      <c r="O272" s="21" t="s">
        <v>1719</v>
      </c>
      <c r="P272" s="22" t="s">
        <v>72</v>
      </c>
      <c r="Q272" s="21" t="s">
        <v>604</v>
      </c>
      <c r="R272" s="21" t="s">
        <v>595</v>
      </c>
      <c r="S272" s="35" t="s">
        <v>1721</v>
      </c>
      <c r="T272" s="21" t="s">
        <v>531</v>
      </c>
      <c r="U272" s="21" t="s">
        <v>120</v>
      </c>
      <c r="V272" s="21">
        <v>2023</v>
      </c>
      <c r="W272" s="21" t="s">
        <v>78</v>
      </c>
      <c r="X272" s="21">
        <v>202301</v>
      </c>
      <c r="Y272" s="21">
        <v>202312</v>
      </c>
      <c r="Z272" s="21">
        <v>21.8</v>
      </c>
      <c r="AA272" s="21">
        <v>21.8</v>
      </c>
      <c r="AB272" s="22"/>
      <c r="AC272" s="22"/>
      <c r="AD272" s="21"/>
      <c r="AE272" s="21">
        <v>330</v>
      </c>
      <c r="AF272" s="21">
        <v>60</v>
      </c>
      <c r="AG272" s="21" t="s">
        <v>79</v>
      </c>
      <c r="AH272" s="21" t="s">
        <v>79</v>
      </c>
      <c r="AI272" s="21" t="s">
        <v>79</v>
      </c>
      <c r="AJ272" s="21" t="s">
        <v>78</v>
      </c>
      <c r="AK272" s="21" t="s">
        <v>78</v>
      </c>
      <c r="AL272" s="21" t="s">
        <v>79</v>
      </c>
      <c r="AM272" s="21" t="s">
        <v>72</v>
      </c>
      <c r="AN272" s="21" t="s">
        <v>79</v>
      </c>
      <c r="AO272" s="21" t="s">
        <v>72</v>
      </c>
      <c r="AP272" s="21" t="s">
        <v>1899</v>
      </c>
      <c r="AQ272" s="21" t="s">
        <v>1900</v>
      </c>
      <c r="AR272" s="33"/>
    </row>
    <row r="273" s="4" customFormat="1" ht="62" customHeight="1" spans="1:44">
      <c r="A273" s="21">
        <v>266</v>
      </c>
      <c r="B273" s="21" t="s">
        <v>1901</v>
      </c>
      <c r="C273" s="21" t="s">
        <v>61</v>
      </c>
      <c r="D273" s="21" t="s">
        <v>62</v>
      </c>
      <c r="E273" s="21" t="s">
        <v>1714</v>
      </c>
      <c r="F273" s="21" t="s">
        <v>1902</v>
      </c>
      <c r="G273" s="21" t="s">
        <v>93</v>
      </c>
      <c r="H273" s="21" t="s">
        <v>163</v>
      </c>
      <c r="I273" s="21" t="s">
        <v>1903</v>
      </c>
      <c r="J273" s="21" t="s">
        <v>1904</v>
      </c>
      <c r="K273" s="21" t="s">
        <v>1905</v>
      </c>
      <c r="L273" s="21" t="s">
        <v>1902</v>
      </c>
      <c r="M273" s="21" t="s">
        <v>69</v>
      </c>
      <c r="N273" s="21" t="s">
        <v>1109</v>
      </c>
      <c r="O273" s="21" t="s">
        <v>1719</v>
      </c>
      <c r="P273" s="22" t="s">
        <v>72</v>
      </c>
      <c r="Q273" s="21" t="s">
        <v>264</v>
      </c>
      <c r="R273" s="21" t="s">
        <v>595</v>
      </c>
      <c r="S273" s="35" t="s">
        <v>1721</v>
      </c>
      <c r="T273" s="21" t="s">
        <v>531</v>
      </c>
      <c r="U273" s="21" t="s">
        <v>169</v>
      </c>
      <c r="V273" s="21">
        <v>2023</v>
      </c>
      <c r="W273" s="21" t="s">
        <v>78</v>
      </c>
      <c r="X273" s="21">
        <v>202301</v>
      </c>
      <c r="Y273" s="21">
        <v>202312</v>
      </c>
      <c r="Z273" s="21">
        <v>2.5</v>
      </c>
      <c r="AA273" s="21">
        <v>2.5</v>
      </c>
      <c r="AB273" s="22"/>
      <c r="AC273" s="22"/>
      <c r="AD273" s="21"/>
      <c r="AE273" s="21">
        <v>43</v>
      </c>
      <c r="AF273" s="21">
        <v>20</v>
      </c>
      <c r="AG273" s="21" t="s">
        <v>79</v>
      </c>
      <c r="AH273" s="21" t="s">
        <v>79</v>
      </c>
      <c r="AI273" s="21" t="s">
        <v>79</v>
      </c>
      <c r="AJ273" s="21" t="s">
        <v>78</v>
      </c>
      <c r="AK273" s="21" t="s">
        <v>78</v>
      </c>
      <c r="AL273" s="21" t="s">
        <v>79</v>
      </c>
      <c r="AM273" s="21" t="s">
        <v>72</v>
      </c>
      <c r="AN273" s="21" t="s">
        <v>79</v>
      </c>
      <c r="AO273" s="21" t="s">
        <v>72</v>
      </c>
      <c r="AP273" s="21" t="s">
        <v>1906</v>
      </c>
      <c r="AQ273" s="21" t="s">
        <v>1907</v>
      </c>
      <c r="AR273" s="33"/>
    </row>
    <row r="274" s="4" customFormat="1" ht="62" customHeight="1" spans="1:44">
      <c r="A274" s="21">
        <v>267</v>
      </c>
      <c r="B274" s="21" t="s">
        <v>1908</v>
      </c>
      <c r="C274" s="21" t="s">
        <v>61</v>
      </c>
      <c r="D274" s="21" t="s">
        <v>62</v>
      </c>
      <c r="E274" s="21" t="s">
        <v>1714</v>
      </c>
      <c r="F274" s="21" t="s">
        <v>1909</v>
      </c>
      <c r="G274" s="21" t="s">
        <v>93</v>
      </c>
      <c r="H274" s="21" t="s">
        <v>174</v>
      </c>
      <c r="I274" s="21" t="s">
        <v>1910</v>
      </c>
      <c r="J274" s="21" t="s">
        <v>1911</v>
      </c>
      <c r="K274" s="21" t="s">
        <v>1910</v>
      </c>
      <c r="L274" s="21" t="s">
        <v>1909</v>
      </c>
      <c r="M274" s="21" t="s">
        <v>69</v>
      </c>
      <c r="N274" s="21" t="s">
        <v>1109</v>
      </c>
      <c r="O274" s="21" t="s">
        <v>1794</v>
      </c>
      <c r="P274" s="22" t="s">
        <v>72</v>
      </c>
      <c r="Q274" s="21" t="s">
        <v>1912</v>
      </c>
      <c r="R274" s="21" t="s">
        <v>339</v>
      </c>
      <c r="S274" s="21" t="s">
        <v>530</v>
      </c>
      <c r="T274" s="21" t="s">
        <v>531</v>
      </c>
      <c r="U274" s="21" t="s">
        <v>180</v>
      </c>
      <c r="V274" s="21">
        <v>2023</v>
      </c>
      <c r="W274" s="21" t="s">
        <v>1913</v>
      </c>
      <c r="X274" s="21">
        <v>202301</v>
      </c>
      <c r="Y274" s="21">
        <v>202312</v>
      </c>
      <c r="Z274" s="21">
        <v>14.7</v>
      </c>
      <c r="AA274" s="21">
        <v>14.7</v>
      </c>
      <c r="AB274" s="22"/>
      <c r="AC274" s="22"/>
      <c r="AD274" s="21"/>
      <c r="AE274" s="21">
        <v>183</v>
      </c>
      <c r="AF274" s="21">
        <v>72</v>
      </c>
      <c r="AG274" s="21" t="s">
        <v>79</v>
      </c>
      <c r="AH274" s="21" t="s">
        <v>79</v>
      </c>
      <c r="AI274" s="21" t="s">
        <v>79</v>
      </c>
      <c r="AJ274" s="21" t="s">
        <v>78</v>
      </c>
      <c r="AK274" s="21" t="s">
        <v>78</v>
      </c>
      <c r="AL274" s="21" t="s">
        <v>79</v>
      </c>
      <c r="AM274" s="21" t="s">
        <v>72</v>
      </c>
      <c r="AN274" s="21" t="s">
        <v>79</v>
      </c>
      <c r="AO274" s="21" t="s">
        <v>72</v>
      </c>
      <c r="AP274" s="21" t="s">
        <v>1712</v>
      </c>
      <c r="AQ274" s="23" t="s">
        <v>1914</v>
      </c>
      <c r="AR274" s="33"/>
    </row>
    <row r="275" s="5" customFormat="1" ht="106" customHeight="1" spans="1:44">
      <c r="A275" s="21">
        <v>268</v>
      </c>
      <c r="B275" s="22" t="s">
        <v>1915</v>
      </c>
      <c r="C275" s="22" t="s">
        <v>61</v>
      </c>
      <c r="D275" s="22" t="s">
        <v>62</v>
      </c>
      <c r="E275" s="21" t="s">
        <v>578</v>
      </c>
      <c r="F275" s="23" t="s">
        <v>1916</v>
      </c>
      <c r="G275" s="23" t="s">
        <v>93</v>
      </c>
      <c r="H275" s="23" t="s">
        <v>1917</v>
      </c>
      <c r="I275" s="23" t="s">
        <v>1918</v>
      </c>
      <c r="J275" s="23" t="s">
        <v>1919</v>
      </c>
      <c r="K275" s="23" t="s">
        <v>1918</v>
      </c>
      <c r="L275" s="23" t="s">
        <v>1920</v>
      </c>
      <c r="M275" s="22" t="s">
        <v>69</v>
      </c>
      <c r="N275" s="22" t="s">
        <v>668</v>
      </c>
      <c r="O275" s="23" t="s">
        <v>1921</v>
      </c>
      <c r="P275" s="22" t="s">
        <v>72</v>
      </c>
      <c r="Q275" s="23" t="s">
        <v>1377</v>
      </c>
      <c r="R275" s="22" t="s">
        <v>1638</v>
      </c>
      <c r="S275" s="22" t="s">
        <v>1922</v>
      </c>
      <c r="T275" s="21" t="s">
        <v>531</v>
      </c>
      <c r="U275" s="23" t="s">
        <v>180</v>
      </c>
      <c r="V275" s="22">
        <v>2023</v>
      </c>
      <c r="W275" s="23" t="s">
        <v>78</v>
      </c>
      <c r="X275" s="21">
        <v>202301</v>
      </c>
      <c r="Y275" s="21">
        <v>202312</v>
      </c>
      <c r="Z275" s="22">
        <v>200</v>
      </c>
      <c r="AA275" s="22">
        <v>200</v>
      </c>
      <c r="AB275" s="22"/>
      <c r="AC275" s="22"/>
      <c r="AD275" s="21"/>
      <c r="AE275" s="22">
        <v>136</v>
      </c>
      <c r="AF275" s="22">
        <v>32</v>
      </c>
      <c r="AG275" s="23" t="s">
        <v>79</v>
      </c>
      <c r="AH275" s="23" t="s">
        <v>79</v>
      </c>
      <c r="AI275" s="23" t="s">
        <v>79</v>
      </c>
      <c r="AJ275" s="23" t="s">
        <v>78</v>
      </c>
      <c r="AK275" s="23" t="s">
        <v>79</v>
      </c>
      <c r="AL275" s="23" t="s">
        <v>79</v>
      </c>
      <c r="AM275" s="21" t="s">
        <v>72</v>
      </c>
      <c r="AN275" s="23" t="s">
        <v>79</v>
      </c>
      <c r="AO275" s="22" t="s">
        <v>72</v>
      </c>
      <c r="AP275" s="23" t="s">
        <v>1923</v>
      </c>
      <c r="AQ275" s="23">
        <v>18423278987</v>
      </c>
      <c r="AR275" s="21"/>
    </row>
    <row r="276" s="5" customFormat="1" ht="97" customHeight="1" spans="1:44">
      <c r="A276" s="21">
        <v>269</v>
      </c>
      <c r="B276" s="22" t="s">
        <v>1924</v>
      </c>
      <c r="C276" s="22" t="s">
        <v>61</v>
      </c>
      <c r="D276" s="22" t="s">
        <v>62</v>
      </c>
      <c r="E276" s="21" t="s">
        <v>578</v>
      </c>
      <c r="F276" s="23" t="s">
        <v>1925</v>
      </c>
      <c r="G276" s="21" t="s">
        <v>93</v>
      </c>
      <c r="H276" s="23" t="s">
        <v>1926</v>
      </c>
      <c r="I276" s="22" t="s">
        <v>1927</v>
      </c>
      <c r="J276" s="23" t="s">
        <v>1928</v>
      </c>
      <c r="K276" s="22" t="s">
        <v>1927</v>
      </c>
      <c r="L276" s="23" t="s">
        <v>1929</v>
      </c>
      <c r="M276" s="21" t="s">
        <v>69</v>
      </c>
      <c r="N276" s="21" t="s">
        <v>70</v>
      </c>
      <c r="O276" s="22" t="s">
        <v>1930</v>
      </c>
      <c r="P276" s="22" t="s">
        <v>72</v>
      </c>
      <c r="Q276" s="22" t="s">
        <v>1519</v>
      </c>
      <c r="R276" s="22" t="s">
        <v>698</v>
      </c>
      <c r="S276" s="22" t="s">
        <v>1922</v>
      </c>
      <c r="T276" s="21" t="s">
        <v>531</v>
      </c>
      <c r="U276" s="23" t="s">
        <v>494</v>
      </c>
      <c r="V276" s="22">
        <v>2023</v>
      </c>
      <c r="W276" s="23" t="s">
        <v>78</v>
      </c>
      <c r="X276" s="21">
        <v>202301</v>
      </c>
      <c r="Y276" s="21">
        <v>202312</v>
      </c>
      <c r="Z276" s="22">
        <v>200</v>
      </c>
      <c r="AA276" s="22">
        <v>200</v>
      </c>
      <c r="AB276" s="22"/>
      <c r="AC276" s="22"/>
      <c r="AD276" s="21"/>
      <c r="AE276" s="22">
        <v>360</v>
      </c>
      <c r="AF276" s="22">
        <v>112</v>
      </c>
      <c r="AG276" s="23" t="s">
        <v>79</v>
      </c>
      <c r="AH276" s="23" t="s">
        <v>79</v>
      </c>
      <c r="AI276" s="23" t="s">
        <v>79</v>
      </c>
      <c r="AJ276" s="23" t="s">
        <v>78</v>
      </c>
      <c r="AK276" s="23" t="s">
        <v>79</v>
      </c>
      <c r="AL276" s="23" t="s">
        <v>79</v>
      </c>
      <c r="AM276" s="21" t="s">
        <v>72</v>
      </c>
      <c r="AN276" s="23" t="s">
        <v>79</v>
      </c>
      <c r="AO276" s="22" t="s">
        <v>72</v>
      </c>
      <c r="AP276" s="23" t="s">
        <v>1931</v>
      </c>
      <c r="AQ276" s="23" t="s">
        <v>1932</v>
      </c>
      <c r="AR276" s="21"/>
    </row>
    <row r="277" s="5" customFormat="1" ht="96" customHeight="1" spans="1:44">
      <c r="A277" s="21">
        <v>270</v>
      </c>
      <c r="B277" s="22" t="s">
        <v>1933</v>
      </c>
      <c r="C277" s="22" t="s">
        <v>61</v>
      </c>
      <c r="D277" s="22" t="s">
        <v>62</v>
      </c>
      <c r="E277" s="22" t="s">
        <v>578</v>
      </c>
      <c r="F277" s="22" t="s">
        <v>1934</v>
      </c>
      <c r="G277" s="22" t="s">
        <v>93</v>
      </c>
      <c r="H277" s="22" t="s">
        <v>1935</v>
      </c>
      <c r="I277" s="22" t="s">
        <v>1936</v>
      </c>
      <c r="J277" s="22" t="s">
        <v>1937</v>
      </c>
      <c r="K277" s="22" t="s">
        <v>1936</v>
      </c>
      <c r="L277" s="22" t="s">
        <v>1938</v>
      </c>
      <c r="M277" s="22" t="s">
        <v>69</v>
      </c>
      <c r="N277" s="22" t="s">
        <v>70</v>
      </c>
      <c r="O277" s="22" t="s">
        <v>1939</v>
      </c>
      <c r="P277" s="22" t="s">
        <v>72</v>
      </c>
      <c r="Q277" s="22" t="s">
        <v>1744</v>
      </c>
      <c r="R277" s="22" t="s">
        <v>1638</v>
      </c>
      <c r="S277" s="22" t="s">
        <v>1940</v>
      </c>
      <c r="T277" s="21" t="s">
        <v>531</v>
      </c>
      <c r="U277" s="22" t="s">
        <v>265</v>
      </c>
      <c r="V277" s="22">
        <v>2023</v>
      </c>
      <c r="W277" s="22" t="s">
        <v>78</v>
      </c>
      <c r="X277" s="21">
        <v>202301</v>
      </c>
      <c r="Y277" s="21">
        <v>202312</v>
      </c>
      <c r="Z277" s="22">
        <v>200</v>
      </c>
      <c r="AA277" s="22">
        <v>200</v>
      </c>
      <c r="AB277" s="22"/>
      <c r="AC277" s="22"/>
      <c r="AD277" s="21"/>
      <c r="AE277" s="22">
        <v>128</v>
      </c>
      <c r="AF277" s="22">
        <v>37</v>
      </c>
      <c r="AG277" s="22" t="s">
        <v>79</v>
      </c>
      <c r="AH277" s="22" t="s">
        <v>79</v>
      </c>
      <c r="AI277" s="22" t="s">
        <v>79</v>
      </c>
      <c r="AJ277" s="22" t="s">
        <v>78</v>
      </c>
      <c r="AK277" s="22" t="s">
        <v>78</v>
      </c>
      <c r="AL277" s="22" t="s">
        <v>79</v>
      </c>
      <c r="AM277" s="21" t="s">
        <v>72</v>
      </c>
      <c r="AN277" s="22" t="s">
        <v>79</v>
      </c>
      <c r="AO277" s="22" t="s">
        <v>72</v>
      </c>
      <c r="AP277" s="22" t="s">
        <v>1759</v>
      </c>
      <c r="AQ277" s="22">
        <v>17749962810</v>
      </c>
      <c r="AR277" s="21"/>
    </row>
    <row r="278" s="5" customFormat="1" ht="91" customHeight="1" spans="1:44">
      <c r="A278" s="21">
        <v>271</v>
      </c>
      <c r="B278" s="22" t="s">
        <v>1941</v>
      </c>
      <c r="C278" s="22" t="s">
        <v>61</v>
      </c>
      <c r="D278" s="22" t="s">
        <v>62</v>
      </c>
      <c r="E278" s="22" t="s">
        <v>578</v>
      </c>
      <c r="F278" s="22" t="s">
        <v>1942</v>
      </c>
      <c r="G278" s="22" t="s">
        <v>93</v>
      </c>
      <c r="H278" s="22" t="s">
        <v>1943</v>
      </c>
      <c r="I278" s="22" t="s">
        <v>1944</v>
      </c>
      <c r="J278" s="23" t="s">
        <v>1945</v>
      </c>
      <c r="K278" s="22" t="s">
        <v>1944</v>
      </c>
      <c r="L278" s="22" t="s">
        <v>1946</v>
      </c>
      <c r="M278" s="22" t="s">
        <v>69</v>
      </c>
      <c r="N278" s="22" t="s">
        <v>668</v>
      </c>
      <c r="O278" s="22" t="s">
        <v>1947</v>
      </c>
      <c r="P278" s="22" t="s">
        <v>72</v>
      </c>
      <c r="Q278" s="22" t="s">
        <v>1083</v>
      </c>
      <c r="R278" s="22" t="s">
        <v>1638</v>
      </c>
      <c r="S278" s="22" t="s">
        <v>340</v>
      </c>
      <c r="T278" s="21" t="s">
        <v>531</v>
      </c>
      <c r="U278" s="22" t="s">
        <v>139</v>
      </c>
      <c r="V278" s="22">
        <v>2023</v>
      </c>
      <c r="W278" s="22" t="s">
        <v>78</v>
      </c>
      <c r="X278" s="21">
        <v>202301</v>
      </c>
      <c r="Y278" s="21">
        <v>202312</v>
      </c>
      <c r="Z278" s="22">
        <v>200</v>
      </c>
      <c r="AA278" s="22">
        <v>200</v>
      </c>
      <c r="AB278" s="22"/>
      <c r="AC278" s="22"/>
      <c r="AD278" s="21"/>
      <c r="AE278" s="22">
        <v>1500</v>
      </c>
      <c r="AF278" s="22">
        <v>400</v>
      </c>
      <c r="AG278" s="22" t="s">
        <v>79</v>
      </c>
      <c r="AH278" s="22" t="s">
        <v>79</v>
      </c>
      <c r="AI278" s="22" t="s">
        <v>79</v>
      </c>
      <c r="AJ278" s="22" t="s">
        <v>78</v>
      </c>
      <c r="AK278" s="22" t="s">
        <v>79</v>
      </c>
      <c r="AL278" s="22" t="s">
        <v>79</v>
      </c>
      <c r="AM278" s="21" t="s">
        <v>72</v>
      </c>
      <c r="AN278" s="22" t="s">
        <v>79</v>
      </c>
      <c r="AO278" s="22" t="s">
        <v>72</v>
      </c>
      <c r="AP278" s="22" t="s">
        <v>1948</v>
      </c>
      <c r="AQ278" s="22">
        <v>17782206689</v>
      </c>
      <c r="AR278" s="21"/>
    </row>
    <row r="279" s="5" customFormat="1" ht="68" customHeight="1" spans="1:44">
      <c r="A279" s="21">
        <v>272</v>
      </c>
      <c r="B279" s="22" t="s">
        <v>1949</v>
      </c>
      <c r="C279" s="22" t="s">
        <v>61</v>
      </c>
      <c r="D279" s="22" t="s">
        <v>62</v>
      </c>
      <c r="E279" s="21" t="s">
        <v>578</v>
      </c>
      <c r="F279" s="34" t="s">
        <v>1950</v>
      </c>
      <c r="G279" s="21" t="s">
        <v>93</v>
      </c>
      <c r="H279" s="22" t="s">
        <v>1951</v>
      </c>
      <c r="I279" s="22" t="s">
        <v>1952</v>
      </c>
      <c r="J279" s="23" t="s">
        <v>1953</v>
      </c>
      <c r="K279" s="22" t="s">
        <v>1952</v>
      </c>
      <c r="L279" s="22" t="s">
        <v>1954</v>
      </c>
      <c r="M279" s="21" t="s">
        <v>69</v>
      </c>
      <c r="N279" s="21" t="s">
        <v>70</v>
      </c>
      <c r="O279" s="22" t="s">
        <v>1955</v>
      </c>
      <c r="P279" s="22" t="s">
        <v>72</v>
      </c>
      <c r="Q279" s="21" t="s">
        <v>1956</v>
      </c>
      <c r="R279" s="21" t="s">
        <v>595</v>
      </c>
      <c r="S279" s="35" t="s">
        <v>340</v>
      </c>
      <c r="T279" s="21" t="s">
        <v>531</v>
      </c>
      <c r="U279" s="22" t="s">
        <v>273</v>
      </c>
      <c r="V279" s="22">
        <v>2023</v>
      </c>
      <c r="W279" s="23" t="s">
        <v>78</v>
      </c>
      <c r="X279" s="21">
        <v>202301</v>
      </c>
      <c r="Y279" s="21">
        <v>202312</v>
      </c>
      <c r="Z279" s="22">
        <v>100</v>
      </c>
      <c r="AA279" s="22">
        <v>100</v>
      </c>
      <c r="AB279" s="22"/>
      <c r="AC279" s="22"/>
      <c r="AD279" s="21"/>
      <c r="AE279" s="34">
        <v>1954</v>
      </c>
      <c r="AF279" s="34">
        <v>526</v>
      </c>
      <c r="AG279" s="23" t="s">
        <v>79</v>
      </c>
      <c r="AH279" s="23" t="s">
        <v>79</v>
      </c>
      <c r="AI279" s="23" t="s">
        <v>79</v>
      </c>
      <c r="AJ279" s="23" t="s">
        <v>78</v>
      </c>
      <c r="AK279" s="23" t="s">
        <v>79</v>
      </c>
      <c r="AL279" s="23" t="s">
        <v>79</v>
      </c>
      <c r="AM279" s="21" t="s">
        <v>72</v>
      </c>
      <c r="AN279" s="23" t="s">
        <v>79</v>
      </c>
      <c r="AO279" s="22" t="s">
        <v>72</v>
      </c>
      <c r="AP279" s="23" t="s">
        <v>1931</v>
      </c>
      <c r="AQ279" s="23" t="s">
        <v>1932</v>
      </c>
      <c r="AR279" s="21"/>
    </row>
    <row r="280" s="5" customFormat="1" ht="64" customHeight="1" spans="1:44">
      <c r="A280" s="21">
        <v>273</v>
      </c>
      <c r="B280" s="22" t="s">
        <v>1957</v>
      </c>
      <c r="C280" s="22" t="s">
        <v>61</v>
      </c>
      <c r="D280" s="22" t="s">
        <v>62</v>
      </c>
      <c r="E280" s="22" t="s">
        <v>578</v>
      </c>
      <c r="F280" s="22" t="s">
        <v>1958</v>
      </c>
      <c r="G280" s="22" t="s">
        <v>93</v>
      </c>
      <c r="H280" s="22" t="s">
        <v>1487</v>
      </c>
      <c r="I280" s="22" t="s">
        <v>1959</v>
      </c>
      <c r="J280" s="22" t="s">
        <v>1960</v>
      </c>
      <c r="K280" s="22" t="s">
        <v>1959</v>
      </c>
      <c r="L280" s="22" t="s">
        <v>1961</v>
      </c>
      <c r="M280" s="22" t="s">
        <v>69</v>
      </c>
      <c r="N280" s="22" t="s">
        <v>668</v>
      </c>
      <c r="O280" s="22" t="s">
        <v>1962</v>
      </c>
      <c r="P280" s="22" t="s">
        <v>72</v>
      </c>
      <c r="Q280" s="21" t="s">
        <v>1963</v>
      </c>
      <c r="R280" s="22" t="s">
        <v>1638</v>
      </c>
      <c r="S280" s="22" t="s">
        <v>1940</v>
      </c>
      <c r="T280" s="21" t="s">
        <v>531</v>
      </c>
      <c r="U280" s="22" t="s">
        <v>299</v>
      </c>
      <c r="V280" s="22">
        <v>2023</v>
      </c>
      <c r="W280" s="22" t="s">
        <v>78</v>
      </c>
      <c r="X280" s="21">
        <v>202301</v>
      </c>
      <c r="Y280" s="21">
        <v>202312</v>
      </c>
      <c r="Z280" s="22">
        <v>100</v>
      </c>
      <c r="AA280" s="22">
        <v>100</v>
      </c>
      <c r="AB280" s="22"/>
      <c r="AC280" s="22"/>
      <c r="AD280" s="21"/>
      <c r="AE280" s="22">
        <v>358</v>
      </c>
      <c r="AF280" s="22">
        <v>60</v>
      </c>
      <c r="AG280" s="22" t="s">
        <v>79</v>
      </c>
      <c r="AH280" s="22" t="s">
        <v>79</v>
      </c>
      <c r="AI280" s="22" t="s">
        <v>79</v>
      </c>
      <c r="AJ280" s="22" t="s">
        <v>78</v>
      </c>
      <c r="AK280" s="22" t="s">
        <v>78</v>
      </c>
      <c r="AL280" s="22" t="s">
        <v>79</v>
      </c>
      <c r="AM280" s="21" t="s">
        <v>72</v>
      </c>
      <c r="AN280" s="22" t="s">
        <v>79</v>
      </c>
      <c r="AO280" s="22" t="s">
        <v>72</v>
      </c>
      <c r="AP280" s="22" t="s">
        <v>1745</v>
      </c>
      <c r="AQ280" s="22">
        <v>15870466966</v>
      </c>
      <c r="AR280" s="21"/>
    </row>
    <row r="281" s="5" customFormat="1" ht="102" customHeight="1" spans="1:44">
      <c r="A281" s="21">
        <v>274</v>
      </c>
      <c r="B281" s="22" t="s">
        <v>1964</v>
      </c>
      <c r="C281" s="22" t="s">
        <v>61</v>
      </c>
      <c r="D281" s="22" t="s">
        <v>62</v>
      </c>
      <c r="E281" s="22" t="s">
        <v>578</v>
      </c>
      <c r="F281" s="22" t="s">
        <v>1965</v>
      </c>
      <c r="G281" s="22" t="s">
        <v>93</v>
      </c>
      <c r="H281" s="22" t="s">
        <v>1966</v>
      </c>
      <c r="I281" s="22" t="s">
        <v>1967</v>
      </c>
      <c r="J281" s="22" t="s">
        <v>1968</v>
      </c>
      <c r="K281" s="22" t="s">
        <v>1967</v>
      </c>
      <c r="L281" s="22" t="s">
        <v>1969</v>
      </c>
      <c r="M281" s="22" t="s">
        <v>69</v>
      </c>
      <c r="N281" s="22" t="s">
        <v>668</v>
      </c>
      <c r="O281" s="22" t="s">
        <v>1970</v>
      </c>
      <c r="P281" s="22" t="s">
        <v>72</v>
      </c>
      <c r="Q281" s="22" t="s">
        <v>604</v>
      </c>
      <c r="R281" s="22" t="s">
        <v>1638</v>
      </c>
      <c r="S281" s="22" t="s">
        <v>1940</v>
      </c>
      <c r="T281" s="21" t="s">
        <v>531</v>
      </c>
      <c r="U281" s="22" t="s">
        <v>319</v>
      </c>
      <c r="V281" s="22">
        <v>2023</v>
      </c>
      <c r="W281" s="22" t="s">
        <v>78</v>
      </c>
      <c r="X281" s="21">
        <v>202301</v>
      </c>
      <c r="Y281" s="21">
        <v>202312</v>
      </c>
      <c r="Z281" s="22">
        <v>200</v>
      </c>
      <c r="AA281" s="22">
        <v>200</v>
      </c>
      <c r="AB281" s="22"/>
      <c r="AC281" s="22"/>
      <c r="AD281" s="21"/>
      <c r="AE281" s="22">
        <v>800</v>
      </c>
      <c r="AF281" s="22">
        <v>60</v>
      </c>
      <c r="AG281" s="22" t="s">
        <v>79</v>
      </c>
      <c r="AH281" s="22" t="s">
        <v>79</v>
      </c>
      <c r="AI281" s="22" t="s">
        <v>79</v>
      </c>
      <c r="AJ281" s="22" t="s">
        <v>78</v>
      </c>
      <c r="AK281" s="21" t="s">
        <v>78</v>
      </c>
      <c r="AL281" s="22" t="s">
        <v>79</v>
      </c>
      <c r="AM281" s="21" t="s">
        <v>72</v>
      </c>
      <c r="AN281" s="22" t="s">
        <v>79</v>
      </c>
      <c r="AO281" s="22" t="s">
        <v>72</v>
      </c>
      <c r="AP281" s="22" t="s">
        <v>1971</v>
      </c>
      <c r="AQ281" s="22">
        <v>18290217866</v>
      </c>
      <c r="AR281" s="21"/>
    </row>
    <row r="282" s="5" customFormat="1" ht="74" customHeight="1" spans="1:44">
      <c r="A282" s="21">
        <v>275</v>
      </c>
      <c r="B282" s="22" t="s">
        <v>1972</v>
      </c>
      <c r="C282" s="22" t="s">
        <v>61</v>
      </c>
      <c r="D282" s="22" t="s">
        <v>62</v>
      </c>
      <c r="E282" s="21" t="s">
        <v>578</v>
      </c>
      <c r="F282" s="34" t="s">
        <v>1973</v>
      </c>
      <c r="G282" s="34" t="s">
        <v>93</v>
      </c>
      <c r="H282" s="34" t="s">
        <v>1974</v>
      </c>
      <c r="I282" s="34" t="s">
        <v>1975</v>
      </c>
      <c r="J282" s="34" t="s">
        <v>1976</v>
      </c>
      <c r="K282" s="34" t="s">
        <v>1975</v>
      </c>
      <c r="L282" s="34" t="s">
        <v>1977</v>
      </c>
      <c r="M282" s="34" t="s">
        <v>69</v>
      </c>
      <c r="N282" s="34" t="s">
        <v>1375</v>
      </c>
      <c r="O282" s="34" t="s">
        <v>1978</v>
      </c>
      <c r="P282" s="22" t="s">
        <v>72</v>
      </c>
      <c r="Q282" s="21" t="s">
        <v>1979</v>
      </c>
      <c r="R282" s="33" t="s">
        <v>698</v>
      </c>
      <c r="S282" s="34" t="s">
        <v>340</v>
      </c>
      <c r="T282" s="21" t="s">
        <v>531</v>
      </c>
      <c r="U282" s="22" t="s">
        <v>291</v>
      </c>
      <c r="V282" s="22">
        <v>2023</v>
      </c>
      <c r="W282" s="23" t="s">
        <v>78</v>
      </c>
      <c r="X282" s="21">
        <v>202301</v>
      </c>
      <c r="Y282" s="21">
        <v>202312</v>
      </c>
      <c r="Z282" s="22">
        <v>200</v>
      </c>
      <c r="AA282" s="22">
        <v>200</v>
      </c>
      <c r="AB282" s="22"/>
      <c r="AC282" s="22"/>
      <c r="AD282" s="21"/>
      <c r="AE282" s="34">
        <v>450</v>
      </c>
      <c r="AF282" s="34">
        <v>50</v>
      </c>
      <c r="AG282" s="23" t="s">
        <v>79</v>
      </c>
      <c r="AH282" s="23" t="s">
        <v>79</v>
      </c>
      <c r="AI282" s="23" t="s">
        <v>79</v>
      </c>
      <c r="AJ282" s="23" t="s">
        <v>78</v>
      </c>
      <c r="AK282" s="23" t="s">
        <v>78</v>
      </c>
      <c r="AL282" s="23" t="s">
        <v>79</v>
      </c>
      <c r="AM282" s="21" t="s">
        <v>72</v>
      </c>
      <c r="AN282" s="23" t="s">
        <v>79</v>
      </c>
      <c r="AO282" s="22" t="s">
        <v>72</v>
      </c>
      <c r="AP282" s="23" t="s">
        <v>1931</v>
      </c>
      <c r="AQ282" s="23" t="s">
        <v>1932</v>
      </c>
      <c r="AR282" s="21"/>
    </row>
    <row r="283" s="5" customFormat="1" ht="88" customHeight="1" spans="1:44">
      <c r="A283" s="21">
        <v>276</v>
      </c>
      <c r="B283" s="22" t="s">
        <v>1980</v>
      </c>
      <c r="C283" s="22" t="s">
        <v>61</v>
      </c>
      <c r="D283" s="22" t="s">
        <v>62</v>
      </c>
      <c r="E283" s="21" t="s">
        <v>578</v>
      </c>
      <c r="F283" s="34" t="s">
        <v>1981</v>
      </c>
      <c r="G283" s="21" t="s">
        <v>93</v>
      </c>
      <c r="H283" s="22" t="s">
        <v>94</v>
      </c>
      <c r="I283" s="34" t="s">
        <v>1982</v>
      </c>
      <c r="J283" s="22" t="s">
        <v>1983</v>
      </c>
      <c r="K283" s="34" t="s">
        <v>1982</v>
      </c>
      <c r="L283" s="22" t="s">
        <v>1984</v>
      </c>
      <c r="M283" s="34" t="s">
        <v>69</v>
      </c>
      <c r="N283" s="34" t="s">
        <v>1375</v>
      </c>
      <c r="O283" s="22" t="s">
        <v>1985</v>
      </c>
      <c r="P283" s="22" t="s">
        <v>72</v>
      </c>
      <c r="Q283" s="22" t="s">
        <v>1986</v>
      </c>
      <c r="R283" s="33" t="s">
        <v>698</v>
      </c>
      <c r="S283" s="22" t="s">
        <v>340</v>
      </c>
      <c r="T283" s="21" t="s">
        <v>531</v>
      </c>
      <c r="U283" s="22" t="s">
        <v>100</v>
      </c>
      <c r="V283" s="22">
        <v>2023</v>
      </c>
      <c r="W283" s="23" t="s">
        <v>78</v>
      </c>
      <c r="X283" s="21">
        <v>202301</v>
      </c>
      <c r="Y283" s="21">
        <v>202312</v>
      </c>
      <c r="Z283" s="22">
        <v>200</v>
      </c>
      <c r="AA283" s="22">
        <v>200</v>
      </c>
      <c r="AB283" s="22"/>
      <c r="AC283" s="22"/>
      <c r="AD283" s="21"/>
      <c r="AE283" s="22">
        <v>380</v>
      </c>
      <c r="AF283" s="22">
        <v>62</v>
      </c>
      <c r="AG283" s="23" t="s">
        <v>79</v>
      </c>
      <c r="AH283" s="23" t="s">
        <v>79</v>
      </c>
      <c r="AI283" s="23" t="s">
        <v>79</v>
      </c>
      <c r="AJ283" s="23" t="s">
        <v>78</v>
      </c>
      <c r="AK283" s="23" t="s">
        <v>79</v>
      </c>
      <c r="AL283" s="23" t="s">
        <v>79</v>
      </c>
      <c r="AM283" s="21" t="s">
        <v>72</v>
      </c>
      <c r="AN283" s="23" t="s">
        <v>79</v>
      </c>
      <c r="AO283" s="22" t="s">
        <v>72</v>
      </c>
      <c r="AP283" s="23" t="s">
        <v>1931</v>
      </c>
      <c r="AQ283" s="23" t="s">
        <v>1932</v>
      </c>
      <c r="AR283" s="21"/>
    </row>
    <row r="284" s="5" customFormat="1" ht="79" customHeight="1" spans="1:44">
      <c r="A284" s="21">
        <v>277</v>
      </c>
      <c r="B284" s="22" t="s">
        <v>1987</v>
      </c>
      <c r="C284" s="22" t="s">
        <v>61</v>
      </c>
      <c r="D284" s="22" t="s">
        <v>62</v>
      </c>
      <c r="E284" s="22" t="s">
        <v>578</v>
      </c>
      <c r="F284" s="21" t="s">
        <v>1988</v>
      </c>
      <c r="G284" s="22" t="s">
        <v>93</v>
      </c>
      <c r="H284" s="22" t="s">
        <v>1989</v>
      </c>
      <c r="I284" s="22" t="s">
        <v>1990</v>
      </c>
      <c r="J284" s="22" t="s">
        <v>1991</v>
      </c>
      <c r="K284" s="22" t="s">
        <v>1990</v>
      </c>
      <c r="L284" s="22" t="s">
        <v>1992</v>
      </c>
      <c r="M284" s="22" t="s">
        <v>69</v>
      </c>
      <c r="N284" s="22" t="s">
        <v>668</v>
      </c>
      <c r="O284" s="22" t="s">
        <v>1993</v>
      </c>
      <c r="P284" s="22" t="s">
        <v>72</v>
      </c>
      <c r="Q284" s="22" t="s">
        <v>1994</v>
      </c>
      <c r="R284" s="22" t="s">
        <v>1638</v>
      </c>
      <c r="S284" s="22" t="s">
        <v>1940</v>
      </c>
      <c r="T284" s="21" t="s">
        <v>531</v>
      </c>
      <c r="U284" s="22" t="s">
        <v>169</v>
      </c>
      <c r="V284" s="22">
        <v>2023</v>
      </c>
      <c r="W284" s="22" t="s">
        <v>78</v>
      </c>
      <c r="X284" s="21">
        <v>202301</v>
      </c>
      <c r="Y284" s="21">
        <v>202312</v>
      </c>
      <c r="Z284" s="22">
        <v>100</v>
      </c>
      <c r="AA284" s="22">
        <v>100</v>
      </c>
      <c r="AB284" s="22"/>
      <c r="AC284" s="22"/>
      <c r="AD284" s="21"/>
      <c r="AE284" s="22">
        <v>368</v>
      </c>
      <c r="AF284" s="22">
        <v>87</v>
      </c>
      <c r="AG284" s="22" t="s">
        <v>79</v>
      </c>
      <c r="AH284" s="22" t="s">
        <v>79</v>
      </c>
      <c r="AI284" s="22" t="s">
        <v>79</v>
      </c>
      <c r="AJ284" s="22" t="s">
        <v>78</v>
      </c>
      <c r="AK284" s="22" t="s">
        <v>78</v>
      </c>
      <c r="AL284" s="22" t="s">
        <v>79</v>
      </c>
      <c r="AM284" s="21" t="s">
        <v>72</v>
      </c>
      <c r="AN284" s="21" t="s">
        <v>79</v>
      </c>
      <c r="AO284" s="21" t="s">
        <v>72</v>
      </c>
      <c r="AP284" s="22" t="s">
        <v>1906</v>
      </c>
      <c r="AQ284" s="22">
        <v>13509437280</v>
      </c>
      <c r="AR284" s="21"/>
    </row>
    <row r="285" s="5" customFormat="1" ht="101" customHeight="1" spans="1:44">
      <c r="A285" s="21">
        <v>278</v>
      </c>
      <c r="B285" s="22" t="s">
        <v>1995</v>
      </c>
      <c r="C285" s="22" t="s">
        <v>61</v>
      </c>
      <c r="D285" s="22" t="s">
        <v>62</v>
      </c>
      <c r="E285" s="22" t="s">
        <v>578</v>
      </c>
      <c r="F285" s="21" t="s">
        <v>1996</v>
      </c>
      <c r="G285" s="22" t="s">
        <v>93</v>
      </c>
      <c r="H285" s="22" t="s">
        <v>1677</v>
      </c>
      <c r="I285" s="22" t="s">
        <v>1997</v>
      </c>
      <c r="J285" s="22" t="s">
        <v>1998</v>
      </c>
      <c r="K285" s="22" t="s">
        <v>1997</v>
      </c>
      <c r="L285" s="22" t="s">
        <v>1999</v>
      </c>
      <c r="M285" s="22" t="s">
        <v>69</v>
      </c>
      <c r="N285" s="22" t="s">
        <v>668</v>
      </c>
      <c r="O285" s="22" t="s">
        <v>2000</v>
      </c>
      <c r="P285" s="22" t="s">
        <v>72</v>
      </c>
      <c r="Q285" s="48" t="s">
        <v>2001</v>
      </c>
      <c r="R285" s="22" t="s">
        <v>1638</v>
      </c>
      <c r="S285" s="22" t="s">
        <v>1940</v>
      </c>
      <c r="T285" s="21" t="s">
        <v>531</v>
      </c>
      <c r="U285" s="22" t="s">
        <v>149</v>
      </c>
      <c r="V285" s="22">
        <v>2023</v>
      </c>
      <c r="W285" s="22" t="s">
        <v>78</v>
      </c>
      <c r="X285" s="21">
        <v>202301</v>
      </c>
      <c r="Y285" s="21">
        <v>202312</v>
      </c>
      <c r="Z285" s="22">
        <v>100</v>
      </c>
      <c r="AA285" s="22">
        <v>100</v>
      </c>
      <c r="AB285" s="22"/>
      <c r="AC285" s="22"/>
      <c r="AD285" s="21"/>
      <c r="AE285" s="22">
        <v>173</v>
      </c>
      <c r="AF285" s="22">
        <v>25</v>
      </c>
      <c r="AG285" s="22" t="s">
        <v>79</v>
      </c>
      <c r="AH285" s="22" t="s">
        <v>79</v>
      </c>
      <c r="AI285" s="22" t="s">
        <v>79</v>
      </c>
      <c r="AJ285" s="22" t="s">
        <v>78</v>
      </c>
      <c r="AK285" s="22" t="s">
        <v>79</v>
      </c>
      <c r="AL285" s="22" t="s">
        <v>79</v>
      </c>
      <c r="AM285" s="21" t="s">
        <v>72</v>
      </c>
      <c r="AN285" s="22" t="s">
        <v>79</v>
      </c>
      <c r="AO285" s="22" t="s">
        <v>72</v>
      </c>
      <c r="AP285" s="22" t="s">
        <v>1680</v>
      </c>
      <c r="AQ285" s="22">
        <v>15823710996</v>
      </c>
      <c r="AR285" s="21"/>
    </row>
    <row r="286" s="5" customFormat="1" ht="97" customHeight="1" spans="1:44">
      <c r="A286" s="21">
        <v>279</v>
      </c>
      <c r="B286" s="21" t="s">
        <v>2002</v>
      </c>
      <c r="C286" s="22" t="s">
        <v>61</v>
      </c>
      <c r="D286" s="22" t="s">
        <v>62</v>
      </c>
      <c r="E286" s="22" t="s">
        <v>578</v>
      </c>
      <c r="F286" s="21" t="s">
        <v>2003</v>
      </c>
      <c r="G286" s="21" t="s">
        <v>93</v>
      </c>
      <c r="H286" s="21" t="s">
        <v>2004</v>
      </c>
      <c r="I286" s="21" t="s">
        <v>2005</v>
      </c>
      <c r="J286" s="21" t="s">
        <v>2006</v>
      </c>
      <c r="K286" s="21" t="s">
        <v>2005</v>
      </c>
      <c r="L286" s="21" t="s">
        <v>2007</v>
      </c>
      <c r="M286" s="22" t="s">
        <v>69</v>
      </c>
      <c r="N286" s="22" t="s">
        <v>668</v>
      </c>
      <c r="O286" s="21" t="s">
        <v>2008</v>
      </c>
      <c r="P286" s="22" t="s">
        <v>72</v>
      </c>
      <c r="Q286" s="21" t="s">
        <v>99</v>
      </c>
      <c r="R286" s="22" t="s">
        <v>1638</v>
      </c>
      <c r="S286" s="22" t="s">
        <v>1940</v>
      </c>
      <c r="T286" s="21" t="s">
        <v>531</v>
      </c>
      <c r="U286" s="21" t="s">
        <v>220</v>
      </c>
      <c r="V286" s="21">
        <v>2023</v>
      </c>
      <c r="W286" s="21" t="s">
        <v>78</v>
      </c>
      <c r="X286" s="21">
        <v>202301</v>
      </c>
      <c r="Y286" s="21">
        <v>202312</v>
      </c>
      <c r="Z286" s="21">
        <v>1000</v>
      </c>
      <c r="AA286" s="21">
        <v>1000</v>
      </c>
      <c r="AB286" s="22"/>
      <c r="AC286" s="22"/>
      <c r="AD286" s="21"/>
      <c r="AE286" s="21">
        <v>840</v>
      </c>
      <c r="AF286" s="21">
        <v>150</v>
      </c>
      <c r="AG286" s="21" t="s">
        <v>79</v>
      </c>
      <c r="AH286" s="21" t="s">
        <v>79</v>
      </c>
      <c r="AI286" s="21" t="s">
        <v>79</v>
      </c>
      <c r="AJ286" s="21" t="s">
        <v>78</v>
      </c>
      <c r="AK286" s="21" t="s">
        <v>78</v>
      </c>
      <c r="AL286" s="21" t="s">
        <v>79</v>
      </c>
      <c r="AM286" s="21" t="s">
        <v>72</v>
      </c>
      <c r="AN286" s="21" t="s">
        <v>79</v>
      </c>
      <c r="AO286" s="22" t="s">
        <v>72</v>
      </c>
      <c r="AP286" s="21" t="s">
        <v>671</v>
      </c>
      <c r="AQ286" s="21">
        <v>18883235345</v>
      </c>
      <c r="AR286" s="21"/>
    </row>
    <row r="287" s="5" customFormat="1" ht="95" customHeight="1" spans="1:44">
      <c r="A287" s="21">
        <v>280</v>
      </c>
      <c r="B287" s="22" t="s">
        <v>2009</v>
      </c>
      <c r="C287" s="21" t="s">
        <v>61</v>
      </c>
      <c r="D287" s="21" t="s">
        <v>62</v>
      </c>
      <c r="E287" s="21" t="s">
        <v>578</v>
      </c>
      <c r="F287" s="21" t="s">
        <v>2010</v>
      </c>
      <c r="G287" s="21" t="s">
        <v>93</v>
      </c>
      <c r="H287" s="21" t="s">
        <v>625</v>
      </c>
      <c r="I287" s="21" t="s">
        <v>2011</v>
      </c>
      <c r="J287" s="21" t="s">
        <v>2012</v>
      </c>
      <c r="K287" s="21" t="s">
        <v>2011</v>
      </c>
      <c r="L287" s="21" t="s">
        <v>2013</v>
      </c>
      <c r="M287" s="21" t="s">
        <v>2014</v>
      </c>
      <c r="N287" s="22" t="s">
        <v>668</v>
      </c>
      <c r="O287" s="21" t="s">
        <v>2015</v>
      </c>
      <c r="P287" s="22" t="s">
        <v>72</v>
      </c>
      <c r="Q287" s="21" t="s">
        <v>1029</v>
      </c>
      <c r="R287" s="21" t="s">
        <v>1388</v>
      </c>
      <c r="S287" s="21" t="s">
        <v>2016</v>
      </c>
      <c r="T287" s="21" t="s">
        <v>2017</v>
      </c>
      <c r="U287" s="21" t="s">
        <v>494</v>
      </c>
      <c r="V287" s="21">
        <v>2023</v>
      </c>
      <c r="W287" s="21" t="s">
        <v>78</v>
      </c>
      <c r="X287" s="21">
        <v>202301</v>
      </c>
      <c r="Y287" s="21">
        <v>202312</v>
      </c>
      <c r="Z287" s="21">
        <v>500</v>
      </c>
      <c r="AA287" s="21">
        <v>500</v>
      </c>
      <c r="AB287" s="21"/>
      <c r="AC287" s="21"/>
      <c r="AD287" s="21"/>
      <c r="AE287" s="21">
        <v>8000</v>
      </c>
      <c r="AF287" s="21">
        <v>850</v>
      </c>
      <c r="AG287" s="21" t="s">
        <v>78</v>
      </c>
      <c r="AH287" s="21" t="s">
        <v>78</v>
      </c>
      <c r="AI287" s="22" t="s">
        <v>79</v>
      </c>
      <c r="AJ287" s="22" t="s">
        <v>78</v>
      </c>
      <c r="AK287" s="21" t="s">
        <v>79</v>
      </c>
      <c r="AL287" s="21" t="s">
        <v>79</v>
      </c>
      <c r="AM287" s="21" t="s">
        <v>72</v>
      </c>
      <c r="AN287" s="21" t="s">
        <v>79</v>
      </c>
      <c r="AO287" s="21" t="s">
        <v>72</v>
      </c>
      <c r="AP287" s="21" t="s">
        <v>2018</v>
      </c>
      <c r="AQ287" s="21">
        <v>18223618591</v>
      </c>
      <c r="AR287" s="21"/>
    </row>
    <row r="288" s="5" customFormat="1" ht="88" customHeight="1" spans="1:44">
      <c r="A288" s="21">
        <v>281</v>
      </c>
      <c r="B288" s="21" t="s">
        <v>2019</v>
      </c>
      <c r="C288" s="21" t="s">
        <v>61</v>
      </c>
      <c r="D288" s="21" t="s">
        <v>62</v>
      </c>
      <c r="E288" s="21" t="s">
        <v>2020</v>
      </c>
      <c r="F288" s="21" t="s">
        <v>2021</v>
      </c>
      <c r="G288" s="21" t="s">
        <v>65</v>
      </c>
      <c r="H288" s="21" t="s">
        <v>2022</v>
      </c>
      <c r="I288" s="21" t="s">
        <v>2023</v>
      </c>
      <c r="J288" s="21" t="s">
        <v>2024</v>
      </c>
      <c r="K288" s="21" t="s">
        <v>2023</v>
      </c>
      <c r="L288" s="21" t="s">
        <v>2025</v>
      </c>
      <c r="M288" s="21" t="s">
        <v>2014</v>
      </c>
      <c r="N288" s="22" t="s">
        <v>668</v>
      </c>
      <c r="O288" s="21" t="s">
        <v>2026</v>
      </c>
      <c r="P288" s="22" t="s">
        <v>72</v>
      </c>
      <c r="Q288" s="21" t="s">
        <v>2027</v>
      </c>
      <c r="R288" s="21" t="s">
        <v>2028</v>
      </c>
      <c r="S288" s="21" t="s">
        <v>340</v>
      </c>
      <c r="T288" s="21" t="s">
        <v>2029</v>
      </c>
      <c r="U288" s="21" t="s">
        <v>2029</v>
      </c>
      <c r="V288" s="21">
        <v>2023</v>
      </c>
      <c r="W288" s="21" t="s">
        <v>78</v>
      </c>
      <c r="X288" s="21">
        <v>202301</v>
      </c>
      <c r="Y288" s="21">
        <v>202312</v>
      </c>
      <c r="Z288" s="21">
        <v>90</v>
      </c>
      <c r="AA288" s="21">
        <v>90</v>
      </c>
      <c r="AB288" s="29"/>
      <c r="AC288" s="29"/>
      <c r="AD288" s="21"/>
      <c r="AE288" s="21">
        <v>5000</v>
      </c>
      <c r="AF288" s="21">
        <v>1200</v>
      </c>
      <c r="AG288" s="21" t="s">
        <v>79</v>
      </c>
      <c r="AH288" s="21" t="s">
        <v>79</v>
      </c>
      <c r="AI288" s="22" t="s">
        <v>79</v>
      </c>
      <c r="AJ288" s="22" t="s">
        <v>78</v>
      </c>
      <c r="AK288" s="21" t="s">
        <v>79</v>
      </c>
      <c r="AL288" s="51" t="s">
        <v>79</v>
      </c>
      <c r="AM288" s="21" t="s">
        <v>72</v>
      </c>
      <c r="AN288" s="51" t="s">
        <v>79</v>
      </c>
      <c r="AO288" s="22" t="s">
        <v>72</v>
      </c>
      <c r="AP288" s="21" t="s">
        <v>2030</v>
      </c>
      <c r="AQ288" s="21">
        <v>13896255775</v>
      </c>
      <c r="AR288" s="21"/>
    </row>
    <row r="289" s="5" customFormat="1" ht="78" customHeight="1" spans="1:44">
      <c r="A289" s="21">
        <v>282</v>
      </c>
      <c r="B289" s="21" t="s">
        <v>2031</v>
      </c>
      <c r="C289" s="21" t="s">
        <v>61</v>
      </c>
      <c r="D289" s="33" t="s">
        <v>1368</v>
      </c>
      <c r="E289" s="33" t="s">
        <v>1619</v>
      </c>
      <c r="F289" s="21" t="s">
        <v>2032</v>
      </c>
      <c r="G289" s="21" t="s">
        <v>65</v>
      </c>
      <c r="H289" s="21" t="s">
        <v>2033</v>
      </c>
      <c r="I289" s="21" t="s">
        <v>2034</v>
      </c>
      <c r="J289" s="21" t="s">
        <v>2035</v>
      </c>
      <c r="K289" s="21" t="s">
        <v>2034</v>
      </c>
      <c r="L289" s="21" t="s">
        <v>2036</v>
      </c>
      <c r="M289" s="21" t="s">
        <v>2014</v>
      </c>
      <c r="N289" s="22" t="s">
        <v>668</v>
      </c>
      <c r="O289" s="21" t="s">
        <v>2037</v>
      </c>
      <c r="P289" s="22" t="s">
        <v>72</v>
      </c>
      <c r="Q289" s="21" t="s">
        <v>2038</v>
      </c>
      <c r="R289" s="21" t="s">
        <v>74</v>
      </c>
      <c r="S289" s="21" t="s">
        <v>340</v>
      </c>
      <c r="T289" s="21" t="s">
        <v>2029</v>
      </c>
      <c r="U289" s="21" t="s">
        <v>2029</v>
      </c>
      <c r="V289" s="21">
        <v>2023</v>
      </c>
      <c r="W289" s="21" t="s">
        <v>78</v>
      </c>
      <c r="X289" s="21">
        <v>202301</v>
      </c>
      <c r="Y289" s="21">
        <v>202312</v>
      </c>
      <c r="Z289" s="21">
        <v>30</v>
      </c>
      <c r="AA289" s="21">
        <v>30</v>
      </c>
      <c r="AB289" s="29"/>
      <c r="AC289" s="29"/>
      <c r="AD289" s="21"/>
      <c r="AE289" s="21">
        <v>1000</v>
      </c>
      <c r="AF289" s="21">
        <v>392</v>
      </c>
      <c r="AG289" s="21" t="s">
        <v>79</v>
      </c>
      <c r="AH289" s="21" t="s">
        <v>79</v>
      </c>
      <c r="AI289" s="22" t="s">
        <v>79</v>
      </c>
      <c r="AJ289" s="22" t="s">
        <v>78</v>
      </c>
      <c r="AK289" s="21" t="s">
        <v>79</v>
      </c>
      <c r="AL289" s="51" t="s">
        <v>79</v>
      </c>
      <c r="AM289" s="21" t="s">
        <v>72</v>
      </c>
      <c r="AN289" s="51" t="s">
        <v>79</v>
      </c>
      <c r="AO289" s="22" t="s">
        <v>72</v>
      </c>
      <c r="AP289" s="21" t="s">
        <v>2030</v>
      </c>
      <c r="AQ289" s="21">
        <v>13896255775</v>
      </c>
      <c r="AR289" s="21"/>
    </row>
    <row r="290" s="5" customFormat="1" ht="62" customHeight="1" spans="1:44">
      <c r="A290" s="21">
        <v>283</v>
      </c>
      <c r="B290" s="21" t="s">
        <v>2039</v>
      </c>
      <c r="C290" s="21" t="s">
        <v>61</v>
      </c>
      <c r="D290" s="21" t="s">
        <v>62</v>
      </c>
      <c r="E290" s="21" t="s">
        <v>2020</v>
      </c>
      <c r="F290" s="21" t="s">
        <v>2040</v>
      </c>
      <c r="G290" s="21" t="s">
        <v>93</v>
      </c>
      <c r="H290" s="21" t="s">
        <v>2041</v>
      </c>
      <c r="I290" s="21" t="s">
        <v>2042</v>
      </c>
      <c r="J290" s="21" t="s">
        <v>2043</v>
      </c>
      <c r="K290" s="21" t="s">
        <v>2042</v>
      </c>
      <c r="L290" s="21" t="s">
        <v>2044</v>
      </c>
      <c r="M290" s="21" t="s">
        <v>2014</v>
      </c>
      <c r="N290" s="22" t="s">
        <v>668</v>
      </c>
      <c r="O290" s="21" t="s">
        <v>2045</v>
      </c>
      <c r="P290" s="22" t="s">
        <v>72</v>
      </c>
      <c r="Q290" s="21" t="s">
        <v>2046</v>
      </c>
      <c r="R290" s="21" t="s">
        <v>74</v>
      </c>
      <c r="S290" s="21" t="s">
        <v>340</v>
      </c>
      <c r="T290" s="21" t="s">
        <v>2029</v>
      </c>
      <c r="U290" s="21" t="s">
        <v>2029</v>
      </c>
      <c r="V290" s="22">
        <v>2023</v>
      </c>
      <c r="W290" s="21" t="s">
        <v>78</v>
      </c>
      <c r="X290" s="21">
        <v>202301</v>
      </c>
      <c r="Y290" s="21">
        <v>202312</v>
      </c>
      <c r="Z290" s="21">
        <v>50</v>
      </c>
      <c r="AA290" s="21">
        <v>50</v>
      </c>
      <c r="AB290" s="29"/>
      <c r="AC290" s="29"/>
      <c r="AD290" s="21"/>
      <c r="AE290" s="21">
        <v>6000</v>
      </c>
      <c r="AF290" s="21">
        <v>1652</v>
      </c>
      <c r="AG290" s="21" t="s">
        <v>79</v>
      </c>
      <c r="AH290" s="21" t="s">
        <v>79</v>
      </c>
      <c r="AI290" s="22" t="s">
        <v>79</v>
      </c>
      <c r="AJ290" s="22" t="s">
        <v>78</v>
      </c>
      <c r="AK290" s="21" t="s">
        <v>78</v>
      </c>
      <c r="AL290" s="51" t="s">
        <v>79</v>
      </c>
      <c r="AM290" s="21" t="s">
        <v>72</v>
      </c>
      <c r="AN290" s="51" t="s">
        <v>79</v>
      </c>
      <c r="AO290" s="22" t="s">
        <v>72</v>
      </c>
      <c r="AP290" s="21" t="s">
        <v>2030</v>
      </c>
      <c r="AQ290" s="21">
        <v>13896255775</v>
      </c>
      <c r="AR290" s="21"/>
    </row>
    <row r="291" s="5" customFormat="1" ht="91" customHeight="1" spans="1:44">
      <c r="A291" s="21">
        <v>284</v>
      </c>
      <c r="B291" s="21" t="s">
        <v>2047</v>
      </c>
      <c r="C291" s="21" t="s">
        <v>61</v>
      </c>
      <c r="D291" s="21" t="s">
        <v>62</v>
      </c>
      <c r="E291" s="21" t="s">
        <v>2020</v>
      </c>
      <c r="F291" s="21" t="s">
        <v>2048</v>
      </c>
      <c r="G291" s="21" t="s">
        <v>93</v>
      </c>
      <c r="H291" s="21" t="s">
        <v>2041</v>
      </c>
      <c r="I291" s="21" t="s">
        <v>2049</v>
      </c>
      <c r="J291" s="21" t="s">
        <v>2050</v>
      </c>
      <c r="K291" s="21" t="s">
        <v>2049</v>
      </c>
      <c r="L291" s="21" t="s">
        <v>2051</v>
      </c>
      <c r="M291" s="21" t="s">
        <v>2014</v>
      </c>
      <c r="N291" s="21" t="s">
        <v>2052</v>
      </c>
      <c r="O291" s="21" t="s">
        <v>2053</v>
      </c>
      <c r="P291" s="22" t="s">
        <v>72</v>
      </c>
      <c r="Q291" s="21" t="s">
        <v>2054</v>
      </c>
      <c r="R291" s="21" t="s">
        <v>74</v>
      </c>
      <c r="S291" s="21" t="s">
        <v>340</v>
      </c>
      <c r="T291" s="21" t="s">
        <v>2029</v>
      </c>
      <c r="U291" s="21" t="s">
        <v>2029</v>
      </c>
      <c r="V291" s="22">
        <v>2023</v>
      </c>
      <c r="W291" s="21" t="s">
        <v>78</v>
      </c>
      <c r="X291" s="21">
        <v>202301</v>
      </c>
      <c r="Y291" s="21">
        <v>202312</v>
      </c>
      <c r="Z291" s="21">
        <v>200</v>
      </c>
      <c r="AA291" s="21">
        <v>200</v>
      </c>
      <c r="AB291" s="29"/>
      <c r="AC291" s="29"/>
      <c r="AD291" s="21"/>
      <c r="AE291" s="21">
        <v>10000</v>
      </c>
      <c r="AF291" s="21">
        <v>1685</v>
      </c>
      <c r="AG291" s="21" t="s">
        <v>79</v>
      </c>
      <c r="AH291" s="21" t="s">
        <v>79</v>
      </c>
      <c r="AI291" s="22" t="s">
        <v>79</v>
      </c>
      <c r="AJ291" s="22" t="s">
        <v>78</v>
      </c>
      <c r="AK291" s="21" t="s">
        <v>78</v>
      </c>
      <c r="AL291" s="51" t="s">
        <v>79</v>
      </c>
      <c r="AM291" s="21" t="s">
        <v>72</v>
      </c>
      <c r="AN291" s="51" t="s">
        <v>79</v>
      </c>
      <c r="AO291" s="22" t="s">
        <v>72</v>
      </c>
      <c r="AP291" s="21" t="s">
        <v>2030</v>
      </c>
      <c r="AQ291" s="21">
        <v>13896255775</v>
      </c>
      <c r="AR291" s="21"/>
    </row>
    <row r="292" s="5" customFormat="1" ht="93" customHeight="1" spans="1:44">
      <c r="A292" s="21">
        <v>285</v>
      </c>
      <c r="B292" s="21" t="s">
        <v>2055</v>
      </c>
      <c r="C292" s="21" t="s">
        <v>61</v>
      </c>
      <c r="D292" s="21" t="s">
        <v>62</v>
      </c>
      <c r="E292" s="21" t="s">
        <v>2020</v>
      </c>
      <c r="F292" s="21" t="s">
        <v>2056</v>
      </c>
      <c r="G292" s="21" t="s">
        <v>93</v>
      </c>
      <c r="H292" s="21" t="s">
        <v>2057</v>
      </c>
      <c r="I292" s="21" t="s">
        <v>2058</v>
      </c>
      <c r="J292" s="21" t="s">
        <v>2059</v>
      </c>
      <c r="K292" s="21" t="s">
        <v>2058</v>
      </c>
      <c r="L292" s="21" t="s">
        <v>2060</v>
      </c>
      <c r="M292" s="21" t="s">
        <v>2014</v>
      </c>
      <c r="N292" s="21" t="s">
        <v>2052</v>
      </c>
      <c r="O292" s="21" t="s">
        <v>2061</v>
      </c>
      <c r="P292" s="22" t="s">
        <v>72</v>
      </c>
      <c r="Q292" s="21" t="s">
        <v>1519</v>
      </c>
      <c r="R292" s="21" t="s">
        <v>74</v>
      </c>
      <c r="S292" s="21" t="s">
        <v>340</v>
      </c>
      <c r="T292" s="21" t="s">
        <v>2029</v>
      </c>
      <c r="U292" s="21" t="s">
        <v>2029</v>
      </c>
      <c r="V292" s="22">
        <v>2023</v>
      </c>
      <c r="W292" s="21" t="s">
        <v>78</v>
      </c>
      <c r="X292" s="21">
        <v>202301</v>
      </c>
      <c r="Y292" s="21">
        <v>202312</v>
      </c>
      <c r="Z292" s="21">
        <v>30</v>
      </c>
      <c r="AA292" s="21">
        <v>30</v>
      </c>
      <c r="AB292" s="29"/>
      <c r="AC292" s="29"/>
      <c r="AD292" s="21"/>
      <c r="AE292" s="21">
        <v>300</v>
      </c>
      <c r="AF292" s="21">
        <v>112</v>
      </c>
      <c r="AG292" s="21" t="s">
        <v>79</v>
      </c>
      <c r="AH292" s="21" t="s">
        <v>79</v>
      </c>
      <c r="AI292" s="22" t="s">
        <v>79</v>
      </c>
      <c r="AJ292" s="22" t="s">
        <v>78</v>
      </c>
      <c r="AK292" s="21" t="s">
        <v>78</v>
      </c>
      <c r="AL292" s="51" t="s">
        <v>79</v>
      </c>
      <c r="AM292" s="21" t="s">
        <v>72</v>
      </c>
      <c r="AN292" s="51" t="s">
        <v>79</v>
      </c>
      <c r="AO292" s="22" t="s">
        <v>72</v>
      </c>
      <c r="AP292" s="21" t="s">
        <v>2030</v>
      </c>
      <c r="AQ292" s="21">
        <v>13896255775</v>
      </c>
      <c r="AR292" s="21"/>
    </row>
    <row r="293" s="5" customFormat="1" ht="80" customHeight="1" spans="1:44">
      <c r="A293" s="21">
        <v>286</v>
      </c>
      <c r="B293" s="21" t="s">
        <v>2062</v>
      </c>
      <c r="C293" s="21" t="s">
        <v>61</v>
      </c>
      <c r="D293" s="21" t="s">
        <v>1368</v>
      </c>
      <c r="E293" s="21" t="s">
        <v>2063</v>
      </c>
      <c r="F293" s="21" t="s">
        <v>2064</v>
      </c>
      <c r="G293" s="21" t="s">
        <v>93</v>
      </c>
      <c r="H293" s="21" t="s">
        <v>2065</v>
      </c>
      <c r="I293" s="21" t="s">
        <v>2066</v>
      </c>
      <c r="J293" s="21" t="s">
        <v>2067</v>
      </c>
      <c r="K293" s="21" t="s">
        <v>2066</v>
      </c>
      <c r="L293" s="21" t="s">
        <v>2068</v>
      </c>
      <c r="M293" s="22" t="s">
        <v>69</v>
      </c>
      <c r="N293" s="21" t="s">
        <v>1375</v>
      </c>
      <c r="O293" s="21" t="s">
        <v>2069</v>
      </c>
      <c r="P293" s="21" t="s">
        <v>72</v>
      </c>
      <c r="Q293" s="21" t="s">
        <v>2070</v>
      </c>
      <c r="R293" s="21" t="s">
        <v>2071</v>
      </c>
      <c r="S293" s="21" t="s">
        <v>2016</v>
      </c>
      <c r="T293" s="21" t="s">
        <v>2017</v>
      </c>
      <c r="U293" s="21" t="s">
        <v>110</v>
      </c>
      <c r="V293" s="21">
        <v>2023</v>
      </c>
      <c r="W293" s="21" t="s">
        <v>78</v>
      </c>
      <c r="X293" s="21">
        <v>202301</v>
      </c>
      <c r="Y293" s="21">
        <v>202312</v>
      </c>
      <c r="Z293" s="21">
        <v>500</v>
      </c>
      <c r="AA293" s="21">
        <v>500</v>
      </c>
      <c r="AB293" s="21"/>
      <c r="AC293" s="21"/>
      <c r="AD293" s="21"/>
      <c r="AE293" s="21">
        <v>871</v>
      </c>
      <c r="AF293" s="21">
        <v>247</v>
      </c>
      <c r="AG293" s="21" t="s">
        <v>78</v>
      </c>
      <c r="AH293" s="21" t="s">
        <v>79</v>
      </c>
      <c r="AI293" s="22" t="s">
        <v>79</v>
      </c>
      <c r="AJ293" s="22" t="s">
        <v>78</v>
      </c>
      <c r="AK293" s="21" t="s">
        <v>79</v>
      </c>
      <c r="AL293" s="21" t="s">
        <v>79</v>
      </c>
      <c r="AM293" s="21" t="s">
        <v>72</v>
      </c>
      <c r="AN293" s="21" t="s">
        <v>79</v>
      </c>
      <c r="AO293" s="22" t="s">
        <v>72</v>
      </c>
      <c r="AP293" s="21" t="s">
        <v>622</v>
      </c>
      <c r="AQ293" s="23">
        <v>15823807292</v>
      </c>
      <c r="AR293" s="21"/>
    </row>
    <row r="294" s="5" customFormat="1" ht="71" customHeight="1" spans="1:44">
      <c r="A294" s="21">
        <v>287</v>
      </c>
      <c r="B294" s="21" t="s">
        <v>2072</v>
      </c>
      <c r="C294" s="21" t="s">
        <v>61</v>
      </c>
      <c r="D294" s="21" t="s">
        <v>1368</v>
      </c>
      <c r="E294" s="21" t="s">
        <v>2063</v>
      </c>
      <c r="F294" s="21" t="s">
        <v>2073</v>
      </c>
      <c r="G294" s="21" t="s">
        <v>65</v>
      </c>
      <c r="H294" s="21" t="s">
        <v>1943</v>
      </c>
      <c r="I294" s="21" t="s">
        <v>2074</v>
      </c>
      <c r="J294" s="21" t="s">
        <v>2075</v>
      </c>
      <c r="K294" s="21" t="s">
        <v>2074</v>
      </c>
      <c r="L294" s="21" t="s">
        <v>2076</v>
      </c>
      <c r="M294" s="22" t="s">
        <v>69</v>
      </c>
      <c r="N294" s="33" t="s">
        <v>1375</v>
      </c>
      <c r="O294" s="21" t="s">
        <v>2077</v>
      </c>
      <c r="P294" s="21" t="s">
        <v>72</v>
      </c>
      <c r="Q294" s="21" t="s">
        <v>2078</v>
      </c>
      <c r="R294" s="21" t="s">
        <v>339</v>
      </c>
      <c r="S294" s="21" t="s">
        <v>2016</v>
      </c>
      <c r="T294" s="21" t="s">
        <v>2017</v>
      </c>
      <c r="U294" s="21" t="s">
        <v>139</v>
      </c>
      <c r="V294" s="21">
        <v>2023</v>
      </c>
      <c r="W294" s="21" t="s">
        <v>78</v>
      </c>
      <c r="X294" s="21">
        <v>202301</v>
      </c>
      <c r="Y294" s="21">
        <v>202312</v>
      </c>
      <c r="Z294" s="21">
        <v>400</v>
      </c>
      <c r="AA294" s="21">
        <v>400</v>
      </c>
      <c r="AB294" s="21"/>
      <c r="AC294" s="21"/>
      <c r="AD294" s="21"/>
      <c r="AE294" s="21">
        <v>200</v>
      </c>
      <c r="AF294" s="21">
        <v>40</v>
      </c>
      <c r="AG294" s="21" t="s">
        <v>78</v>
      </c>
      <c r="AH294" s="21" t="s">
        <v>79</v>
      </c>
      <c r="AI294" s="22" t="s">
        <v>79</v>
      </c>
      <c r="AJ294" s="22" t="s">
        <v>78</v>
      </c>
      <c r="AK294" s="21" t="s">
        <v>79</v>
      </c>
      <c r="AL294" s="21" t="s">
        <v>79</v>
      </c>
      <c r="AM294" s="21" t="s">
        <v>72</v>
      </c>
      <c r="AN294" s="21" t="s">
        <v>79</v>
      </c>
      <c r="AO294" s="22" t="s">
        <v>72</v>
      </c>
      <c r="AP294" s="21" t="s">
        <v>2079</v>
      </c>
      <c r="AQ294" s="21">
        <v>13452699982</v>
      </c>
      <c r="AR294" s="21"/>
    </row>
    <row r="295" s="5" customFormat="1" ht="80" customHeight="1" spans="1:44">
      <c r="A295" s="21">
        <v>288</v>
      </c>
      <c r="B295" s="21" t="s">
        <v>2080</v>
      </c>
      <c r="C295" s="21" t="s">
        <v>61</v>
      </c>
      <c r="D295" s="21" t="s">
        <v>1368</v>
      </c>
      <c r="E295" s="21" t="s">
        <v>1369</v>
      </c>
      <c r="F295" s="21" t="s">
        <v>2081</v>
      </c>
      <c r="G295" s="21" t="s">
        <v>93</v>
      </c>
      <c r="H295" s="21" t="s">
        <v>2082</v>
      </c>
      <c r="I295" s="21" t="s">
        <v>2083</v>
      </c>
      <c r="J295" s="21" t="s">
        <v>2084</v>
      </c>
      <c r="K295" s="21" t="s">
        <v>2083</v>
      </c>
      <c r="L295" s="21" t="s">
        <v>2085</v>
      </c>
      <c r="M295" s="21" t="s">
        <v>2086</v>
      </c>
      <c r="N295" s="21" t="s">
        <v>1612</v>
      </c>
      <c r="O295" s="21" t="s">
        <v>2087</v>
      </c>
      <c r="P295" s="33" t="s">
        <v>72</v>
      </c>
      <c r="Q295" s="21" t="s">
        <v>2088</v>
      </c>
      <c r="R295" s="22" t="s">
        <v>339</v>
      </c>
      <c r="S295" s="35" t="s">
        <v>1100</v>
      </c>
      <c r="T295" s="21" t="s">
        <v>1614</v>
      </c>
      <c r="U295" s="21" t="s">
        <v>2089</v>
      </c>
      <c r="V295" s="21">
        <v>2023</v>
      </c>
      <c r="W295" s="33" t="s">
        <v>78</v>
      </c>
      <c r="X295" s="21">
        <v>202301</v>
      </c>
      <c r="Y295" s="21">
        <v>202312</v>
      </c>
      <c r="Z295" s="21">
        <v>250</v>
      </c>
      <c r="AA295" s="21">
        <v>250</v>
      </c>
      <c r="AB295" s="21"/>
      <c r="AC295" s="21"/>
      <c r="AD295" s="21"/>
      <c r="AE295" s="21">
        <v>100</v>
      </c>
      <c r="AF295" s="21">
        <v>5</v>
      </c>
      <c r="AG295" s="21" t="s">
        <v>79</v>
      </c>
      <c r="AH295" s="21" t="s">
        <v>79</v>
      </c>
      <c r="AI295" s="21" t="s">
        <v>79</v>
      </c>
      <c r="AJ295" s="21" t="s">
        <v>78</v>
      </c>
      <c r="AK295" s="21" t="s">
        <v>79</v>
      </c>
      <c r="AL295" s="22" t="s">
        <v>79</v>
      </c>
      <c r="AM295" s="21" t="s">
        <v>72</v>
      </c>
      <c r="AN295" s="21" t="s">
        <v>79</v>
      </c>
      <c r="AO295" s="22" t="s">
        <v>72</v>
      </c>
      <c r="AP295" s="21" t="s">
        <v>2090</v>
      </c>
      <c r="AQ295" s="23">
        <v>1778407998</v>
      </c>
      <c r="AR295" s="21"/>
    </row>
    <row r="296" s="5" customFormat="1" ht="79" customHeight="1" spans="1:44">
      <c r="A296" s="21">
        <v>289</v>
      </c>
      <c r="B296" s="23" t="s">
        <v>2091</v>
      </c>
      <c r="C296" s="23" t="s">
        <v>61</v>
      </c>
      <c r="D296" s="23" t="s">
        <v>2092</v>
      </c>
      <c r="E296" s="23" t="s">
        <v>1619</v>
      </c>
      <c r="F296" s="23" t="s">
        <v>2093</v>
      </c>
      <c r="G296" s="23" t="s">
        <v>65</v>
      </c>
      <c r="H296" s="23" t="s">
        <v>690</v>
      </c>
      <c r="I296" s="23" t="s">
        <v>2094</v>
      </c>
      <c r="J296" s="23" t="s">
        <v>2095</v>
      </c>
      <c r="K296" s="23" t="s">
        <v>2094</v>
      </c>
      <c r="L296" s="23" t="s">
        <v>2096</v>
      </c>
      <c r="M296" s="23" t="s">
        <v>2097</v>
      </c>
      <c r="N296" s="23" t="s">
        <v>2098</v>
      </c>
      <c r="O296" s="23" t="s">
        <v>2099</v>
      </c>
      <c r="P296" s="23" t="s">
        <v>72</v>
      </c>
      <c r="Q296" s="23" t="s">
        <v>2100</v>
      </c>
      <c r="R296" s="23" t="s">
        <v>2101</v>
      </c>
      <c r="S296" s="23" t="s">
        <v>340</v>
      </c>
      <c r="T296" s="23" t="s">
        <v>2102</v>
      </c>
      <c r="U296" s="23" t="s">
        <v>2102</v>
      </c>
      <c r="V296" s="22">
        <v>2023</v>
      </c>
      <c r="W296" s="38" t="s">
        <v>78</v>
      </c>
      <c r="X296" s="21">
        <v>202301</v>
      </c>
      <c r="Y296" s="21">
        <v>202312</v>
      </c>
      <c r="Z296" s="22">
        <v>1000</v>
      </c>
      <c r="AA296" s="22">
        <v>1000</v>
      </c>
      <c r="AB296" s="23"/>
      <c r="AC296" s="23"/>
      <c r="AD296" s="21"/>
      <c r="AE296" s="22">
        <v>8000</v>
      </c>
      <c r="AF296" s="22">
        <v>1800</v>
      </c>
      <c r="AG296" s="23" t="s">
        <v>78</v>
      </c>
      <c r="AH296" s="23" t="s">
        <v>79</v>
      </c>
      <c r="AI296" s="23" t="s">
        <v>79</v>
      </c>
      <c r="AJ296" s="22" t="s">
        <v>78</v>
      </c>
      <c r="AK296" s="23" t="s">
        <v>78</v>
      </c>
      <c r="AL296" s="22" t="s">
        <v>79</v>
      </c>
      <c r="AM296" s="21" t="s">
        <v>72</v>
      </c>
      <c r="AN296" s="22" t="s">
        <v>79</v>
      </c>
      <c r="AO296" s="22" t="s">
        <v>72</v>
      </c>
      <c r="AP296" s="23" t="s">
        <v>1113</v>
      </c>
      <c r="AQ296" s="23">
        <v>13996676222</v>
      </c>
      <c r="AR296" s="21"/>
    </row>
    <row r="297" s="5" customFormat="1" ht="79" customHeight="1" spans="1:44">
      <c r="A297" s="21">
        <v>290</v>
      </c>
      <c r="B297" s="23" t="s">
        <v>2103</v>
      </c>
      <c r="C297" s="23" t="s">
        <v>61</v>
      </c>
      <c r="D297" s="23" t="s">
        <v>2092</v>
      </c>
      <c r="E297" s="23" t="s">
        <v>1369</v>
      </c>
      <c r="F297" s="23" t="s">
        <v>2104</v>
      </c>
      <c r="G297" s="23" t="s">
        <v>65</v>
      </c>
      <c r="H297" s="23" t="s">
        <v>690</v>
      </c>
      <c r="I297" s="23" t="s">
        <v>2105</v>
      </c>
      <c r="J297" s="23" t="s">
        <v>2106</v>
      </c>
      <c r="K297" s="23" t="s">
        <v>2105</v>
      </c>
      <c r="L297" s="23" t="s">
        <v>2107</v>
      </c>
      <c r="M297" s="23" t="s">
        <v>2097</v>
      </c>
      <c r="N297" s="23" t="s">
        <v>2098</v>
      </c>
      <c r="O297" s="23" t="s">
        <v>2108</v>
      </c>
      <c r="P297" s="23" t="s">
        <v>72</v>
      </c>
      <c r="Q297" s="23" t="s">
        <v>2109</v>
      </c>
      <c r="R297" s="23" t="s">
        <v>2101</v>
      </c>
      <c r="S297" s="23" t="s">
        <v>340</v>
      </c>
      <c r="T297" s="23" t="s">
        <v>2102</v>
      </c>
      <c r="U297" s="23" t="s">
        <v>2102</v>
      </c>
      <c r="V297" s="22">
        <v>2023</v>
      </c>
      <c r="W297" s="38" t="s">
        <v>78</v>
      </c>
      <c r="X297" s="21">
        <v>202301</v>
      </c>
      <c r="Y297" s="21">
        <v>202312</v>
      </c>
      <c r="Z297" s="22">
        <v>500</v>
      </c>
      <c r="AA297" s="22">
        <v>500</v>
      </c>
      <c r="AB297" s="23"/>
      <c r="AC297" s="23"/>
      <c r="AD297" s="21"/>
      <c r="AE297" s="22">
        <v>100000</v>
      </c>
      <c r="AF297" s="22">
        <v>5000</v>
      </c>
      <c r="AG297" s="23" t="s">
        <v>78</v>
      </c>
      <c r="AH297" s="23" t="s">
        <v>79</v>
      </c>
      <c r="AI297" s="23" t="s">
        <v>79</v>
      </c>
      <c r="AJ297" s="22" t="s">
        <v>78</v>
      </c>
      <c r="AK297" s="23" t="s">
        <v>78</v>
      </c>
      <c r="AL297" s="22" t="s">
        <v>79</v>
      </c>
      <c r="AM297" s="21" t="s">
        <v>72</v>
      </c>
      <c r="AN297" s="22" t="s">
        <v>79</v>
      </c>
      <c r="AO297" s="22" t="s">
        <v>72</v>
      </c>
      <c r="AP297" s="23" t="s">
        <v>1113</v>
      </c>
      <c r="AQ297" s="23">
        <v>13996676222</v>
      </c>
      <c r="AR297" s="21"/>
    </row>
    <row r="298" s="4" customFormat="1" ht="79" customHeight="1" spans="1:44">
      <c r="A298" s="21">
        <v>291</v>
      </c>
      <c r="B298" s="38" t="s">
        <v>2110</v>
      </c>
      <c r="C298" s="38" t="s">
        <v>673</v>
      </c>
      <c r="D298" s="38" t="s">
        <v>674</v>
      </c>
      <c r="E298" s="38" t="s">
        <v>2111</v>
      </c>
      <c r="F298" s="38" t="s">
        <v>2112</v>
      </c>
      <c r="G298" s="38" t="s">
        <v>2113</v>
      </c>
      <c r="H298" s="38" t="s">
        <v>690</v>
      </c>
      <c r="I298" s="38" t="s">
        <v>2114</v>
      </c>
      <c r="J298" s="38" t="s">
        <v>2115</v>
      </c>
      <c r="K298" s="38" t="s">
        <v>2114</v>
      </c>
      <c r="L298" s="38" t="s">
        <v>2116</v>
      </c>
      <c r="M298" s="38" t="s">
        <v>2097</v>
      </c>
      <c r="N298" s="38" t="s">
        <v>2098</v>
      </c>
      <c r="O298" s="38" t="s">
        <v>2117</v>
      </c>
      <c r="P298" s="38" t="s">
        <v>2118</v>
      </c>
      <c r="Q298" s="38" t="s">
        <v>2119</v>
      </c>
      <c r="R298" s="38" t="s">
        <v>2101</v>
      </c>
      <c r="S298" s="38" t="s">
        <v>340</v>
      </c>
      <c r="T298" s="38" t="s">
        <v>2102</v>
      </c>
      <c r="U298" s="38" t="s">
        <v>2102</v>
      </c>
      <c r="V298" s="38" t="s">
        <v>1346</v>
      </c>
      <c r="W298" s="38" t="s">
        <v>78</v>
      </c>
      <c r="X298" s="21">
        <v>202301</v>
      </c>
      <c r="Y298" s="21">
        <v>202312</v>
      </c>
      <c r="Z298" s="34">
        <v>500</v>
      </c>
      <c r="AA298" s="34">
        <v>500</v>
      </c>
      <c r="AB298" s="38"/>
      <c r="AC298" s="38"/>
      <c r="AD298" s="21"/>
      <c r="AE298" s="34">
        <v>80000</v>
      </c>
      <c r="AF298" s="34">
        <v>3000</v>
      </c>
      <c r="AG298" s="38" t="s">
        <v>79</v>
      </c>
      <c r="AH298" s="38" t="s">
        <v>79</v>
      </c>
      <c r="AI298" s="38" t="s">
        <v>79</v>
      </c>
      <c r="AJ298" s="38" t="s">
        <v>78</v>
      </c>
      <c r="AK298" s="38" t="s">
        <v>78</v>
      </c>
      <c r="AL298" s="38" t="s">
        <v>79</v>
      </c>
      <c r="AM298" s="21" t="s">
        <v>72</v>
      </c>
      <c r="AN298" s="38" t="s">
        <v>79</v>
      </c>
      <c r="AO298" s="38" t="s">
        <v>72</v>
      </c>
      <c r="AP298" s="38" t="s">
        <v>1113</v>
      </c>
      <c r="AQ298" s="38">
        <v>13996676222</v>
      </c>
      <c r="AR298" s="33"/>
    </row>
    <row r="299" s="8" customFormat="1" ht="67" customHeight="1" spans="1:44">
      <c r="A299" s="21">
        <v>292</v>
      </c>
      <c r="B299" s="47" t="s">
        <v>2120</v>
      </c>
      <c r="C299" s="47" t="s">
        <v>61</v>
      </c>
      <c r="D299" s="47" t="s">
        <v>1368</v>
      </c>
      <c r="E299" s="47" t="s">
        <v>1619</v>
      </c>
      <c r="F299" s="47" t="s">
        <v>2121</v>
      </c>
      <c r="G299" s="47" t="s">
        <v>2122</v>
      </c>
      <c r="H299" s="47" t="s">
        <v>2123</v>
      </c>
      <c r="I299" s="33" t="s">
        <v>2124</v>
      </c>
      <c r="J299" s="21" t="s">
        <v>2125</v>
      </c>
      <c r="K299" s="33" t="s">
        <v>2124</v>
      </c>
      <c r="L299" s="33" t="s">
        <v>2126</v>
      </c>
      <c r="M299" s="33" t="s">
        <v>69</v>
      </c>
      <c r="N299" s="33" t="s">
        <v>1375</v>
      </c>
      <c r="O299" s="38" t="s">
        <v>2127</v>
      </c>
      <c r="P299" s="33" t="s">
        <v>72</v>
      </c>
      <c r="Q299" s="33" t="s">
        <v>1526</v>
      </c>
      <c r="R299" s="33" t="s">
        <v>595</v>
      </c>
      <c r="S299" s="35" t="s">
        <v>1100</v>
      </c>
      <c r="T299" s="33" t="s">
        <v>1627</v>
      </c>
      <c r="U299" s="33" t="s">
        <v>1627</v>
      </c>
      <c r="V299" s="49">
        <v>2023</v>
      </c>
      <c r="W299" s="49" t="s">
        <v>78</v>
      </c>
      <c r="X299" s="21">
        <v>202301</v>
      </c>
      <c r="Y299" s="21">
        <v>202312</v>
      </c>
      <c r="Z299" s="33">
        <v>500</v>
      </c>
      <c r="AA299" s="33"/>
      <c r="AB299" s="33">
        <v>500</v>
      </c>
      <c r="AC299" s="49"/>
      <c r="AD299" s="21"/>
      <c r="AE299" s="49">
        <v>800</v>
      </c>
      <c r="AF299" s="49">
        <v>200</v>
      </c>
      <c r="AG299" s="49" t="s">
        <v>79</v>
      </c>
      <c r="AH299" s="49" t="s">
        <v>79</v>
      </c>
      <c r="AI299" s="49" t="s">
        <v>79</v>
      </c>
      <c r="AJ299" s="49" t="s">
        <v>78</v>
      </c>
      <c r="AK299" s="49" t="s">
        <v>79</v>
      </c>
      <c r="AL299" s="49" t="s">
        <v>79</v>
      </c>
      <c r="AM299" s="21" t="s">
        <v>72</v>
      </c>
      <c r="AN299" s="49" t="s">
        <v>79</v>
      </c>
      <c r="AO299" s="51" t="s">
        <v>72</v>
      </c>
      <c r="AP299" s="49" t="s">
        <v>2128</v>
      </c>
      <c r="AQ299" s="49">
        <v>19923231856</v>
      </c>
      <c r="AR299" s="52"/>
    </row>
    <row r="300" s="8" customFormat="1" ht="60" customHeight="1" spans="1:44">
      <c r="A300" s="21">
        <v>293</v>
      </c>
      <c r="B300" s="33" t="s">
        <v>2129</v>
      </c>
      <c r="C300" s="33" t="s">
        <v>61</v>
      </c>
      <c r="D300" s="33" t="s">
        <v>1368</v>
      </c>
      <c r="E300" s="33" t="s">
        <v>1619</v>
      </c>
      <c r="F300" s="33" t="s">
        <v>3731</v>
      </c>
      <c r="G300" s="47" t="s">
        <v>65</v>
      </c>
      <c r="H300" s="47" t="s">
        <v>563</v>
      </c>
      <c r="I300" s="47" t="s">
        <v>2131</v>
      </c>
      <c r="J300" s="21" t="s">
        <v>2132</v>
      </c>
      <c r="K300" s="47" t="s">
        <v>2131</v>
      </c>
      <c r="L300" s="47" t="s">
        <v>2133</v>
      </c>
      <c r="M300" s="47" t="s">
        <v>69</v>
      </c>
      <c r="N300" s="33" t="s">
        <v>1375</v>
      </c>
      <c r="O300" s="47" t="s">
        <v>2134</v>
      </c>
      <c r="P300" s="33" t="s">
        <v>72</v>
      </c>
      <c r="Q300" s="33" t="s">
        <v>561</v>
      </c>
      <c r="R300" s="33" t="s">
        <v>595</v>
      </c>
      <c r="S300" s="35" t="s">
        <v>1100</v>
      </c>
      <c r="T300" s="47" t="s">
        <v>1627</v>
      </c>
      <c r="U300" s="47" t="s">
        <v>1627</v>
      </c>
      <c r="V300" s="49">
        <v>2023</v>
      </c>
      <c r="W300" s="49" t="s">
        <v>78</v>
      </c>
      <c r="X300" s="21">
        <v>202301</v>
      </c>
      <c r="Y300" s="21">
        <v>202312</v>
      </c>
      <c r="Z300" s="33">
        <v>200</v>
      </c>
      <c r="AA300" s="33"/>
      <c r="AB300" s="33">
        <v>200</v>
      </c>
      <c r="AC300" s="49"/>
      <c r="AD300" s="21"/>
      <c r="AE300" s="49">
        <v>838</v>
      </c>
      <c r="AF300" s="49">
        <v>223</v>
      </c>
      <c r="AG300" s="49" t="s">
        <v>79</v>
      </c>
      <c r="AH300" s="49" t="s">
        <v>79</v>
      </c>
      <c r="AI300" s="49" t="s">
        <v>79</v>
      </c>
      <c r="AJ300" s="49" t="s">
        <v>78</v>
      </c>
      <c r="AK300" s="49" t="s">
        <v>78</v>
      </c>
      <c r="AL300" s="49" t="s">
        <v>79</v>
      </c>
      <c r="AM300" s="21" t="s">
        <v>72</v>
      </c>
      <c r="AN300" s="49" t="s">
        <v>79</v>
      </c>
      <c r="AO300" s="51" t="s">
        <v>72</v>
      </c>
      <c r="AP300" s="49" t="s">
        <v>2128</v>
      </c>
      <c r="AQ300" s="49">
        <v>19923231856</v>
      </c>
      <c r="AR300" s="52"/>
    </row>
    <row r="301" s="8" customFormat="1" ht="59" customHeight="1" spans="1:44">
      <c r="A301" s="21">
        <v>294</v>
      </c>
      <c r="B301" s="33" t="s">
        <v>2135</v>
      </c>
      <c r="C301" s="33" t="s">
        <v>61</v>
      </c>
      <c r="D301" s="33" t="s">
        <v>1368</v>
      </c>
      <c r="E301" s="33" t="s">
        <v>1619</v>
      </c>
      <c r="F301" s="33" t="s">
        <v>2136</v>
      </c>
      <c r="G301" s="47" t="s">
        <v>2122</v>
      </c>
      <c r="H301" s="47" t="s">
        <v>2137</v>
      </c>
      <c r="I301" s="47" t="s">
        <v>2138</v>
      </c>
      <c r="J301" s="21" t="s">
        <v>2139</v>
      </c>
      <c r="K301" s="47" t="s">
        <v>2138</v>
      </c>
      <c r="L301" s="47" t="s">
        <v>2140</v>
      </c>
      <c r="M301" s="47" t="s">
        <v>69</v>
      </c>
      <c r="N301" s="33" t="s">
        <v>1375</v>
      </c>
      <c r="O301" s="47" t="s">
        <v>2141</v>
      </c>
      <c r="P301" s="33" t="s">
        <v>72</v>
      </c>
      <c r="Q301" s="33" t="s">
        <v>542</v>
      </c>
      <c r="R301" s="33" t="s">
        <v>595</v>
      </c>
      <c r="S301" s="50" t="s">
        <v>1100</v>
      </c>
      <c r="T301" s="47" t="s">
        <v>1627</v>
      </c>
      <c r="U301" s="47" t="s">
        <v>220</v>
      </c>
      <c r="V301" s="49">
        <v>2023</v>
      </c>
      <c r="W301" s="49" t="s">
        <v>78</v>
      </c>
      <c r="X301" s="21">
        <v>202301</v>
      </c>
      <c r="Y301" s="21">
        <v>202312</v>
      </c>
      <c r="Z301" s="33">
        <v>210</v>
      </c>
      <c r="AA301" s="33"/>
      <c r="AB301" s="33">
        <v>210</v>
      </c>
      <c r="AC301" s="49"/>
      <c r="AD301" s="21"/>
      <c r="AE301" s="49">
        <v>1022</v>
      </c>
      <c r="AF301" s="49">
        <v>254</v>
      </c>
      <c r="AG301" s="49" t="s">
        <v>79</v>
      </c>
      <c r="AH301" s="49" t="s">
        <v>79</v>
      </c>
      <c r="AI301" s="49" t="s">
        <v>79</v>
      </c>
      <c r="AJ301" s="49" t="s">
        <v>78</v>
      </c>
      <c r="AK301" s="49" t="s">
        <v>78</v>
      </c>
      <c r="AL301" s="49" t="s">
        <v>79</v>
      </c>
      <c r="AM301" s="21" t="s">
        <v>72</v>
      </c>
      <c r="AN301" s="49" t="s">
        <v>79</v>
      </c>
      <c r="AO301" s="51" t="s">
        <v>72</v>
      </c>
      <c r="AP301" s="49" t="s">
        <v>2128</v>
      </c>
      <c r="AQ301" s="49">
        <v>19923231856</v>
      </c>
      <c r="AR301" s="52"/>
    </row>
    <row r="302" s="9" customFormat="1" ht="59" customHeight="1" spans="1:44">
      <c r="A302" s="21">
        <v>295</v>
      </c>
      <c r="B302" s="33" t="s">
        <v>2142</v>
      </c>
      <c r="C302" s="33" t="s">
        <v>61</v>
      </c>
      <c r="D302" s="33" t="s">
        <v>1368</v>
      </c>
      <c r="E302" s="33" t="s">
        <v>1619</v>
      </c>
      <c r="F302" s="33" t="s">
        <v>2143</v>
      </c>
      <c r="G302" s="47" t="s">
        <v>93</v>
      </c>
      <c r="H302" s="47" t="s">
        <v>195</v>
      </c>
      <c r="I302" s="47" t="s">
        <v>2144</v>
      </c>
      <c r="J302" s="47" t="s">
        <v>2145</v>
      </c>
      <c r="K302" s="47" t="s">
        <v>2144</v>
      </c>
      <c r="L302" s="47" t="s">
        <v>2146</v>
      </c>
      <c r="M302" s="47" t="s">
        <v>69</v>
      </c>
      <c r="N302" s="47" t="s">
        <v>70</v>
      </c>
      <c r="O302" s="47" t="s">
        <v>2147</v>
      </c>
      <c r="P302" s="33" t="s">
        <v>72</v>
      </c>
      <c r="Q302" s="47" t="s">
        <v>2148</v>
      </c>
      <c r="R302" s="47" t="s">
        <v>2149</v>
      </c>
      <c r="S302" s="50" t="s">
        <v>1100</v>
      </c>
      <c r="T302" s="47" t="s">
        <v>1627</v>
      </c>
      <c r="U302" s="47" t="s">
        <v>2150</v>
      </c>
      <c r="V302" s="49">
        <v>2023</v>
      </c>
      <c r="W302" s="49" t="s">
        <v>78</v>
      </c>
      <c r="X302" s="21">
        <v>202301</v>
      </c>
      <c r="Y302" s="21">
        <v>202312</v>
      </c>
      <c r="Z302" s="33">
        <v>150</v>
      </c>
      <c r="AA302" s="33"/>
      <c r="AB302" s="33">
        <v>150</v>
      </c>
      <c r="AC302" s="49"/>
      <c r="AD302" s="21"/>
      <c r="AE302" s="49">
        <v>4585</v>
      </c>
      <c r="AF302" s="49">
        <v>212</v>
      </c>
      <c r="AG302" s="49" t="s">
        <v>79</v>
      </c>
      <c r="AH302" s="49" t="s">
        <v>79</v>
      </c>
      <c r="AI302" s="49" t="s">
        <v>79</v>
      </c>
      <c r="AJ302" s="49" t="s">
        <v>78</v>
      </c>
      <c r="AK302" s="22" t="s">
        <v>79</v>
      </c>
      <c r="AL302" s="49" t="s">
        <v>79</v>
      </c>
      <c r="AM302" s="21" t="s">
        <v>72</v>
      </c>
      <c r="AN302" s="49" t="s">
        <v>79</v>
      </c>
      <c r="AO302" s="49" t="s">
        <v>72</v>
      </c>
      <c r="AP302" s="49" t="s">
        <v>1628</v>
      </c>
      <c r="AQ302" s="49">
        <v>13594059670</v>
      </c>
      <c r="AR302" s="17"/>
    </row>
    <row r="303" s="9" customFormat="1" ht="59" customHeight="1" spans="1:44">
      <c r="A303" s="21">
        <v>296</v>
      </c>
      <c r="B303" s="33" t="s">
        <v>2151</v>
      </c>
      <c r="C303" s="33" t="s">
        <v>61</v>
      </c>
      <c r="D303" s="33" t="s">
        <v>1368</v>
      </c>
      <c r="E303" s="33" t="s">
        <v>1619</v>
      </c>
      <c r="F303" s="33" t="s">
        <v>2152</v>
      </c>
      <c r="G303" s="47" t="s">
        <v>65</v>
      </c>
      <c r="H303" s="47" t="s">
        <v>2153</v>
      </c>
      <c r="I303" s="47" t="s">
        <v>2154</v>
      </c>
      <c r="J303" s="47" t="s">
        <v>2155</v>
      </c>
      <c r="K303" s="47" t="s">
        <v>2154</v>
      </c>
      <c r="L303" s="47" t="s">
        <v>2156</v>
      </c>
      <c r="M303" s="47" t="s">
        <v>69</v>
      </c>
      <c r="N303" s="47" t="s">
        <v>70</v>
      </c>
      <c r="O303" s="47" t="s">
        <v>2157</v>
      </c>
      <c r="P303" s="33" t="s">
        <v>72</v>
      </c>
      <c r="Q303" s="47" t="s">
        <v>2158</v>
      </c>
      <c r="R303" s="47" t="s">
        <v>2149</v>
      </c>
      <c r="S303" s="50" t="s">
        <v>1100</v>
      </c>
      <c r="T303" s="47" t="s">
        <v>1627</v>
      </c>
      <c r="U303" s="47" t="s">
        <v>130</v>
      </c>
      <c r="V303" s="49">
        <v>2023</v>
      </c>
      <c r="W303" s="49" t="s">
        <v>78</v>
      </c>
      <c r="X303" s="21">
        <v>202301</v>
      </c>
      <c r="Y303" s="21">
        <v>202312</v>
      </c>
      <c r="Z303" s="33">
        <v>300</v>
      </c>
      <c r="AA303" s="33"/>
      <c r="AB303" s="33">
        <v>300</v>
      </c>
      <c r="AC303" s="49"/>
      <c r="AD303" s="21"/>
      <c r="AE303" s="49">
        <v>2100</v>
      </c>
      <c r="AF303" s="49">
        <v>55</v>
      </c>
      <c r="AG303" s="49" t="s">
        <v>79</v>
      </c>
      <c r="AH303" s="49" t="s">
        <v>79</v>
      </c>
      <c r="AI303" s="49" t="s">
        <v>79</v>
      </c>
      <c r="AJ303" s="49" t="s">
        <v>78</v>
      </c>
      <c r="AK303" s="49" t="s">
        <v>79</v>
      </c>
      <c r="AL303" s="49" t="s">
        <v>79</v>
      </c>
      <c r="AM303" s="21" t="s">
        <v>72</v>
      </c>
      <c r="AN303" s="49" t="s">
        <v>79</v>
      </c>
      <c r="AO303" s="49" t="s">
        <v>72</v>
      </c>
      <c r="AP303" s="49" t="s">
        <v>1628</v>
      </c>
      <c r="AQ303" s="49">
        <v>13594059670</v>
      </c>
      <c r="AR303" s="17"/>
    </row>
    <row r="304" s="9" customFormat="1" ht="61" customHeight="1" spans="1:44">
      <c r="A304" s="21">
        <v>297</v>
      </c>
      <c r="B304" s="33" t="s">
        <v>2159</v>
      </c>
      <c r="C304" s="33" t="s">
        <v>61</v>
      </c>
      <c r="D304" s="33" t="s">
        <v>1368</v>
      </c>
      <c r="E304" s="33" t="s">
        <v>1619</v>
      </c>
      <c r="F304" s="33" t="s">
        <v>2160</v>
      </c>
      <c r="G304" s="47" t="s">
        <v>65</v>
      </c>
      <c r="H304" s="47" t="s">
        <v>2161</v>
      </c>
      <c r="I304" s="47" t="s">
        <v>2162</v>
      </c>
      <c r="J304" s="47" t="s">
        <v>2163</v>
      </c>
      <c r="K304" s="47" t="s">
        <v>2162</v>
      </c>
      <c r="L304" s="47" t="s">
        <v>2160</v>
      </c>
      <c r="M304" s="47" t="s">
        <v>69</v>
      </c>
      <c r="N304" s="47" t="s">
        <v>70</v>
      </c>
      <c r="O304" s="47" t="s">
        <v>2157</v>
      </c>
      <c r="P304" s="33" t="s">
        <v>72</v>
      </c>
      <c r="Q304" s="47" t="s">
        <v>2164</v>
      </c>
      <c r="R304" s="47" t="s">
        <v>2149</v>
      </c>
      <c r="S304" s="50" t="s">
        <v>1100</v>
      </c>
      <c r="T304" s="47" t="s">
        <v>1627</v>
      </c>
      <c r="U304" s="47" t="s">
        <v>130</v>
      </c>
      <c r="V304" s="49">
        <v>2023</v>
      </c>
      <c r="W304" s="49" t="s">
        <v>78</v>
      </c>
      <c r="X304" s="21">
        <v>202301</v>
      </c>
      <c r="Y304" s="21">
        <v>202312</v>
      </c>
      <c r="Z304" s="33">
        <v>300</v>
      </c>
      <c r="AA304" s="33"/>
      <c r="AB304" s="33">
        <v>300</v>
      </c>
      <c r="AC304" s="49"/>
      <c r="AD304" s="21"/>
      <c r="AE304" s="49">
        <v>2100</v>
      </c>
      <c r="AF304" s="49">
        <v>384</v>
      </c>
      <c r="AG304" s="49" t="s">
        <v>79</v>
      </c>
      <c r="AH304" s="49" t="s">
        <v>79</v>
      </c>
      <c r="AI304" s="49" t="s">
        <v>79</v>
      </c>
      <c r="AJ304" s="49" t="s">
        <v>78</v>
      </c>
      <c r="AK304" s="49" t="s">
        <v>78</v>
      </c>
      <c r="AL304" s="49" t="s">
        <v>79</v>
      </c>
      <c r="AM304" s="21" t="s">
        <v>72</v>
      </c>
      <c r="AN304" s="49" t="s">
        <v>79</v>
      </c>
      <c r="AO304" s="49" t="s">
        <v>72</v>
      </c>
      <c r="AP304" s="49" t="s">
        <v>1628</v>
      </c>
      <c r="AQ304" s="49">
        <v>13594059670</v>
      </c>
      <c r="AR304" s="17"/>
    </row>
    <row r="305" s="9" customFormat="1" ht="61" customHeight="1" spans="1:44">
      <c r="A305" s="21">
        <v>298</v>
      </c>
      <c r="B305" s="33" t="s">
        <v>2165</v>
      </c>
      <c r="C305" s="33" t="s">
        <v>61</v>
      </c>
      <c r="D305" s="33" t="s">
        <v>1368</v>
      </c>
      <c r="E305" s="33" t="s">
        <v>1619</v>
      </c>
      <c r="F305" s="33" t="s">
        <v>2166</v>
      </c>
      <c r="G305" s="47" t="s">
        <v>65</v>
      </c>
      <c r="H305" s="47" t="s">
        <v>268</v>
      </c>
      <c r="I305" s="47" t="s">
        <v>2167</v>
      </c>
      <c r="J305" s="47" t="s">
        <v>2168</v>
      </c>
      <c r="K305" s="47" t="s">
        <v>2167</v>
      </c>
      <c r="L305" s="47" t="s">
        <v>2166</v>
      </c>
      <c r="M305" s="47" t="s">
        <v>69</v>
      </c>
      <c r="N305" s="47" t="s">
        <v>70</v>
      </c>
      <c r="O305" s="47" t="s">
        <v>2157</v>
      </c>
      <c r="P305" s="33" t="s">
        <v>72</v>
      </c>
      <c r="Q305" s="47" t="s">
        <v>2169</v>
      </c>
      <c r="R305" s="47" t="s">
        <v>2149</v>
      </c>
      <c r="S305" s="50" t="s">
        <v>1100</v>
      </c>
      <c r="T305" s="47" t="s">
        <v>1627</v>
      </c>
      <c r="U305" s="47" t="s">
        <v>273</v>
      </c>
      <c r="V305" s="49">
        <v>2023</v>
      </c>
      <c r="W305" s="49" t="s">
        <v>78</v>
      </c>
      <c r="X305" s="21">
        <v>202301</v>
      </c>
      <c r="Y305" s="21">
        <v>202312</v>
      </c>
      <c r="Z305" s="33">
        <v>500</v>
      </c>
      <c r="AA305" s="33">
        <v>400</v>
      </c>
      <c r="AB305" s="33">
        <v>100</v>
      </c>
      <c r="AC305" s="49"/>
      <c r="AD305" s="21"/>
      <c r="AE305" s="49">
        <v>7157</v>
      </c>
      <c r="AF305" s="49">
        <v>543</v>
      </c>
      <c r="AG305" s="49" t="s">
        <v>79</v>
      </c>
      <c r="AH305" s="49" t="s">
        <v>79</v>
      </c>
      <c r="AI305" s="49" t="s">
        <v>79</v>
      </c>
      <c r="AJ305" s="49" t="s">
        <v>78</v>
      </c>
      <c r="AK305" s="49" t="s">
        <v>79</v>
      </c>
      <c r="AL305" s="49" t="s">
        <v>79</v>
      </c>
      <c r="AM305" s="21" t="s">
        <v>72</v>
      </c>
      <c r="AN305" s="49" t="s">
        <v>79</v>
      </c>
      <c r="AO305" s="49" t="s">
        <v>72</v>
      </c>
      <c r="AP305" s="49" t="s">
        <v>1628</v>
      </c>
      <c r="AQ305" s="49">
        <v>13594059670</v>
      </c>
      <c r="AR305" s="17"/>
    </row>
    <row r="306" s="9" customFormat="1" ht="61" customHeight="1" spans="1:44">
      <c r="A306" s="21">
        <v>299</v>
      </c>
      <c r="B306" s="33" t="s">
        <v>2170</v>
      </c>
      <c r="C306" s="33" t="s">
        <v>61</v>
      </c>
      <c r="D306" s="33" t="s">
        <v>1368</v>
      </c>
      <c r="E306" s="33" t="s">
        <v>1619</v>
      </c>
      <c r="F306" s="33" t="s">
        <v>2171</v>
      </c>
      <c r="G306" s="47" t="s">
        <v>65</v>
      </c>
      <c r="H306" s="47" t="s">
        <v>2172</v>
      </c>
      <c r="I306" s="47" t="s">
        <v>2173</v>
      </c>
      <c r="J306" s="47" t="s">
        <v>2174</v>
      </c>
      <c r="K306" s="47" t="s">
        <v>2173</v>
      </c>
      <c r="L306" s="47" t="s">
        <v>2175</v>
      </c>
      <c r="M306" s="47" t="s">
        <v>69</v>
      </c>
      <c r="N306" s="47" t="s">
        <v>70</v>
      </c>
      <c r="O306" s="47" t="s">
        <v>2157</v>
      </c>
      <c r="P306" s="33" t="s">
        <v>72</v>
      </c>
      <c r="Q306" s="47" t="s">
        <v>2176</v>
      </c>
      <c r="R306" s="47" t="s">
        <v>2149</v>
      </c>
      <c r="S306" s="50" t="s">
        <v>1100</v>
      </c>
      <c r="T306" s="47" t="s">
        <v>1627</v>
      </c>
      <c r="U306" s="47" t="s">
        <v>319</v>
      </c>
      <c r="V306" s="49">
        <v>2023</v>
      </c>
      <c r="W306" s="49" t="s">
        <v>78</v>
      </c>
      <c r="X306" s="21">
        <v>202301</v>
      </c>
      <c r="Y306" s="21">
        <v>202312</v>
      </c>
      <c r="Z306" s="33">
        <v>100</v>
      </c>
      <c r="AA306" s="33"/>
      <c r="AB306" s="33">
        <v>100</v>
      </c>
      <c r="AC306" s="49"/>
      <c r="AD306" s="21"/>
      <c r="AE306" s="49">
        <v>11200</v>
      </c>
      <c r="AF306" s="49">
        <v>654</v>
      </c>
      <c r="AG306" s="49" t="s">
        <v>79</v>
      </c>
      <c r="AH306" s="49" t="s">
        <v>79</v>
      </c>
      <c r="AI306" s="49" t="s">
        <v>79</v>
      </c>
      <c r="AJ306" s="49" t="s">
        <v>78</v>
      </c>
      <c r="AK306" s="49" t="s">
        <v>79</v>
      </c>
      <c r="AL306" s="49" t="s">
        <v>79</v>
      </c>
      <c r="AM306" s="21" t="s">
        <v>72</v>
      </c>
      <c r="AN306" s="49" t="s">
        <v>79</v>
      </c>
      <c r="AO306" s="49" t="s">
        <v>72</v>
      </c>
      <c r="AP306" s="49" t="s">
        <v>1628</v>
      </c>
      <c r="AQ306" s="49">
        <v>13594059670</v>
      </c>
      <c r="AR306" s="17"/>
    </row>
    <row r="307" s="9" customFormat="1" ht="61" customHeight="1" spans="1:44">
      <c r="A307" s="21">
        <v>300</v>
      </c>
      <c r="B307" s="33" t="s">
        <v>2177</v>
      </c>
      <c r="C307" s="33" t="s">
        <v>61</v>
      </c>
      <c r="D307" s="33" t="s">
        <v>1368</v>
      </c>
      <c r="E307" s="33" t="s">
        <v>1619</v>
      </c>
      <c r="F307" s="33" t="s">
        <v>2178</v>
      </c>
      <c r="G307" s="47" t="s">
        <v>65</v>
      </c>
      <c r="H307" s="47" t="s">
        <v>2179</v>
      </c>
      <c r="I307" s="47" t="s">
        <v>2180</v>
      </c>
      <c r="J307" s="47" t="s">
        <v>2181</v>
      </c>
      <c r="K307" s="47" t="s">
        <v>2180</v>
      </c>
      <c r="L307" s="47" t="s">
        <v>2178</v>
      </c>
      <c r="M307" s="47" t="s">
        <v>69</v>
      </c>
      <c r="N307" s="47" t="s">
        <v>70</v>
      </c>
      <c r="O307" s="47" t="s">
        <v>2182</v>
      </c>
      <c r="P307" s="33" t="s">
        <v>72</v>
      </c>
      <c r="Q307" s="47" t="s">
        <v>2183</v>
      </c>
      <c r="R307" s="47" t="s">
        <v>2149</v>
      </c>
      <c r="S307" s="50" t="s">
        <v>1100</v>
      </c>
      <c r="T307" s="47" t="s">
        <v>1627</v>
      </c>
      <c r="U307" s="47" t="s">
        <v>191</v>
      </c>
      <c r="V307" s="49">
        <v>2023</v>
      </c>
      <c r="W307" s="49" t="s">
        <v>78</v>
      </c>
      <c r="X307" s="21">
        <v>202301</v>
      </c>
      <c r="Y307" s="21">
        <v>202312</v>
      </c>
      <c r="Z307" s="33">
        <v>550</v>
      </c>
      <c r="AA307" s="33"/>
      <c r="AB307" s="33">
        <v>550</v>
      </c>
      <c r="AC307" s="49"/>
      <c r="AD307" s="21"/>
      <c r="AE307" s="49">
        <v>1124</v>
      </c>
      <c r="AF307" s="49">
        <v>187</v>
      </c>
      <c r="AG307" s="49" t="s">
        <v>79</v>
      </c>
      <c r="AH307" s="49" t="s">
        <v>79</v>
      </c>
      <c r="AI307" s="49" t="s">
        <v>79</v>
      </c>
      <c r="AJ307" s="49" t="s">
        <v>78</v>
      </c>
      <c r="AK307" s="49" t="s">
        <v>79</v>
      </c>
      <c r="AL307" s="49" t="s">
        <v>79</v>
      </c>
      <c r="AM307" s="21" t="s">
        <v>72</v>
      </c>
      <c r="AN307" s="49" t="s">
        <v>79</v>
      </c>
      <c r="AO307" s="49" t="s">
        <v>72</v>
      </c>
      <c r="AP307" s="49" t="s">
        <v>1628</v>
      </c>
      <c r="AQ307" s="49">
        <v>13594059670</v>
      </c>
      <c r="AR307" s="17"/>
    </row>
    <row r="308" s="9" customFormat="1" ht="63" customHeight="1" spans="1:44">
      <c r="A308" s="21">
        <v>301</v>
      </c>
      <c r="B308" s="33" t="s">
        <v>2184</v>
      </c>
      <c r="C308" s="33" t="s">
        <v>61</v>
      </c>
      <c r="D308" s="33" t="s">
        <v>1368</v>
      </c>
      <c r="E308" s="33" t="s">
        <v>1619</v>
      </c>
      <c r="F308" s="33" t="s">
        <v>2185</v>
      </c>
      <c r="G308" s="47" t="s">
        <v>65</v>
      </c>
      <c r="H308" s="47" t="s">
        <v>2179</v>
      </c>
      <c r="I308" s="47" t="s">
        <v>2186</v>
      </c>
      <c r="J308" s="47" t="s">
        <v>2187</v>
      </c>
      <c r="K308" s="47" t="s">
        <v>2186</v>
      </c>
      <c r="L308" s="47" t="s">
        <v>2188</v>
      </c>
      <c r="M308" s="47" t="s">
        <v>69</v>
      </c>
      <c r="N308" s="47" t="s">
        <v>70</v>
      </c>
      <c r="O308" s="47" t="s">
        <v>2157</v>
      </c>
      <c r="P308" s="33" t="s">
        <v>72</v>
      </c>
      <c r="Q308" s="47" t="s">
        <v>2189</v>
      </c>
      <c r="R308" s="47" t="s">
        <v>2149</v>
      </c>
      <c r="S308" s="50" t="s">
        <v>1100</v>
      </c>
      <c r="T308" s="47" t="s">
        <v>1627</v>
      </c>
      <c r="U308" s="47" t="s">
        <v>191</v>
      </c>
      <c r="V308" s="49">
        <v>2023</v>
      </c>
      <c r="W308" s="49" t="s">
        <v>78</v>
      </c>
      <c r="X308" s="21">
        <v>202301</v>
      </c>
      <c r="Y308" s="21">
        <v>202312</v>
      </c>
      <c r="Z308" s="33">
        <v>290</v>
      </c>
      <c r="AA308" s="33"/>
      <c r="AB308" s="33">
        <v>290</v>
      </c>
      <c r="AC308" s="49"/>
      <c r="AD308" s="21"/>
      <c r="AE308" s="49">
        <v>164</v>
      </c>
      <c r="AF308" s="49">
        <v>11</v>
      </c>
      <c r="AG308" s="49" t="s">
        <v>79</v>
      </c>
      <c r="AH308" s="49" t="s">
        <v>79</v>
      </c>
      <c r="AI308" s="49" t="s">
        <v>79</v>
      </c>
      <c r="AJ308" s="49" t="s">
        <v>78</v>
      </c>
      <c r="AK308" s="49" t="s">
        <v>79</v>
      </c>
      <c r="AL308" s="49" t="s">
        <v>79</v>
      </c>
      <c r="AM308" s="21" t="s">
        <v>72</v>
      </c>
      <c r="AN308" s="49" t="s">
        <v>79</v>
      </c>
      <c r="AO308" s="49" t="s">
        <v>72</v>
      </c>
      <c r="AP308" s="49" t="s">
        <v>1628</v>
      </c>
      <c r="AQ308" s="49">
        <v>13594059670</v>
      </c>
      <c r="AR308" s="17"/>
    </row>
    <row r="309" s="6" customFormat="1" ht="86" customHeight="1" spans="1:44">
      <c r="A309" s="21">
        <v>302</v>
      </c>
      <c r="B309" s="22" t="s">
        <v>2190</v>
      </c>
      <c r="C309" s="22" t="s">
        <v>519</v>
      </c>
      <c r="D309" s="22" t="s">
        <v>520</v>
      </c>
      <c r="E309" s="22" t="s">
        <v>2191</v>
      </c>
      <c r="F309" s="21" t="s">
        <v>2192</v>
      </c>
      <c r="G309" s="22" t="s">
        <v>93</v>
      </c>
      <c r="H309" s="22" t="s">
        <v>408</v>
      </c>
      <c r="I309" s="21" t="s">
        <v>2193</v>
      </c>
      <c r="J309" s="22" t="s">
        <v>2194</v>
      </c>
      <c r="K309" s="22" t="s">
        <v>2195</v>
      </c>
      <c r="L309" s="22" t="s">
        <v>2196</v>
      </c>
      <c r="M309" s="22" t="s">
        <v>69</v>
      </c>
      <c r="N309" s="22" t="s">
        <v>1375</v>
      </c>
      <c r="O309" s="22" t="s">
        <v>2197</v>
      </c>
      <c r="P309" s="22" t="s">
        <v>72</v>
      </c>
      <c r="Q309" s="22" t="s">
        <v>1005</v>
      </c>
      <c r="R309" s="22" t="s">
        <v>713</v>
      </c>
      <c r="S309" s="22" t="s">
        <v>530</v>
      </c>
      <c r="T309" s="22" t="s">
        <v>531</v>
      </c>
      <c r="U309" s="22" t="s">
        <v>412</v>
      </c>
      <c r="V309" s="22">
        <v>2023</v>
      </c>
      <c r="W309" s="22" t="s">
        <v>1913</v>
      </c>
      <c r="X309" s="21">
        <v>202301</v>
      </c>
      <c r="Y309" s="21">
        <v>202312</v>
      </c>
      <c r="Z309" s="22">
        <v>5</v>
      </c>
      <c r="AA309" s="22">
        <v>5</v>
      </c>
      <c r="AB309" s="22"/>
      <c r="AC309" s="22"/>
      <c r="AD309" s="21"/>
      <c r="AE309" s="22">
        <v>58665</v>
      </c>
      <c r="AF309" s="22">
        <v>575</v>
      </c>
      <c r="AG309" s="22" t="s">
        <v>79</v>
      </c>
      <c r="AH309" s="22" t="s">
        <v>79</v>
      </c>
      <c r="AI309" s="22" t="s">
        <v>79</v>
      </c>
      <c r="AJ309" s="22" t="s">
        <v>78</v>
      </c>
      <c r="AK309" s="22" t="s">
        <v>79</v>
      </c>
      <c r="AL309" s="22" t="s">
        <v>79</v>
      </c>
      <c r="AM309" s="21" t="s">
        <v>72</v>
      </c>
      <c r="AN309" s="22" t="s">
        <v>79</v>
      </c>
      <c r="AO309" s="22" t="s">
        <v>72</v>
      </c>
      <c r="AP309" s="22" t="s">
        <v>2198</v>
      </c>
      <c r="AQ309" s="22">
        <v>15023892435</v>
      </c>
      <c r="AR309" s="21"/>
    </row>
    <row r="310" s="6" customFormat="1" ht="88" customHeight="1" spans="1:44">
      <c r="A310" s="21">
        <v>303</v>
      </c>
      <c r="B310" s="22" t="s">
        <v>2199</v>
      </c>
      <c r="C310" s="22" t="s">
        <v>519</v>
      </c>
      <c r="D310" s="22" t="s">
        <v>520</v>
      </c>
      <c r="E310" s="22" t="s">
        <v>2191</v>
      </c>
      <c r="F310" s="21" t="s">
        <v>2200</v>
      </c>
      <c r="G310" s="22" t="s">
        <v>93</v>
      </c>
      <c r="H310" s="22" t="s">
        <v>718</v>
      </c>
      <c r="I310" s="21" t="s">
        <v>2201</v>
      </c>
      <c r="J310" s="23" t="s">
        <v>2202</v>
      </c>
      <c r="K310" s="22" t="s">
        <v>2203</v>
      </c>
      <c r="L310" s="22" t="s">
        <v>2204</v>
      </c>
      <c r="M310" s="22" t="s">
        <v>69</v>
      </c>
      <c r="N310" s="22" t="s">
        <v>1375</v>
      </c>
      <c r="O310" s="22" t="s">
        <v>2197</v>
      </c>
      <c r="P310" s="22" t="s">
        <v>72</v>
      </c>
      <c r="Q310" s="23" t="s">
        <v>2205</v>
      </c>
      <c r="R310" s="22" t="s">
        <v>713</v>
      </c>
      <c r="S310" s="22" t="s">
        <v>530</v>
      </c>
      <c r="T310" s="23" t="s">
        <v>531</v>
      </c>
      <c r="U310" s="23" t="s">
        <v>722</v>
      </c>
      <c r="V310" s="23" t="s">
        <v>1346</v>
      </c>
      <c r="W310" s="23" t="s">
        <v>78</v>
      </c>
      <c r="X310" s="21">
        <v>202301</v>
      </c>
      <c r="Y310" s="21">
        <v>202312</v>
      </c>
      <c r="Z310" s="22">
        <v>6</v>
      </c>
      <c r="AA310" s="22">
        <v>6</v>
      </c>
      <c r="AB310" s="22"/>
      <c r="AC310" s="22"/>
      <c r="AD310" s="21"/>
      <c r="AE310" s="22">
        <v>41366</v>
      </c>
      <c r="AF310" s="22">
        <v>133</v>
      </c>
      <c r="AG310" s="23" t="s">
        <v>79</v>
      </c>
      <c r="AH310" s="23" t="s">
        <v>79</v>
      </c>
      <c r="AI310" s="23" t="s">
        <v>79</v>
      </c>
      <c r="AJ310" s="23" t="s">
        <v>78</v>
      </c>
      <c r="AK310" s="22" t="s">
        <v>79</v>
      </c>
      <c r="AL310" s="23" t="s">
        <v>79</v>
      </c>
      <c r="AM310" s="21" t="s">
        <v>72</v>
      </c>
      <c r="AN310" s="23" t="s">
        <v>79</v>
      </c>
      <c r="AO310" s="23" t="s">
        <v>72</v>
      </c>
      <c r="AP310" s="23" t="s">
        <v>2206</v>
      </c>
      <c r="AQ310" s="23" t="s">
        <v>2207</v>
      </c>
      <c r="AR310" s="21"/>
    </row>
    <row r="311" s="6" customFormat="1" ht="88" customHeight="1" spans="1:44">
      <c r="A311" s="21">
        <v>304</v>
      </c>
      <c r="B311" s="22" t="s">
        <v>2208</v>
      </c>
      <c r="C311" s="22" t="s">
        <v>519</v>
      </c>
      <c r="D311" s="22" t="s">
        <v>520</v>
      </c>
      <c r="E311" s="22" t="s">
        <v>2191</v>
      </c>
      <c r="F311" s="21" t="s">
        <v>2209</v>
      </c>
      <c r="G311" s="22" t="s">
        <v>93</v>
      </c>
      <c r="H311" s="22" t="s">
        <v>124</v>
      </c>
      <c r="I311" s="21" t="s">
        <v>2210</v>
      </c>
      <c r="J311" s="22" t="s">
        <v>2211</v>
      </c>
      <c r="K311" s="22" t="s">
        <v>2212</v>
      </c>
      <c r="L311" s="22" t="s">
        <v>2213</v>
      </c>
      <c r="M311" s="22" t="s">
        <v>69</v>
      </c>
      <c r="N311" s="22" t="s">
        <v>1375</v>
      </c>
      <c r="O311" s="22" t="s">
        <v>2197</v>
      </c>
      <c r="P311" s="22" t="s">
        <v>72</v>
      </c>
      <c r="Q311" s="22" t="s">
        <v>2214</v>
      </c>
      <c r="R311" s="22" t="s">
        <v>713</v>
      </c>
      <c r="S311" s="22" t="s">
        <v>530</v>
      </c>
      <c r="T311" s="22" t="s">
        <v>531</v>
      </c>
      <c r="U311" s="22" t="s">
        <v>130</v>
      </c>
      <c r="V311" s="22">
        <v>2023</v>
      </c>
      <c r="W311" s="22" t="s">
        <v>78</v>
      </c>
      <c r="X311" s="21">
        <v>202301</v>
      </c>
      <c r="Y311" s="21">
        <v>202312</v>
      </c>
      <c r="Z311" s="22">
        <v>45</v>
      </c>
      <c r="AA311" s="22">
        <v>45</v>
      </c>
      <c r="AB311" s="22"/>
      <c r="AC311" s="22"/>
      <c r="AD311" s="21"/>
      <c r="AE311" s="22">
        <v>12369</v>
      </c>
      <c r="AF311" s="22">
        <v>3912</v>
      </c>
      <c r="AG311" s="22" t="s">
        <v>79</v>
      </c>
      <c r="AH311" s="22" t="s">
        <v>79</v>
      </c>
      <c r="AI311" s="22" t="s">
        <v>79</v>
      </c>
      <c r="AJ311" s="22" t="s">
        <v>78</v>
      </c>
      <c r="AK311" s="22" t="s">
        <v>78</v>
      </c>
      <c r="AL311" s="22" t="s">
        <v>79</v>
      </c>
      <c r="AM311" s="21" t="s">
        <v>72</v>
      </c>
      <c r="AN311" s="22" t="s">
        <v>79</v>
      </c>
      <c r="AO311" s="22" t="s">
        <v>72</v>
      </c>
      <c r="AP311" s="22" t="s">
        <v>2215</v>
      </c>
      <c r="AQ311" s="22">
        <v>18801624413</v>
      </c>
      <c r="AR311" s="21"/>
    </row>
    <row r="312" s="6" customFormat="1" ht="90" customHeight="1" spans="1:44">
      <c r="A312" s="21">
        <v>305</v>
      </c>
      <c r="B312" s="22" t="s">
        <v>2216</v>
      </c>
      <c r="C312" s="22" t="s">
        <v>519</v>
      </c>
      <c r="D312" s="22" t="s">
        <v>520</v>
      </c>
      <c r="E312" s="22" t="s">
        <v>2191</v>
      </c>
      <c r="F312" s="21" t="s">
        <v>2217</v>
      </c>
      <c r="G312" s="22" t="s">
        <v>93</v>
      </c>
      <c r="H312" s="22" t="s">
        <v>205</v>
      </c>
      <c r="I312" s="21" t="s">
        <v>2218</v>
      </c>
      <c r="J312" s="22" t="s">
        <v>2219</v>
      </c>
      <c r="K312" s="22" t="s">
        <v>2220</v>
      </c>
      <c r="L312" s="22" t="s">
        <v>2221</v>
      </c>
      <c r="M312" s="22" t="s">
        <v>69</v>
      </c>
      <c r="N312" s="22" t="s">
        <v>1375</v>
      </c>
      <c r="O312" s="22" t="s">
        <v>2197</v>
      </c>
      <c r="P312" s="22" t="s">
        <v>72</v>
      </c>
      <c r="Q312" s="22" t="s">
        <v>2222</v>
      </c>
      <c r="R312" s="22" t="s">
        <v>713</v>
      </c>
      <c r="S312" s="22" t="s">
        <v>530</v>
      </c>
      <c r="T312" s="22" t="s">
        <v>531</v>
      </c>
      <c r="U312" s="22" t="s">
        <v>210</v>
      </c>
      <c r="V312" s="22">
        <v>2023</v>
      </c>
      <c r="W312" s="22" t="s">
        <v>78</v>
      </c>
      <c r="X312" s="21">
        <v>202301</v>
      </c>
      <c r="Y312" s="21">
        <v>202312</v>
      </c>
      <c r="Z312" s="22">
        <v>45</v>
      </c>
      <c r="AA312" s="22">
        <v>45</v>
      </c>
      <c r="AB312" s="22"/>
      <c r="AC312" s="22"/>
      <c r="AD312" s="21"/>
      <c r="AE312" s="22">
        <v>18314</v>
      </c>
      <c r="AF312" s="22">
        <v>1810</v>
      </c>
      <c r="AG312" s="22" t="s">
        <v>79</v>
      </c>
      <c r="AH312" s="22" t="s">
        <v>79</v>
      </c>
      <c r="AI312" s="22" t="s">
        <v>79</v>
      </c>
      <c r="AJ312" s="22" t="s">
        <v>78</v>
      </c>
      <c r="AK312" s="23" t="s">
        <v>78</v>
      </c>
      <c r="AL312" s="22" t="s">
        <v>79</v>
      </c>
      <c r="AM312" s="21" t="s">
        <v>72</v>
      </c>
      <c r="AN312" s="22" t="s">
        <v>79</v>
      </c>
      <c r="AO312" s="22" t="s">
        <v>72</v>
      </c>
      <c r="AP312" s="22" t="s">
        <v>1728</v>
      </c>
      <c r="AQ312" s="22">
        <v>13883106221</v>
      </c>
      <c r="AR312" s="21"/>
    </row>
    <row r="313" s="6" customFormat="1" ht="90" customHeight="1" spans="1:44">
      <c r="A313" s="21">
        <v>306</v>
      </c>
      <c r="B313" s="22" t="s">
        <v>2223</v>
      </c>
      <c r="C313" s="22" t="s">
        <v>519</v>
      </c>
      <c r="D313" s="22" t="s">
        <v>520</v>
      </c>
      <c r="E313" s="22" t="s">
        <v>2191</v>
      </c>
      <c r="F313" s="21" t="s">
        <v>2224</v>
      </c>
      <c r="G313" s="22" t="s">
        <v>93</v>
      </c>
      <c r="H313" s="22" t="s">
        <v>268</v>
      </c>
      <c r="I313" s="21" t="s">
        <v>2225</v>
      </c>
      <c r="J313" s="22" t="s">
        <v>2226</v>
      </c>
      <c r="K313" s="22" t="s">
        <v>2227</v>
      </c>
      <c r="L313" s="22" t="s">
        <v>2228</v>
      </c>
      <c r="M313" s="22" t="s">
        <v>69</v>
      </c>
      <c r="N313" s="22" t="s">
        <v>1375</v>
      </c>
      <c r="O313" s="22" t="s">
        <v>2197</v>
      </c>
      <c r="P313" s="22" t="s">
        <v>72</v>
      </c>
      <c r="Q313" s="22" t="s">
        <v>2229</v>
      </c>
      <c r="R313" s="22" t="s">
        <v>713</v>
      </c>
      <c r="S313" s="22" t="s">
        <v>530</v>
      </c>
      <c r="T313" s="22" t="s">
        <v>531</v>
      </c>
      <c r="U313" s="22" t="s">
        <v>273</v>
      </c>
      <c r="V313" s="22">
        <v>2023</v>
      </c>
      <c r="W313" s="22" t="s">
        <v>78</v>
      </c>
      <c r="X313" s="21">
        <v>202301</v>
      </c>
      <c r="Y313" s="21">
        <v>202312</v>
      </c>
      <c r="Z313" s="22">
        <v>30</v>
      </c>
      <c r="AA313" s="22">
        <v>30</v>
      </c>
      <c r="AB313" s="22"/>
      <c r="AC313" s="22"/>
      <c r="AD313" s="21"/>
      <c r="AE313" s="22">
        <v>12680</v>
      </c>
      <c r="AF313" s="22">
        <v>3890</v>
      </c>
      <c r="AG313" s="22" t="s">
        <v>79</v>
      </c>
      <c r="AH313" s="22" t="s">
        <v>79</v>
      </c>
      <c r="AI313" s="22" t="s">
        <v>79</v>
      </c>
      <c r="AJ313" s="22" t="s">
        <v>78</v>
      </c>
      <c r="AK313" s="23" t="s">
        <v>78</v>
      </c>
      <c r="AL313" s="22" t="s">
        <v>79</v>
      </c>
      <c r="AM313" s="21" t="s">
        <v>72</v>
      </c>
      <c r="AN313" s="22" t="s">
        <v>79</v>
      </c>
      <c r="AO313" s="22" t="s">
        <v>72</v>
      </c>
      <c r="AP313" s="22" t="s">
        <v>1737</v>
      </c>
      <c r="AQ313" s="22">
        <v>15023827889</v>
      </c>
      <c r="AR313" s="21"/>
    </row>
    <row r="314" s="6" customFormat="1" ht="90" customHeight="1" spans="1:44">
      <c r="A314" s="21">
        <v>307</v>
      </c>
      <c r="B314" s="22" t="s">
        <v>2230</v>
      </c>
      <c r="C314" s="22" t="s">
        <v>519</v>
      </c>
      <c r="D314" s="22" t="s">
        <v>520</v>
      </c>
      <c r="E314" s="22" t="s">
        <v>2191</v>
      </c>
      <c r="F314" s="21" t="s">
        <v>2231</v>
      </c>
      <c r="G314" s="22" t="s">
        <v>93</v>
      </c>
      <c r="H314" s="22" t="s">
        <v>294</v>
      </c>
      <c r="I314" s="21" t="s">
        <v>2232</v>
      </c>
      <c r="J314" s="22" t="s">
        <v>2233</v>
      </c>
      <c r="K314" s="22" t="s">
        <v>2234</v>
      </c>
      <c r="L314" s="22" t="s">
        <v>2235</v>
      </c>
      <c r="M314" s="22" t="s">
        <v>69</v>
      </c>
      <c r="N314" s="22" t="s">
        <v>1375</v>
      </c>
      <c r="O314" s="22" t="s">
        <v>2197</v>
      </c>
      <c r="P314" s="22" t="s">
        <v>72</v>
      </c>
      <c r="Q314" s="22" t="s">
        <v>2236</v>
      </c>
      <c r="R314" s="22" t="s">
        <v>713</v>
      </c>
      <c r="S314" s="22" t="s">
        <v>530</v>
      </c>
      <c r="T314" s="22" t="s">
        <v>531</v>
      </c>
      <c r="U314" s="22" t="s">
        <v>299</v>
      </c>
      <c r="V314" s="22">
        <v>2023</v>
      </c>
      <c r="W314" s="22" t="s">
        <v>78</v>
      </c>
      <c r="X314" s="21">
        <v>202301</v>
      </c>
      <c r="Y314" s="21">
        <v>202312</v>
      </c>
      <c r="Z314" s="22">
        <v>15</v>
      </c>
      <c r="AA314" s="22">
        <v>15</v>
      </c>
      <c r="AB314" s="22"/>
      <c r="AC314" s="22"/>
      <c r="AD314" s="21"/>
      <c r="AE314" s="22">
        <v>6176</v>
      </c>
      <c r="AF314" s="22">
        <v>2481</v>
      </c>
      <c r="AG314" s="22" t="s">
        <v>79</v>
      </c>
      <c r="AH314" s="22" t="s">
        <v>79</v>
      </c>
      <c r="AI314" s="22" t="s">
        <v>79</v>
      </c>
      <c r="AJ314" s="22" t="s">
        <v>78</v>
      </c>
      <c r="AK314" s="22" t="s">
        <v>78</v>
      </c>
      <c r="AL314" s="22" t="s">
        <v>79</v>
      </c>
      <c r="AM314" s="21" t="s">
        <v>72</v>
      </c>
      <c r="AN314" s="22" t="s">
        <v>79</v>
      </c>
      <c r="AO314" s="22" t="s">
        <v>72</v>
      </c>
      <c r="AP314" s="22" t="s">
        <v>1745</v>
      </c>
      <c r="AQ314" s="23" t="s">
        <v>1746</v>
      </c>
      <c r="AR314" s="21"/>
    </row>
    <row r="315" s="6" customFormat="1" ht="90" customHeight="1" spans="1:44">
      <c r="A315" s="21">
        <v>308</v>
      </c>
      <c r="B315" s="22" t="s">
        <v>2237</v>
      </c>
      <c r="C315" s="22" t="s">
        <v>519</v>
      </c>
      <c r="D315" s="22" t="s">
        <v>520</v>
      </c>
      <c r="E315" s="22" t="s">
        <v>2191</v>
      </c>
      <c r="F315" s="21" t="s">
        <v>2238</v>
      </c>
      <c r="G315" s="22" t="s">
        <v>93</v>
      </c>
      <c r="H315" s="22" t="s">
        <v>277</v>
      </c>
      <c r="I315" s="21" t="s">
        <v>2239</v>
      </c>
      <c r="J315" s="22" t="s">
        <v>2240</v>
      </c>
      <c r="K315" s="22" t="s">
        <v>2241</v>
      </c>
      <c r="L315" s="22" t="s">
        <v>2242</v>
      </c>
      <c r="M315" s="22" t="s">
        <v>69</v>
      </c>
      <c r="N315" s="22" t="s">
        <v>1375</v>
      </c>
      <c r="O315" s="22" t="s">
        <v>2197</v>
      </c>
      <c r="P315" s="22" t="s">
        <v>72</v>
      </c>
      <c r="Q315" s="22" t="s">
        <v>2243</v>
      </c>
      <c r="R315" s="22" t="s">
        <v>713</v>
      </c>
      <c r="S315" s="22" t="s">
        <v>530</v>
      </c>
      <c r="T315" s="22" t="s">
        <v>531</v>
      </c>
      <c r="U315" s="22" t="s">
        <v>282</v>
      </c>
      <c r="V315" s="22">
        <v>2023</v>
      </c>
      <c r="W315" s="22" t="s">
        <v>78</v>
      </c>
      <c r="X315" s="21">
        <v>202301</v>
      </c>
      <c r="Y315" s="21">
        <v>202312</v>
      </c>
      <c r="Z315" s="22">
        <v>20</v>
      </c>
      <c r="AA315" s="22">
        <v>20</v>
      </c>
      <c r="AB315" s="22"/>
      <c r="AC315" s="22"/>
      <c r="AD315" s="21"/>
      <c r="AE315" s="22">
        <v>2526</v>
      </c>
      <c r="AF315" s="22">
        <v>1313</v>
      </c>
      <c r="AG315" s="22" t="s">
        <v>79</v>
      </c>
      <c r="AH315" s="22" t="s">
        <v>79</v>
      </c>
      <c r="AI315" s="22" t="s">
        <v>79</v>
      </c>
      <c r="AJ315" s="22" t="s">
        <v>78</v>
      </c>
      <c r="AK315" s="22" t="s">
        <v>78</v>
      </c>
      <c r="AL315" s="22" t="s">
        <v>79</v>
      </c>
      <c r="AM315" s="21" t="s">
        <v>72</v>
      </c>
      <c r="AN315" s="22" t="s">
        <v>79</v>
      </c>
      <c r="AO315" s="22" t="s">
        <v>72</v>
      </c>
      <c r="AP315" s="22" t="s">
        <v>586</v>
      </c>
      <c r="AQ315" s="22">
        <v>18723572792</v>
      </c>
      <c r="AR315" s="21"/>
    </row>
    <row r="316" s="6" customFormat="1" ht="90" customHeight="1" spans="1:44">
      <c r="A316" s="21">
        <v>309</v>
      </c>
      <c r="B316" s="22" t="s">
        <v>2244</v>
      </c>
      <c r="C316" s="22" t="s">
        <v>519</v>
      </c>
      <c r="D316" s="22" t="s">
        <v>520</v>
      </c>
      <c r="E316" s="22" t="s">
        <v>2191</v>
      </c>
      <c r="F316" s="21" t="s">
        <v>2245</v>
      </c>
      <c r="G316" s="22" t="s">
        <v>93</v>
      </c>
      <c r="H316" s="22" t="s">
        <v>260</v>
      </c>
      <c r="I316" s="21" t="s">
        <v>2246</v>
      </c>
      <c r="J316" s="22" t="s">
        <v>2247</v>
      </c>
      <c r="K316" s="22" t="s">
        <v>2248</v>
      </c>
      <c r="L316" s="22" t="s">
        <v>2249</v>
      </c>
      <c r="M316" s="22" t="s">
        <v>69</v>
      </c>
      <c r="N316" s="22" t="s">
        <v>1375</v>
      </c>
      <c r="O316" s="22" t="s">
        <v>2197</v>
      </c>
      <c r="P316" s="22" t="s">
        <v>72</v>
      </c>
      <c r="Q316" s="22" t="s">
        <v>2250</v>
      </c>
      <c r="R316" s="22" t="s">
        <v>713</v>
      </c>
      <c r="S316" s="22" t="s">
        <v>530</v>
      </c>
      <c r="T316" s="22" t="s">
        <v>531</v>
      </c>
      <c r="U316" s="22" t="s">
        <v>265</v>
      </c>
      <c r="V316" s="22">
        <v>2023</v>
      </c>
      <c r="W316" s="22" t="s">
        <v>78</v>
      </c>
      <c r="X316" s="21">
        <v>202301</v>
      </c>
      <c r="Y316" s="21">
        <v>202312</v>
      </c>
      <c r="Z316" s="22">
        <v>20</v>
      </c>
      <c r="AA316" s="22">
        <v>20</v>
      </c>
      <c r="AB316" s="22"/>
      <c r="AC316" s="22"/>
      <c r="AD316" s="21"/>
      <c r="AE316" s="22">
        <v>5497</v>
      </c>
      <c r="AF316" s="22">
        <v>2452</v>
      </c>
      <c r="AG316" s="22" t="s">
        <v>79</v>
      </c>
      <c r="AH316" s="22" t="s">
        <v>79</v>
      </c>
      <c r="AI316" s="22" t="s">
        <v>79</v>
      </c>
      <c r="AJ316" s="22" t="s">
        <v>78</v>
      </c>
      <c r="AK316" s="23" t="s">
        <v>78</v>
      </c>
      <c r="AL316" s="22" t="s">
        <v>79</v>
      </c>
      <c r="AM316" s="21" t="s">
        <v>72</v>
      </c>
      <c r="AN316" s="22" t="s">
        <v>79</v>
      </c>
      <c r="AO316" s="22" t="s">
        <v>72</v>
      </c>
      <c r="AP316" s="22" t="s">
        <v>1759</v>
      </c>
      <c r="AQ316" s="22">
        <v>17749962810</v>
      </c>
      <c r="AR316" s="21"/>
    </row>
    <row r="317" s="6" customFormat="1" ht="90" customHeight="1" spans="1:44">
      <c r="A317" s="21">
        <v>310</v>
      </c>
      <c r="B317" s="22" t="s">
        <v>2251</v>
      </c>
      <c r="C317" s="22" t="s">
        <v>519</v>
      </c>
      <c r="D317" s="22" t="s">
        <v>520</v>
      </c>
      <c r="E317" s="22" t="s">
        <v>2191</v>
      </c>
      <c r="F317" s="21" t="s">
        <v>2252</v>
      </c>
      <c r="G317" s="22" t="s">
        <v>93</v>
      </c>
      <c r="H317" s="22" t="s">
        <v>242</v>
      </c>
      <c r="I317" s="21" t="s">
        <v>2253</v>
      </c>
      <c r="J317" s="22" t="s">
        <v>2254</v>
      </c>
      <c r="K317" s="22" t="s">
        <v>2255</v>
      </c>
      <c r="L317" s="22" t="s">
        <v>2256</v>
      </c>
      <c r="M317" s="22" t="s">
        <v>69</v>
      </c>
      <c r="N317" s="22" t="s">
        <v>1375</v>
      </c>
      <c r="O317" s="22" t="s">
        <v>2197</v>
      </c>
      <c r="P317" s="22" t="s">
        <v>72</v>
      </c>
      <c r="Q317" s="22" t="s">
        <v>2257</v>
      </c>
      <c r="R317" s="22" t="s">
        <v>713</v>
      </c>
      <c r="S317" s="22" t="s">
        <v>530</v>
      </c>
      <c r="T317" s="22" t="s">
        <v>531</v>
      </c>
      <c r="U317" s="22" t="s">
        <v>247</v>
      </c>
      <c r="V317" s="22">
        <v>2023</v>
      </c>
      <c r="W317" s="22" t="s">
        <v>78</v>
      </c>
      <c r="X317" s="21">
        <v>202301</v>
      </c>
      <c r="Y317" s="21">
        <v>202312</v>
      </c>
      <c r="Z317" s="22">
        <v>6</v>
      </c>
      <c r="AA317" s="22">
        <v>6</v>
      </c>
      <c r="AB317" s="22"/>
      <c r="AC317" s="22"/>
      <c r="AD317" s="21"/>
      <c r="AE317" s="22">
        <v>1638</v>
      </c>
      <c r="AF317" s="22">
        <v>1787</v>
      </c>
      <c r="AG317" s="22" t="s">
        <v>79</v>
      </c>
      <c r="AH317" s="22" t="s">
        <v>79</v>
      </c>
      <c r="AI317" s="22" t="s">
        <v>79</v>
      </c>
      <c r="AJ317" s="22" t="s">
        <v>78</v>
      </c>
      <c r="AK317" s="23" t="s">
        <v>78</v>
      </c>
      <c r="AL317" s="22" t="s">
        <v>79</v>
      </c>
      <c r="AM317" s="21" t="s">
        <v>72</v>
      </c>
      <c r="AN317" s="22" t="s">
        <v>79</v>
      </c>
      <c r="AO317" s="22" t="s">
        <v>72</v>
      </c>
      <c r="AP317" s="22" t="s">
        <v>2258</v>
      </c>
      <c r="AQ317" s="22">
        <v>18723176832</v>
      </c>
      <c r="AR317" s="21"/>
    </row>
    <row r="318" s="6" customFormat="1" ht="90" customHeight="1" spans="1:44">
      <c r="A318" s="21">
        <v>311</v>
      </c>
      <c r="B318" s="22" t="s">
        <v>2259</v>
      </c>
      <c r="C318" s="22" t="s">
        <v>519</v>
      </c>
      <c r="D318" s="22" t="s">
        <v>520</v>
      </c>
      <c r="E318" s="22" t="s">
        <v>2191</v>
      </c>
      <c r="F318" s="21" t="s">
        <v>2260</v>
      </c>
      <c r="G318" s="22" t="s">
        <v>93</v>
      </c>
      <c r="H318" s="22" t="s">
        <v>501</v>
      </c>
      <c r="I318" s="21" t="s">
        <v>2261</v>
      </c>
      <c r="J318" s="22" t="s">
        <v>2262</v>
      </c>
      <c r="K318" s="22" t="s">
        <v>2263</v>
      </c>
      <c r="L318" s="22" t="s">
        <v>2264</v>
      </c>
      <c r="M318" s="22" t="s">
        <v>69</v>
      </c>
      <c r="N318" s="22" t="s">
        <v>1375</v>
      </c>
      <c r="O318" s="22" t="s">
        <v>2197</v>
      </c>
      <c r="P318" s="22" t="s">
        <v>72</v>
      </c>
      <c r="Q318" s="22" t="s">
        <v>2265</v>
      </c>
      <c r="R318" s="22" t="s">
        <v>713</v>
      </c>
      <c r="S318" s="22" t="s">
        <v>530</v>
      </c>
      <c r="T318" s="22" t="s">
        <v>531</v>
      </c>
      <c r="U318" s="22" t="s">
        <v>505</v>
      </c>
      <c r="V318" s="22">
        <v>2023</v>
      </c>
      <c r="W318" s="22" t="s">
        <v>78</v>
      </c>
      <c r="X318" s="21">
        <v>202301</v>
      </c>
      <c r="Y318" s="21">
        <v>202312</v>
      </c>
      <c r="Z318" s="22">
        <v>12</v>
      </c>
      <c r="AA318" s="22">
        <v>12</v>
      </c>
      <c r="AB318" s="22"/>
      <c r="AC318" s="22"/>
      <c r="AD318" s="21"/>
      <c r="AE318" s="22">
        <v>2279</v>
      </c>
      <c r="AF318" s="22">
        <v>1777</v>
      </c>
      <c r="AG318" s="22" t="s">
        <v>79</v>
      </c>
      <c r="AH318" s="22" t="s">
        <v>79</v>
      </c>
      <c r="AI318" s="22" t="s">
        <v>79</v>
      </c>
      <c r="AJ318" s="22" t="s">
        <v>78</v>
      </c>
      <c r="AK318" s="22" t="s">
        <v>78</v>
      </c>
      <c r="AL318" s="22" t="s">
        <v>79</v>
      </c>
      <c r="AM318" s="21" t="s">
        <v>72</v>
      </c>
      <c r="AN318" s="22" t="s">
        <v>79</v>
      </c>
      <c r="AO318" s="22" t="s">
        <v>72</v>
      </c>
      <c r="AP318" s="22" t="s">
        <v>1773</v>
      </c>
      <c r="AQ318" s="22">
        <v>15223570990</v>
      </c>
      <c r="AR318" s="21"/>
    </row>
    <row r="319" s="6" customFormat="1" ht="90" customHeight="1" spans="1:44">
      <c r="A319" s="21">
        <v>312</v>
      </c>
      <c r="B319" s="22" t="s">
        <v>2266</v>
      </c>
      <c r="C319" s="22" t="s">
        <v>519</v>
      </c>
      <c r="D319" s="22" t="s">
        <v>520</v>
      </c>
      <c r="E319" s="22" t="s">
        <v>2191</v>
      </c>
      <c r="F319" s="21" t="s">
        <v>2267</v>
      </c>
      <c r="G319" s="22" t="s">
        <v>93</v>
      </c>
      <c r="H319" s="22" t="s">
        <v>195</v>
      </c>
      <c r="I319" s="21" t="s">
        <v>2268</v>
      </c>
      <c r="J319" s="22" t="s">
        <v>2269</v>
      </c>
      <c r="K319" s="22" t="s">
        <v>2270</v>
      </c>
      <c r="L319" s="22" t="s">
        <v>2271</v>
      </c>
      <c r="M319" s="22" t="s">
        <v>69</v>
      </c>
      <c r="N319" s="22" t="s">
        <v>1375</v>
      </c>
      <c r="O319" s="22" t="s">
        <v>2197</v>
      </c>
      <c r="P319" s="22" t="s">
        <v>72</v>
      </c>
      <c r="Q319" s="22" t="s">
        <v>2272</v>
      </c>
      <c r="R319" s="22" t="s">
        <v>713</v>
      </c>
      <c r="S319" s="22" t="s">
        <v>530</v>
      </c>
      <c r="T319" s="22" t="s">
        <v>531</v>
      </c>
      <c r="U319" s="22" t="s">
        <v>201</v>
      </c>
      <c r="V319" s="22">
        <v>2023</v>
      </c>
      <c r="W319" s="22" t="s">
        <v>78</v>
      </c>
      <c r="X319" s="21">
        <v>202301</v>
      </c>
      <c r="Y319" s="21">
        <v>202312</v>
      </c>
      <c r="Z319" s="22">
        <v>50</v>
      </c>
      <c r="AA319" s="22">
        <v>50</v>
      </c>
      <c r="AB319" s="22"/>
      <c r="AC319" s="22"/>
      <c r="AD319" s="21"/>
      <c r="AE319" s="22">
        <v>20238</v>
      </c>
      <c r="AF319" s="22">
        <v>6043</v>
      </c>
      <c r="AG319" s="22" t="s">
        <v>79</v>
      </c>
      <c r="AH319" s="22" t="s">
        <v>79</v>
      </c>
      <c r="AI319" s="22" t="s">
        <v>79</v>
      </c>
      <c r="AJ319" s="22" t="s">
        <v>78</v>
      </c>
      <c r="AK319" s="23" t="s">
        <v>78</v>
      </c>
      <c r="AL319" s="22" t="s">
        <v>79</v>
      </c>
      <c r="AM319" s="21" t="s">
        <v>72</v>
      </c>
      <c r="AN319" s="22" t="s">
        <v>79</v>
      </c>
      <c r="AO319" s="22" t="s">
        <v>72</v>
      </c>
      <c r="AP319" s="22" t="s">
        <v>605</v>
      </c>
      <c r="AQ319" s="22">
        <v>15086903993</v>
      </c>
      <c r="AR319" s="21"/>
    </row>
    <row r="320" s="6" customFormat="1" ht="90" customHeight="1" spans="1:44">
      <c r="A320" s="21">
        <v>313</v>
      </c>
      <c r="B320" s="22" t="s">
        <v>2273</v>
      </c>
      <c r="C320" s="22" t="s">
        <v>519</v>
      </c>
      <c r="D320" s="22" t="s">
        <v>520</v>
      </c>
      <c r="E320" s="22" t="s">
        <v>2191</v>
      </c>
      <c r="F320" s="21" t="s">
        <v>2274</v>
      </c>
      <c r="G320" s="22" t="s">
        <v>93</v>
      </c>
      <c r="H320" s="22" t="s">
        <v>134</v>
      </c>
      <c r="I320" s="21" t="s">
        <v>2275</v>
      </c>
      <c r="J320" s="22" t="s">
        <v>2276</v>
      </c>
      <c r="K320" s="22" t="s">
        <v>2277</v>
      </c>
      <c r="L320" s="22" t="s">
        <v>2278</v>
      </c>
      <c r="M320" s="22" t="s">
        <v>69</v>
      </c>
      <c r="N320" s="22" t="s">
        <v>1375</v>
      </c>
      <c r="O320" s="22" t="s">
        <v>2197</v>
      </c>
      <c r="P320" s="22" t="s">
        <v>72</v>
      </c>
      <c r="Q320" s="22" t="s">
        <v>2279</v>
      </c>
      <c r="R320" s="22" t="s">
        <v>713</v>
      </c>
      <c r="S320" s="22" t="s">
        <v>530</v>
      </c>
      <c r="T320" s="22" t="s">
        <v>531</v>
      </c>
      <c r="U320" s="22" t="s">
        <v>139</v>
      </c>
      <c r="V320" s="22">
        <v>2023</v>
      </c>
      <c r="W320" s="22" t="s">
        <v>78</v>
      </c>
      <c r="X320" s="21">
        <v>202301</v>
      </c>
      <c r="Y320" s="21">
        <v>202312</v>
      </c>
      <c r="Z320" s="22">
        <v>50</v>
      </c>
      <c r="AA320" s="22">
        <v>50</v>
      </c>
      <c r="AB320" s="22"/>
      <c r="AC320" s="22"/>
      <c r="AD320" s="21"/>
      <c r="AE320" s="22">
        <v>20018</v>
      </c>
      <c r="AF320" s="22">
        <v>7814</v>
      </c>
      <c r="AG320" s="22" t="s">
        <v>79</v>
      </c>
      <c r="AH320" s="22" t="s">
        <v>79</v>
      </c>
      <c r="AI320" s="22" t="s">
        <v>79</v>
      </c>
      <c r="AJ320" s="22" t="s">
        <v>78</v>
      </c>
      <c r="AK320" s="23" t="s">
        <v>78</v>
      </c>
      <c r="AL320" s="22" t="s">
        <v>79</v>
      </c>
      <c r="AM320" s="21" t="s">
        <v>72</v>
      </c>
      <c r="AN320" s="22" t="s">
        <v>79</v>
      </c>
      <c r="AO320" s="22" t="s">
        <v>72</v>
      </c>
      <c r="AP320" s="22" t="s">
        <v>1675</v>
      </c>
      <c r="AQ320" s="22">
        <v>13668448223</v>
      </c>
      <c r="AR320" s="21"/>
    </row>
    <row r="321" s="6" customFormat="1" ht="90" customHeight="1" spans="1:44">
      <c r="A321" s="21">
        <v>314</v>
      </c>
      <c r="B321" s="22" t="s">
        <v>2280</v>
      </c>
      <c r="C321" s="22" t="s">
        <v>519</v>
      </c>
      <c r="D321" s="22" t="s">
        <v>520</v>
      </c>
      <c r="E321" s="22" t="s">
        <v>2191</v>
      </c>
      <c r="F321" s="21" t="s">
        <v>2281</v>
      </c>
      <c r="G321" s="22" t="s">
        <v>93</v>
      </c>
      <c r="H321" s="22" t="s">
        <v>83</v>
      </c>
      <c r="I321" s="21" t="s">
        <v>2282</v>
      </c>
      <c r="J321" s="22" t="s">
        <v>2283</v>
      </c>
      <c r="K321" s="22" t="s">
        <v>2284</v>
      </c>
      <c r="L321" s="22" t="s">
        <v>2285</v>
      </c>
      <c r="M321" s="22" t="s">
        <v>69</v>
      </c>
      <c r="N321" s="22" t="s">
        <v>1375</v>
      </c>
      <c r="O321" s="22" t="s">
        <v>2197</v>
      </c>
      <c r="P321" s="22" t="s">
        <v>72</v>
      </c>
      <c r="Q321" s="22" t="s">
        <v>2286</v>
      </c>
      <c r="R321" s="22" t="s">
        <v>713</v>
      </c>
      <c r="S321" s="22" t="s">
        <v>530</v>
      </c>
      <c r="T321" s="22" t="s">
        <v>531</v>
      </c>
      <c r="U321" s="22" t="s">
        <v>89</v>
      </c>
      <c r="V321" s="22">
        <v>2023</v>
      </c>
      <c r="W321" s="22" t="s">
        <v>78</v>
      </c>
      <c r="X321" s="21">
        <v>202301</v>
      </c>
      <c r="Y321" s="21">
        <v>202312</v>
      </c>
      <c r="Z321" s="22">
        <v>40</v>
      </c>
      <c r="AA321" s="22">
        <v>40</v>
      </c>
      <c r="AB321" s="22"/>
      <c r="AC321" s="22"/>
      <c r="AD321" s="21"/>
      <c r="AE321" s="22">
        <v>14046</v>
      </c>
      <c r="AF321" s="22">
        <v>3916</v>
      </c>
      <c r="AG321" s="22" t="s">
        <v>79</v>
      </c>
      <c r="AH321" s="22" t="s">
        <v>79</v>
      </c>
      <c r="AI321" s="22" t="s">
        <v>79</v>
      </c>
      <c r="AJ321" s="22" t="s">
        <v>78</v>
      </c>
      <c r="AK321" s="23" t="s">
        <v>78</v>
      </c>
      <c r="AL321" s="22" t="s">
        <v>79</v>
      </c>
      <c r="AM321" s="21" t="s">
        <v>72</v>
      </c>
      <c r="AN321" s="22" t="s">
        <v>79</v>
      </c>
      <c r="AO321" s="22" t="s">
        <v>72</v>
      </c>
      <c r="AP321" s="22" t="s">
        <v>614</v>
      </c>
      <c r="AQ321" s="22">
        <v>18315015559</v>
      </c>
      <c r="AR321" s="21"/>
    </row>
    <row r="322" s="6" customFormat="1" ht="90" customHeight="1" spans="1:44">
      <c r="A322" s="21">
        <v>315</v>
      </c>
      <c r="B322" s="22" t="s">
        <v>2287</v>
      </c>
      <c r="C322" s="22" t="s">
        <v>519</v>
      </c>
      <c r="D322" s="22" t="s">
        <v>520</v>
      </c>
      <c r="E322" s="22" t="s">
        <v>2191</v>
      </c>
      <c r="F322" s="21" t="s">
        <v>2288</v>
      </c>
      <c r="G322" s="22" t="s">
        <v>93</v>
      </c>
      <c r="H322" s="22" t="s">
        <v>143</v>
      </c>
      <c r="I322" s="21" t="s">
        <v>2289</v>
      </c>
      <c r="J322" s="22" t="s">
        <v>2290</v>
      </c>
      <c r="K322" s="22" t="s">
        <v>2291</v>
      </c>
      <c r="L322" s="22" t="s">
        <v>2292</v>
      </c>
      <c r="M322" s="22" t="s">
        <v>69</v>
      </c>
      <c r="N322" s="22" t="s">
        <v>1375</v>
      </c>
      <c r="O322" s="22" t="s">
        <v>2197</v>
      </c>
      <c r="P322" s="22" t="s">
        <v>72</v>
      </c>
      <c r="Q322" s="22" t="s">
        <v>2293</v>
      </c>
      <c r="R322" s="22" t="s">
        <v>713</v>
      </c>
      <c r="S322" s="22" t="s">
        <v>530</v>
      </c>
      <c r="T322" s="22" t="s">
        <v>531</v>
      </c>
      <c r="U322" s="22" t="s">
        <v>149</v>
      </c>
      <c r="V322" s="22">
        <v>2023</v>
      </c>
      <c r="W322" s="22" t="s">
        <v>78</v>
      </c>
      <c r="X322" s="21">
        <v>202301</v>
      </c>
      <c r="Y322" s="21">
        <v>202312</v>
      </c>
      <c r="Z322" s="22">
        <v>35</v>
      </c>
      <c r="AA322" s="22">
        <v>35</v>
      </c>
      <c r="AB322" s="22"/>
      <c r="AC322" s="22"/>
      <c r="AD322" s="21"/>
      <c r="AE322" s="22">
        <v>6973</v>
      </c>
      <c r="AF322" s="22">
        <v>3173</v>
      </c>
      <c r="AG322" s="22" t="s">
        <v>79</v>
      </c>
      <c r="AH322" s="22" t="s">
        <v>79</v>
      </c>
      <c r="AI322" s="22" t="s">
        <v>79</v>
      </c>
      <c r="AJ322" s="22" t="s">
        <v>78</v>
      </c>
      <c r="AK322" s="23" t="s">
        <v>78</v>
      </c>
      <c r="AL322" s="22" t="s">
        <v>79</v>
      </c>
      <c r="AM322" s="21" t="s">
        <v>72</v>
      </c>
      <c r="AN322" s="22" t="s">
        <v>79</v>
      </c>
      <c r="AO322" s="22" t="s">
        <v>72</v>
      </c>
      <c r="AP322" s="22" t="s">
        <v>1680</v>
      </c>
      <c r="AQ322" s="22">
        <v>15823710996</v>
      </c>
      <c r="AR322" s="21"/>
    </row>
    <row r="323" s="6" customFormat="1" ht="90" customHeight="1" spans="1:44">
      <c r="A323" s="21">
        <v>316</v>
      </c>
      <c r="B323" s="22" t="s">
        <v>2294</v>
      </c>
      <c r="C323" s="21" t="s">
        <v>519</v>
      </c>
      <c r="D323" s="21" t="s">
        <v>520</v>
      </c>
      <c r="E323" s="22" t="s">
        <v>2191</v>
      </c>
      <c r="F323" s="21" t="s">
        <v>2295</v>
      </c>
      <c r="G323" s="22" t="s">
        <v>93</v>
      </c>
      <c r="H323" s="22" t="s">
        <v>286</v>
      </c>
      <c r="I323" s="21" t="s">
        <v>2296</v>
      </c>
      <c r="J323" s="22" t="s">
        <v>2297</v>
      </c>
      <c r="K323" s="22" t="s">
        <v>2298</v>
      </c>
      <c r="L323" s="22" t="s">
        <v>2299</v>
      </c>
      <c r="M323" s="22" t="s">
        <v>69</v>
      </c>
      <c r="N323" s="22" t="s">
        <v>1375</v>
      </c>
      <c r="O323" s="22" t="s">
        <v>2197</v>
      </c>
      <c r="P323" s="22" t="s">
        <v>72</v>
      </c>
      <c r="Q323" s="22" t="s">
        <v>2300</v>
      </c>
      <c r="R323" s="22" t="s">
        <v>713</v>
      </c>
      <c r="S323" s="22" t="s">
        <v>530</v>
      </c>
      <c r="T323" s="22" t="s">
        <v>531</v>
      </c>
      <c r="U323" s="22" t="s">
        <v>291</v>
      </c>
      <c r="V323" s="22">
        <v>2023</v>
      </c>
      <c r="W323" s="22" t="s">
        <v>78</v>
      </c>
      <c r="X323" s="21">
        <v>202301</v>
      </c>
      <c r="Y323" s="21">
        <v>202312</v>
      </c>
      <c r="Z323" s="22">
        <v>70</v>
      </c>
      <c r="AA323" s="22">
        <v>70</v>
      </c>
      <c r="AB323" s="22"/>
      <c r="AC323" s="22"/>
      <c r="AD323" s="21"/>
      <c r="AE323" s="22">
        <v>32850</v>
      </c>
      <c r="AF323" s="22">
        <v>7406</v>
      </c>
      <c r="AG323" s="22" t="s">
        <v>79</v>
      </c>
      <c r="AH323" s="22" t="s">
        <v>79</v>
      </c>
      <c r="AI323" s="22" t="s">
        <v>79</v>
      </c>
      <c r="AJ323" s="22" t="s">
        <v>78</v>
      </c>
      <c r="AK323" s="23" t="s">
        <v>78</v>
      </c>
      <c r="AL323" s="22" t="s">
        <v>79</v>
      </c>
      <c r="AM323" s="21" t="s">
        <v>72</v>
      </c>
      <c r="AN323" s="22" t="s">
        <v>79</v>
      </c>
      <c r="AO323" s="22" t="s">
        <v>72</v>
      </c>
      <c r="AP323" s="22" t="s">
        <v>1808</v>
      </c>
      <c r="AQ323" s="22">
        <v>15084310372</v>
      </c>
      <c r="AR323" s="21"/>
    </row>
    <row r="324" s="6" customFormat="1" ht="90" customHeight="1" spans="1:44">
      <c r="A324" s="21">
        <v>317</v>
      </c>
      <c r="B324" s="22" t="s">
        <v>2301</v>
      </c>
      <c r="C324" s="22" t="s">
        <v>519</v>
      </c>
      <c r="D324" s="22" t="s">
        <v>520</v>
      </c>
      <c r="E324" s="22" t="s">
        <v>2191</v>
      </c>
      <c r="F324" s="21" t="s">
        <v>2302</v>
      </c>
      <c r="G324" s="22" t="s">
        <v>93</v>
      </c>
      <c r="H324" s="22" t="s">
        <v>314</v>
      </c>
      <c r="I324" s="21" t="s">
        <v>2303</v>
      </c>
      <c r="J324" s="22" t="s">
        <v>2304</v>
      </c>
      <c r="K324" s="22" t="s">
        <v>2305</v>
      </c>
      <c r="L324" s="22" t="s">
        <v>2306</v>
      </c>
      <c r="M324" s="22" t="s">
        <v>69</v>
      </c>
      <c r="N324" s="22" t="s">
        <v>1375</v>
      </c>
      <c r="O324" s="22" t="s">
        <v>2197</v>
      </c>
      <c r="P324" s="22" t="s">
        <v>72</v>
      </c>
      <c r="Q324" s="22" t="s">
        <v>2307</v>
      </c>
      <c r="R324" s="22" t="s">
        <v>713</v>
      </c>
      <c r="S324" s="22" t="s">
        <v>530</v>
      </c>
      <c r="T324" s="22" t="s">
        <v>531</v>
      </c>
      <c r="U324" s="22" t="s">
        <v>319</v>
      </c>
      <c r="V324" s="22">
        <v>2023</v>
      </c>
      <c r="W324" s="22" t="s">
        <v>78</v>
      </c>
      <c r="X324" s="21">
        <v>202301</v>
      </c>
      <c r="Y324" s="21">
        <v>202312</v>
      </c>
      <c r="Z324" s="22">
        <v>50</v>
      </c>
      <c r="AA324" s="22">
        <v>50</v>
      </c>
      <c r="AB324" s="22"/>
      <c r="AC324" s="22"/>
      <c r="AD324" s="21"/>
      <c r="AE324" s="22">
        <v>15055</v>
      </c>
      <c r="AF324" s="22">
        <v>4046</v>
      </c>
      <c r="AG324" s="22" t="s">
        <v>79</v>
      </c>
      <c r="AH324" s="22" t="s">
        <v>79</v>
      </c>
      <c r="AI324" s="22" t="s">
        <v>79</v>
      </c>
      <c r="AJ324" s="22" t="s">
        <v>78</v>
      </c>
      <c r="AK324" s="23" t="s">
        <v>78</v>
      </c>
      <c r="AL324" s="22" t="s">
        <v>79</v>
      </c>
      <c r="AM324" s="21" t="s">
        <v>72</v>
      </c>
      <c r="AN324" s="22" t="s">
        <v>79</v>
      </c>
      <c r="AO324" s="22" t="s">
        <v>72</v>
      </c>
      <c r="AP324" s="22" t="s">
        <v>2308</v>
      </c>
      <c r="AQ324" s="22">
        <v>15922968670</v>
      </c>
      <c r="AR324" s="21"/>
    </row>
    <row r="325" s="6" customFormat="1" ht="90" customHeight="1" spans="1:44">
      <c r="A325" s="21">
        <v>318</v>
      </c>
      <c r="B325" s="22" t="s">
        <v>2309</v>
      </c>
      <c r="C325" s="22" t="s">
        <v>519</v>
      </c>
      <c r="D325" s="22" t="s">
        <v>520</v>
      </c>
      <c r="E325" s="22" t="s">
        <v>2191</v>
      </c>
      <c r="F325" s="21" t="s">
        <v>2310</v>
      </c>
      <c r="G325" s="22" t="s">
        <v>93</v>
      </c>
      <c r="H325" s="22" t="s">
        <v>104</v>
      </c>
      <c r="I325" s="21" t="s">
        <v>2311</v>
      </c>
      <c r="J325" s="22" t="s">
        <v>2312</v>
      </c>
      <c r="K325" s="22" t="s">
        <v>2313</v>
      </c>
      <c r="L325" s="22" t="s">
        <v>2314</v>
      </c>
      <c r="M325" s="22" t="s">
        <v>69</v>
      </c>
      <c r="N325" s="22" t="s">
        <v>1375</v>
      </c>
      <c r="O325" s="22" t="s">
        <v>2197</v>
      </c>
      <c r="P325" s="22" t="s">
        <v>72</v>
      </c>
      <c r="Q325" s="22" t="s">
        <v>2315</v>
      </c>
      <c r="R325" s="22" t="s">
        <v>713</v>
      </c>
      <c r="S325" s="22" t="s">
        <v>530</v>
      </c>
      <c r="T325" s="22" t="s">
        <v>531</v>
      </c>
      <c r="U325" s="22" t="s">
        <v>110</v>
      </c>
      <c r="V325" s="22">
        <v>2023</v>
      </c>
      <c r="W325" s="22" t="s">
        <v>78</v>
      </c>
      <c r="X325" s="21">
        <v>202301</v>
      </c>
      <c r="Y325" s="21">
        <v>202312</v>
      </c>
      <c r="Z325" s="54">
        <v>40</v>
      </c>
      <c r="AA325" s="54">
        <v>40</v>
      </c>
      <c r="AB325" s="22"/>
      <c r="AC325" s="22"/>
      <c r="AD325" s="21"/>
      <c r="AE325" s="22">
        <v>10961</v>
      </c>
      <c r="AF325" s="22">
        <v>3796</v>
      </c>
      <c r="AG325" s="22" t="s">
        <v>79</v>
      </c>
      <c r="AH325" s="22" t="s">
        <v>79</v>
      </c>
      <c r="AI325" s="22" t="s">
        <v>79</v>
      </c>
      <c r="AJ325" s="22" t="s">
        <v>78</v>
      </c>
      <c r="AK325" s="22" t="s">
        <v>78</v>
      </c>
      <c r="AL325" s="22" t="s">
        <v>79</v>
      </c>
      <c r="AM325" s="21" t="s">
        <v>72</v>
      </c>
      <c r="AN325" s="22" t="s">
        <v>79</v>
      </c>
      <c r="AO325" s="22" t="s">
        <v>72</v>
      </c>
      <c r="AP325" s="22" t="s">
        <v>622</v>
      </c>
      <c r="AQ325" s="22">
        <v>15823807292</v>
      </c>
      <c r="AR325" s="21"/>
    </row>
    <row r="326" s="6" customFormat="1" ht="90" customHeight="1" spans="1:44">
      <c r="A326" s="21">
        <v>319</v>
      </c>
      <c r="B326" s="22" t="s">
        <v>2316</v>
      </c>
      <c r="C326" s="22" t="s">
        <v>519</v>
      </c>
      <c r="D326" s="22" t="s">
        <v>520</v>
      </c>
      <c r="E326" s="22" t="s">
        <v>2191</v>
      </c>
      <c r="F326" s="21" t="s">
        <v>2317</v>
      </c>
      <c r="G326" s="22" t="s">
        <v>93</v>
      </c>
      <c r="H326" s="22" t="s">
        <v>489</v>
      </c>
      <c r="I326" s="21" t="s">
        <v>2318</v>
      </c>
      <c r="J326" s="22" t="s">
        <v>2319</v>
      </c>
      <c r="K326" s="22" t="s">
        <v>2320</v>
      </c>
      <c r="L326" s="22" t="s">
        <v>2321</v>
      </c>
      <c r="M326" s="22" t="s">
        <v>69</v>
      </c>
      <c r="N326" s="22" t="s">
        <v>1375</v>
      </c>
      <c r="O326" s="22" t="s">
        <v>2197</v>
      </c>
      <c r="P326" s="22" t="s">
        <v>72</v>
      </c>
      <c r="Q326" s="22" t="s">
        <v>2322</v>
      </c>
      <c r="R326" s="22" t="s">
        <v>713</v>
      </c>
      <c r="S326" s="22" t="s">
        <v>530</v>
      </c>
      <c r="T326" s="22" t="s">
        <v>531</v>
      </c>
      <c r="U326" s="22" t="s">
        <v>494</v>
      </c>
      <c r="V326" s="22">
        <v>2023</v>
      </c>
      <c r="W326" s="22" t="s">
        <v>78</v>
      </c>
      <c r="X326" s="21">
        <v>202301</v>
      </c>
      <c r="Y326" s="21">
        <v>202312</v>
      </c>
      <c r="Z326" s="22">
        <v>60</v>
      </c>
      <c r="AA326" s="22">
        <v>60</v>
      </c>
      <c r="AB326" s="22"/>
      <c r="AC326" s="22"/>
      <c r="AD326" s="21"/>
      <c r="AE326" s="22">
        <v>10649</v>
      </c>
      <c r="AF326" s="22">
        <v>3010</v>
      </c>
      <c r="AG326" s="22" t="s">
        <v>79</v>
      </c>
      <c r="AH326" s="22" t="s">
        <v>79</v>
      </c>
      <c r="AI326" s="22" t="s">
        <v>79</v>
      </c>
      <c r="AJ326" s="22" t="s">
        <v>78</v>
      </c>
      <c r="AK326" s="23" t="s">
        <v>78</v>
      </c>
      <c r="AL326" s="22" t="s">
        <v>79</v>
      </c>
      <c r="AM326" s="21" t="s">
        <v>72</v>
      </c>
      <c r="AN326" s="22" t="s">
        <v>79</v>
      </c>
      <c r="AO326" s="22" t="s">
        <v>72</v>
      </c>
      <c r="AP326" s="22" t="s">
        <v>630</v>
      </c>
      <c r="AQ326" s="22">
        <v>15223663980</v>
      </c>
      <c r="AR326" s="21"/>
    </row>
    <row r="327" s="6" customFormat="1" ht="90" customHeight="1" spans="1:44">
      <c r="A327" s="21">
        <v>320</v>
      </c>
      <c r="B327" s="22" t="s">
        <v>2323</v>
      </c>
      <c r="C327" s="22" t="s">
        <v>519</v>
      </c>
      <c r="D327" s="22" t="s">
        <v>520</v>
      </c>
      <c r="E327" s="22" t="s">
        <v>2191</v>
      </c>
      <c r="F327" s="21" t="s">
        <v>2324</v>
      </c>
      <c r="G327" s="22" t="s">
        <v>93</v>
      </c>
      <c r="H327" s="22" t="s">
        <v>304</v>
      </c>
      <c r="I327" s="21" t="s">
        <v>2325</v>
      </c>
      <c r="J327" s="22" t="s">
        <v>2326</v>
      </c>
      <c r="K327" s="22" t="s">
        <v>2327</v>
      </c>
      <c r="L327" s="22" t="s">
        <v>2328</v>
      </c>
      <c r="M327" s="22" t="s">
        <v>69</v>
      </c>
      <c r="N327" s="22" t="s">
        <v>1375</v>
      </c>
      <c r="O327" s="22" t="s">
        <v>2197</v>
      </c>
      <c r="P327" s="22" t="s">
        <v>72</v>
      </c>
      <c r="Q327" s="22" t="s">
        <v>2329</v>
      </c>
      <c r="R327" s="22" t="s">
        <v>713</v>
      </c>
      <c r="S327" s="22" t="s">
        <v>530</v>
      </c>
      <c r="T327" s="22" t="s">
        <v>531</v>
      </c>
      <c r="U327" s="22" t="s">
        <v>310</v>
      </c>
      <c r="V327" s="22">
        <v>2023</v>
      </c>
      <c r="W327" s="22" t="s">
        <v>78</v>
      </c>
      <c r="X327" s="21">
        <v>202301</v>
      </c>
      <c r="Y327" s="21">
        <v>202312</v>
      </c>
      <c r="Z327" s="22">
        <v>40</v>
      </c>
      <c r="AA327" s="22">
        <v>40</v>
      </c>
      <c r="AB327" s="22"/>
      <c r="AC327" s="22"/>
      <c r="AD327" s="21"/>
      <c r="AE327" s="22">
        <v>12131</v>
      </c>
      <c r="AF327" s="22">
        <v>4033</v>
      </c>
      <c r="AG327" s="22" t="s">
        <v>79</v>
      </c>
      <c r="AH327" s="22" t="s">
        <v>79</v>
      </c>
      <c r="AI327" s="22" t="s">
        <v>79</v>
      </c>
      <c r="AJ327" s="22" t="s">
        <v>78</v>
      </c>
      <c r="AK327" s="22" t="s">
        <v>78</v>
      </c>
      <c r="AL327" s="22" t="s">
        <v>79</v>
      </c>
      <c r="AM327" s="21" t="s">
        <v>72</v>
      </c>
      <c r="AN327" s="22" t="s">
        <v>79</v>
      </c>
      <c r="AO327" s="22" t="s">
        <v>72</v>
      </c>
      <c r="AP327" s="22" t="s">
        <v>131</v>
      </c>
      <c r="AQ327" s="22">
        <v>13527346598</v>
      </c>
      <c r="AR327" s="21"/>
    </row>
    <row r="328" s="6" customFormat="1" ht="90" customHeight="1" spans="1:44">
      <c r="A328" s="21">
        <v>321</v>
      </c>
      <c r="B328" s="22" t="s">
        <v>2330</v>
      </c>
      <c r="C328" s="22" t="s">
        <v>519</v>
      </c>
      <c r="D328" s="22" t="s">
        <v>520</v>
      </c>
      <c r="E328" s="22" t="s">
        <v>2191</v>
      </c>
      <c r="F328" s="21" t="s">
        <v>2331</v>
      </c>
      <c r="G328" s="22" t="s">
        <v>93</v>
      </c>
      <c r="H328" s="22" t="s">
        <v>153</v>
      </c>
      <c r="I328" s="21" t="s">
        <v>2332</v>
      </c>
      <c r="J328" s="22" t="s">
        <v>2333</v>
      </c>
      <c r="K328" s="22" t="s">
        <v>2334</v>
      </c>
      <c r="L328" s="22" t="s">
        <v>2335</v>
      </c>
      <c r="M328" s="22" t="s">
        <v>69</v>
      </c>
      <c r="N328" s="22" t="s">
        <v>1375</v>
      </c>
      <c r="O328" s="22" t="s">
        <v>2197</v>
      </c>
      <c r="P328" s="22" t="s">
        <v>72</v>
      </c>
      <c r="Q328" s="22" t="s">
        <v>2336</v>
      </c>
      <c r="R328" s="22" t="s">
        <v>713</v>
      </c>
      <c r="S328" s="22" t="s">
        <v>530</v>
      </c>
      <c r="T328" s="22" t="s">
        <v>531</v>
      </c>
      <c r="U328" s="22" t="s">
        <v>159</v>
      </c>
      <c r="V328" s="22">
        <v>2023</v>
      </c>
      <c r="W328" s="22" t="s">
        <v>78</v>
      </c>
      <c r="X328" s="21">
        <v>202301</v>
      </c>
      <c r="Y328" s="21">
        <v>202312</v>
      </c>
      <c r="Z328" s="22">
        <v>20</v>
      </c>
      <c r="AA328" s="22">
        <v>20</v>
      </c>
      <c r="AB328" s="22"/>
      <c r="AC328" s="22"/>
      <c r="AD328" s="21"/>
      <c r="AE328" s="22">
        <v>3925</v>
      </c>
      <c r="AF328" s="22">
        <v>1976</v>
      </c>
      <c r="AG328" s="22" t="s">
        <v>79</v>
      </c>
      <c r="AH328" s="22" t="s">
        <v>79</v>
      </c>
      <c r="AI328" s="22" t="s">
        <v>79</v>
      </c>
      <c r="AJ328" s="22" t="s">
        <v>78</v>
      </c>
      <c r="AK328" s="23" t="s">
        <v>78</v>
      </c>
      <c r="AL328" s="22" t="s">
        <v>79</v>
      </c>
      <c r="AM328" s="21" t="s">
        <v>72</v>
      </c>
      <c r="AN328" s="22" t="s">
        <v>79</v>
      </c>
      <c r="AO328" s="22" t="s">
        <v>72</v>
      </c>
      <c r="AP328" s="22" t="s">
        <v>160</v>
      </c>
      <c r="AQ328" s="22">
        <v>18716716777</v>
      </c>
      <c r="AR328" s="21"/>
    </row>
    <row r="329" s="6" customFormat="1" ht="90" customHeight="1" spans="1:44">
      <c r="A329" s="21">
        <v>322</v>
      </c>
      <c r="B329" s="22" t="s">
        <v>2337</v>
      </c>
      <c r="C329" s="22" t="s">
        <v>519</v>
      </c>
      <c r="D329" s="22" t="s">
        <v>520</v>
      </c>
      <c r="E329" s="22" t="s">
        <v>2191</v>
      </c>
      <c r="F329" s="21" t="s">
        <v>2338</v>
      </c>
      <c r="G329" s="22" t="s">
        <v>93</v>
      </c>
      <c r="H329" s="22" t="s">
        <v>232</v>
      </c>
      <c r="I329" s="21" t="s">
        <v>2339</v>
      </c>
      <c r="J329" s="22" t="s">
        <v>2340</v>
      </c>
      <c r="K329" s="22" t="s">
        <v>2341</v>
      </c>
      <c r="L329" s="22" t="s">
        <v>2342</v>
      </c>
      <c r="M329" s="22" t="s">
        <v>69</v>
      </c>
      <c r="N329" s="22" t="s">
        <v>1375</v>
      </c>
      <c r="O329" s="22" t="s">
        <v>2197</v>
      </c>
      <c r="P329" s="22" t="s">
        <v>72</v>
      </c>
      <c r="Q329" s="22" t="s">
        <v>2343</v>
      </c>
      <c r="R329" s="22" t="s">
        <v>713</v>
      </c>
      <c r="S329" s="22" t="s">
        <v>530</v>
      </c>
      <c r="T329" s="22" t="s">
        <v>531</v>
      </c>
      <c r="U329" s="22" t="s">
        <v>238</v>
      </c>
      <c r="V329" s="22">
        <v>2023</v>
      </c>
      <c r="W329" s="22" t="s">
        <v>78</v>
      </c>
      <c r="X329" s="21">
        <v>202301</v>
      </c>
      <c r="Y329" s="21">
        <v>202312</v>
      </c>
      <c r="Z329" s="22">
        <v>15</v>
      </c>
      <c r="AA329" s="22">
        <v>15</v>
      </c>
      <c r="AB329" s="22"/>
      <c r="AC329" s="22"/>
      <c r="AD329" s="21"/>
      <c r="AE329" s="22">
        <v>4135</v>
      </c>
      <c r="AF329" s="22">
        <v>1790</v>
      </c>
      <c r="AG329" s="22" t="s">
        <v>79</v>
      </c>
      <c r="AH329" s="22" t="s">
        <v>79</v>
      </c>
      <c r="AI329" s="22" t="s">
        <v>79</v>
      </c>
      <c r="AJ329" s="22" t="s">
        <v>78</v>
      </c>
      <c r="AK329" s="22" t="s">
        <v>78</v>
      </c>
      <c r="AL329" s="22" t="s">
        <v>79</v>
      </c>
      <c r="AM329" s="21" t="s">
        <v>72</v>
      </c>
      <c r="AN329" s="22" t="s">
        <v>79</v>
      </c>
      <c r="AO329" s="22" t="s">
        <v>72</v>
      </c>
      <c r="AP329" s="22" t="s">
        <v>2344</v>
      </c>
      <c r="AQ329" s="22">
        <v>19923792688</v>
      </c>
      <c r="AR329" s="21"/>
    </row>
    <row r="330" s="6" customFormat="1" ht="90" customHeight="1" spans="1:44">
      <c r="A330" s="21">
        <v>323</v>
      </c>
      <c r="B330" s="22" t="s">
        <v>2345</v>
      </c>
      <c r="C330" s="22" t="s">
        <v>519</v>
      </c>
      <c r="D330" s="22" t="s">
        <v>520</v>
      </c>
      <c r="E330" s="22" t="s">
        <v>2191</v>
      </c>
      <c r="F330" s="21" t="s">
        <v>2346</v>
      </c>
      <c r="G330" s="22" t="s">
        <v>93</v>
      </c>
      <c r="H330" s="22" t="s">
        <v>223</v>
      </c>
      <c r="I330" s="21" t="s">
        <v>2347</v>
      </c>
      <c r="J330" s="22" t="s">
        <v>2348</v>
      </c>
      <c r="K330" s="22" t="s">
        <v>2349</v>
      </c>
      <c r="L330" s="22" t="s">
        <v>2350</v>
      </c>
      <c r="M330" s="22" t="s">
        <v>69</v>
      </c>
      <c r="N330" s="22" t="s">
        <v>1375</v>
      </c>
      <c r="O330" s="22" t="s">
        <v>2197</v>
      </c>
      <c r="P330" s="22" t="s">
        <v>72</v>
      </c>
      <c r="Q330" s="22" t="s">
        <v>2351</v>
      </c>
      <c r="R330" s="22" t="s">
        <v>713</v>
      </c>
      <c r="S330" s="22" t="s">
        <v>530</v>
      </c>
      <c r="T330" s="22" t="s">
        <v>531</v>
      </c>
      <c r="U330" s="22" t="s">
        <v>228</v>
      </c>
      <c r="V330" s="22">
        <v>2023</v>
      </c>
      <c r="W330" s="22" t="s">
        <v>78</v>
      </c>
      <c r="X330" s="21">
        <v>202301</v>
      </c>
      <c r="Y330" s="21">
        <v>202312</v>
      </c>
      <c r="Z330" s="22">
        <v>60</v>
      </c>
      <c r="AA330" s="22">
        <v>60</v>
      </c>
      <c r="AB330" s="22"/>
      <c r="AC330" s="22"/>
      <c r="AD330" s="21"/>
      <c r="AE330" s="22">
        <v>10202</v>
      </c>
      <c r="AF330" s="22">
        <v>5109</v>
      </c>
      <c r="AG330" s="22" t="s">
        <v>79</v>
      </c>
      <c r="AH330" s="22" t="s">
        <v>79</v>
      </c>
      <c r="AI330" s="22" t="s">
        <v>79</v>
      </c>
      <c r="AJ330" s="22" t="s">
        <v>78</v>
      </c>
      <c r="AK330" s="23" t="s">
        <v>78</v>
      </c>
      <c r="AL330" s="22" t="s">
        <v>79</v>
      </c>
      <c r="AM330" s="21" t="s">
        <v>72</v>
      </c>
      <c r="AN330" s="22" t="s">
        <v>79</v>
      </c>
      <c r="AO330" s="22" t="s">
        <v>72</v>
      </c>
      <c r="AP330" s="22" t="s">
        <v>1863</v>
      </c>
      <c r="AQ330" s="22">
        <v>13996633070</v>
      </c>
      <c r="AR330" s="21"/>
    </row>
    <row r="331" s="6" customFormat="1" ht="90" customHeight="1" spans="1:44">
      <c r="A331" s="21">
        <v>324</v>
      </c>
      <c r="B331" s="22" t="s">
        <v>2352</v>
      </c>
      <c r="C331" s="22" t="s">
        <v>519</v>
      </c>
      <c r="D331" s="22" t="s">
        <v>520</v>
      </c>
      <c r="E331" s="22" t="s">
        <v>2191</v>
      </c>
      <c r="F331" s="21" t="s">
        <v>2353</v>
      </c>
      <c r="G331" s="22" t="s">
        <v>93</v>
      </c>
      <c r="H331" s="22" t="s">
        <v>184</v>
      </c>
      <c r="I331" s="21" t="s">
        <v>2354</v>
      </c>
      <c r="J331" s="22" t="s">
        <v>2355</v>
      </c>
      <c r="K331" s="22" t="s">
        <v>2356</v>
      </c>
      <c r="L331" s="22" t="s">
        <v>2357</v>
      </c>
      <c r="M331" s="22" t="s">
        <v>69</v>
      </c>
      <c r="N331" s="22" t="s">
        <v>1375</v>
      </c>
      <c r="O331" s="22" t="s">
        <v>2197</v>
      </c>
      <c r="P331" s="22" t="s">
        <v>72</v>
      </c>
      <c r="Q331" s="22" t="s">
        <v>2358</v>
      </c>
      <c r="R331" s="22" t="s">
        <v>713</v>
      </c>
      <c r="S331" s="22" t="s">
        <v>530</v>
      </c>
      <c r="T331" s="22" t="s">
        <v>531</v>
      </c>
      <c r="U331" s="22" t="s">
        <v>191</v>
      </c>
      <c r="V331" s="22">
        <v>2023</v>
      </c>
      <c r="W331" s="22" t="s">
        <v>78</v>
      </c>
      <c r="X331" s="21">
        <v>202301</v>
      </c>
      <c r="Y331" s="21">
        <v>202312</v>
      </c>
      <c r="Z331" s="22">
        <v>50</v>
      </c>
      <c r="AA331" s="22">
        <v>50</v>
      </c>
      <c r="AB331" s="22"/>
      <c r="AC331" s="22"/>
      <c r="AD331" s="21"/>
      <c r="AE331" s="22">
        <v>17572</v>
      </c>
      <c r="AF331" s="22">
        <v>4190</v>
      </c>
      <c r="AG331" s="22" t="s">
        <v>79</v>
      </c>
      <c r="AH331" s="22" t="s">
        <v>79</v>
      </c>
      <c r="AI331" s="22" t="s">
        <v>79</v>
      </c>
      <c r="AJ331" s="22" t="s">
        <v>78</v>
      </c>
      <c r="AK331" s="23" t="s">
        <v>78</v>
      </c>
      <c r="AL331" s="22" t="s">
        <v>79</v>
      </c>
      <c r="AM331" s="21" t="s">
        <v>72</v>
      </c>
      <c r="AN331" s="22" t="s">
        <v>79</v>
      </c>
      <c r="AO331" s="22" t="s">
        <v>72</v>
      </c>
      <c r="AP331" s="22" t="s">
        <v>2359</v>
      </c>
      <c r="AQ331" s="22">
        <v>15223720118</v>
      </c>
      <c r="AR331" s="21"/>
    </row>
    <row r="332" s="6" customFormat="1" ht="90" customHeight="1" spans="1:44">
      <c r="A332" s="21">
        <v>325</v>
      </c>
      <c r="B332" s="22" t="s">
        <v>2360</v>
      </c>
      <c r="C332" s="22" t="s">
        <v>519</v>
      </c>
      <c r="D332" s="22" t="s">
        <v>520</v>
      </c>
      <c r="E332" s="22" t="s">
        <v>2191</v>
      </c>
      <c r="F332" s="21" t="s">
        <v>2361</v>
      </c>
      <c r="G332" s="22" t="s">
        <v>93</v>
      </c>
      <c r="H332" s="22" t="s">
        <v>94</v>
      </c>
      <c r="I332" s="21" t="s">
        <v>2362</v>
      </c>
      <c r="J332" s="22" t="s">
        <v>2363</v>
      </c>
      <c r="K332" s="22" t="s">
        <v>2364</v>
      </c>
      <c r="L332" s="22" t="s">
        <v>2365</v>
      </c>
      <c r="M332" s="22" t="s">
        <v>69</v>
      </c>
      <c r="N332" s="22" t="s">
        <v>1375</v>
      </c>
      <c r="O332" s="22" t="s">
        <v>2197</v>
      </c>
      <c r="P332" s="22" t="s">
        <v>72</v>
      </c>
      <c r="Q332" s="22" t="s">
        <v>2366</v>
      </c>
      <c r="R332" s="22" t="s">
        <v>713</v>
      </c>
      <c r="S332" s="22" t="s">
        <v>530</v>
      </c>
      <c r="T332" s="22" t="s">
        <v>531</v>
      </c>
      <c r="U332" s="22" t="s">
        <v>100</v>
      </c>
      <c r="V332" s="22">
        <v>2023</v>
      </c>
      <c r="W332" s="22" t="s">
        <v>78</v>
      </c>
      <c r="X332" s="21">
        <v>202301</v>
      </c>
      <c r="Y332" s="21">
        <v>202312</v>
      </c>
      <c r="Z332" s="22">
        <v>45</v>
      </c>
      <c r="AA332" s="22">
        <v>45</v>
      </c>
      <c r="AB332" s="22"/>
      <c r="AC332" s="22"/>
      <c r="AD332" s="21"/>
      <c r="AE332" s="22">
        <v>6184</v>
      </c>
      <c r="AF332" s="22">
        <v>2897</v>
      </c>
      <c r="AG332" s="22" t="s">
        <v>79</v>
      </c>
      <c r="AH332" s="22" t="s">
        <v>79</v>
      </c>
      <c r="AI332" s="22" t="s">
        <v>79</v>
      </c>
      <c r="AJ332" s="22" t="s">
        <v>78</v>
      </c>
      <c r="AK332" s="22" t="s">
        <v>78</v>
      </c>
      <c r="AL332" s="22" t="s">
        <v>79</v>
      </c>
      <c r="AM332" s="21" t="s">
        <v>72</v>
      </c>
      <c r="AN332" s="22" t="s">
        <v>79</v>
      </c>
      <c r="AO332" s="22" t="s">
        <v>72</v>
      </c>
      <c r="AP332" s="22" t="s">
        <v>644</v>
      </c>
      <c r="AQ332" s="22">
        <v>13627649933</v>
      </c>
      <c r="AR332" s="21"/>
    </row>
    <row r="333" s="6" customFormat="1" ht="90" customHeight="1" spans="1:44">
      <c r="A333" s="21">
        <v>326</v>
      </c>
      <c r="B333" s="22" t="s">
        <v>2367</v>
      </c>
      <c r="C333" s="22" t="s">
        <v>519</v>
      </c>
      <c r="D333" s="22" t="s">
        <v>520</v>
      </c>
      <c r="E333" s="22" t="s">
        <v>2191</v>
      </c>
      <c r="F333" s="21" t="s">
        <v>2368</v>
      </c>
      <c r="G333" s="22" t="s">
        <v>93</v>
      </c>
      <c r="H333" s="22" t="s">
        <v>215</v>
      </c>
      <c r="I333" s="21" t="s">
        <v>2369</v>
      </c>
      <c r="J333" s="22" t="s">
        <v>2370</v>
      </c>
      <c r="K333" s="22" t="s">
        <v>2371</v>
      </c>
      <c r="L333" s="22" t="s">
        <v>2372</v>
      </c>
      <c r="M333" s="22" t="s">
        <v>69</v>
      </c>
      <c r="N333" s="22" t="s">
        <v>1375</v>
      </c>
      <c r="O333" s="22" t="s">
        <v>2197</v>
      </c>
      <c r="P333" s="22" t="s">
        <v>72</v>
      </c>
      <c r="Q333" s="22" t="s">
        <v>2373</v>
      </c>
      <c r="R333" s="22" t="s">
        <v>713</v>
      </c>
      <c r="S333" s="22" t="s">
        <v>530</v>
      </c>
      <c r="T333" s="22" t="s">
        <v>531</v>
      </c>
      <c r="U333" s="22" t="s">
        <v>220</v>
      </c>
      <c r="V333" s="22">
        <v>2023</v>
      </c>
      <c r="W333" s="22" t="s">
        <v>78</v>
      </c>
      <c r="X333" s="21">
        <v>202301</v>
      </c>
      <c r="Y333" s="21">
        <v>202312</v>
      </c>
      <c r="Z333" s="22">
        <v>60</v>
      </c>
      <c r="AA333" s="22">
        <v>60</v>
      </c>
      <c r="AB333" s="22"/>
      <c r="AC333" s="22"/>
      <c r="AD333" s="21"/>
      <c r="AE333" s="22">
        <v>10088</v>
      </c>
      <c r="AF333" s="22">
        <v>4120</v>
      </c>
      <c r="AG333" s="22" t="s">
        <v>79</v>
      </c>
      <c r="AH333" s="22" t="s">
        <v>79</v>
      </c>
      <c r="AI333" s="22" t="s">
        <v>79</v>
      </c>
      <c r="AJ333" s="22" t="s">
        <v>78</v>
      </c>
      <c r="AK333" s="23" t="s">
        <v>78</v>
      </c>
      <c r="AL333" s="22" t="s">
        <v>79</v>
      </c>
      <c r="AM333" s="21" t="s">
        <v>72</v>
      </c>
      <c r="AN333" s="22" t="s">
        <v>79</v>
      </c>
      <c r="AO333" s="22" t="s">
        <v>72</v>
      </c>
      <c r="AP333" s="22" t="s">
        <v>671</v>
      </c>
      <c r="AQ333" s="22">
        <v>18883235345</v>
      </c>
      <c r="AR333" s="21"/>
    </row>
    <row r="334" s="6" customFormat="1" ht="90" customHeight="1" spans="1:44">
      <c r="A334" s="21">
        <v>327</v>
      </c>
      <c r="B334" s="22" t="s">
        <v>2374</v>
      </c>
      <c r="C334" s="22" t="s">
        <v>519</v>
      </c>
      <c r="D334" s="22" t="s">
        <v>520</v>
      </c>
      <c r="E334" s="22" t="s">
        <v>2191</v>
      </c>
      <c r="F334" s="21" t="s">
        <v>2375</v>
      </c>
      <c r="G334" s="22" t="s">
        <v>93</v>
      </c>
      <c r="H334" s="22" t="s">
        <v>513</v>
      </c>
      <c r="I334" s="21" t="s">
        <v>2376</v>
      </c>
      <c r="J334" s="22" t="s">
        <v>2377</v>
      </c>
      <c r="K334" s="22" t="s">
        <v>2378</v>
      </c>
      <c r="L334" s="22" t="s">
        <v>2379</v>
      </c>
      <c r="M334" s="22" t="s">
        <v>69</v>
      </c>
      <c r="N334" s="22" t="s">
        <v>1375</v>
      </c>
      <c r="O334" s="22" t="s">
        <v>2197</v>
      </c>
      <c r="P334" s="22" t="s">
        <v>72</v>
      </c>
      <c r="Q334" s="22" t="s">
        <v>2380</v>
      </c>
      <c r="R334" s="22" t="s">
        <v>713</v>
      </c>
      <c r="S334" s="22" t="s">
        <v>530</v>
      </c>
      <c r="T334" s="22" t="s">
        <v>531</v>
      </c>
      <c r="U334" s="22" t="s">
        <v>516</v>
      </c>
      <c r="V334" s="22">
        <v>2023</v>
      </c>
      <c r="W334" s="22" t="s">
        <v>78</v>
      </c>
      <c r="X334" s="21">
        <v>202301</v>
      </c>
      <c r="Y334" s="21">
        <v>202312</v>
      </c>
      <c r="Z334" s="22">
        <v>15</v>
      </c>
      <c r="AA334" s="22">
        <v>15</v>
      </c>
      <c r="AB334" s="22"/>
      <c r="AC334" s="22"/>
      <c r="AD334" s="21"/>
      <c r="AE334" s="22">
        <v>4314</v>
      </c>
      <c r="AF334" s="22">
        <v>1408</v>
      </c>
      <c r="AG334" s="22" t="s">
        <v>79</v>
      </c>
      <c r="AH334" s="22" t="s">
        <v>79</v>
      </c>
      <c r="AI334" s="22" t="s">
        <v>79</v>
      </c>
      <c r="AJ334" s="22" t="s">
        <v>78</v>
      </c>
      <c r="AK334" s="23" t="s">
        <v>78</v>
      </c>
      <c r="AL334" s="22" t="s">
        <v>79</v>
      </c>
      <c r="AM334" s="21" t="s">
        <v>72</v>
      </c>
      <c r="AN334" s="22" t="s">
        <v>79</v>
      </c>
      <c r="AO334" s="22" t="s">
        <v>72</v>
      </c>
      <c r="AP334" s="22" t="s">
        <v>1838</v>
      </c>
      <c r="AQ334" s="22">
        <v>15023802911</v>
      </c>
      <c r="AR334" s="21"/>
    </row>
    <row r="335" s="6" customFormat="1" ht="90" customHeight="1" spans="1:44">
      <c r="A335" s="21">
        <v>328</v>
      </c>
      <c r="B335" s="22" t="s">
        <v>2381</v>
      </c>
      <c r="C335" s="22" t="s">
        <v>519</v>
      </c>
      <c r="D335" s="22" t="s">
        <v>520</v>
      </c>
      <c r="E335" s="22" t="s">
        <v>2191</v>
      </c>
      <c r="F335" s="21" t="s">
        <v>2382</v>
      </c>
      <c r="G335" s="22" t="s">
        <v>93</v>
      </c>
      <c r="H335" s="22" t="s">
        <v>323</v>
      </c>
      <c r="I335" s="21" t="s">
        <v>2383</v>
      </c>
      <c r="J335" s="22" t="s">
        <v>2384</v>
      </c>
      <c r="K335" s="22" t="s">
        <v>2385</v>
      </c>
      <c r="L335" s="22" t="s">
        <v>2386</v>
      </c>
      <c r="M335" s="22" t="s">
        <v>69</v>
      </c>
      <c r="N335" s="22" t="s">
        <v>1375</v>
      </c>
      <c r="O335" s="22" t="s">
        <v>2197</v>
      </c>
      <c r="P335" s="22" t="s">
        <v>72</v>
      </c>
      <c r="Q335" s="22" t="s">
        <v>2387</v>
      </c>
      <c r="R335" s="22" t="s">
        <v>713</v>
      </c>
      <c r="S335" s="22" t="s">
        <v>530</v>
      </c>
      <c r="T335" s="22" t="s">
        <v>531</v>
      </c>
      <c r="U335" s="22" t="s">
        <v>328</v>
      </c>
      <c r="V335" s="22">
        <v>2023</v>
      </c>
      <c r="W335" s="22" t="s">
        <v>78</v>
      </c>
      <c r="X335" s="21">
        <v>202301</v>
      </c>
      <c r="Y335" s="21">
        <v>202312</v>
      </c>
      <c r="Z335" s="22">
        <v>10</v>
      </c>
      <c r="AA335" s="22">
        <v>10</v>
      </c>
      <c r="AB335" s="22"/>
      <c r="AC335" s="22"/>
      <c r="AD335" s="21"/>
      <c r="AE335" s="22">
        <v>1184</v>
      </c>
      <c r="AF335" s="22">
        <v>973</v>
      </c>
      <c r="AG335" s="22" t="s">
        <v>79</v>
      </c>
      <c r="AH335" s="22" t="s">
        <v>79</v>
      </c>
      <c r="AI335" s="22" t="s">
        <v>79</v>
      </c>
      <c r="AJ335" s="22" t="s">
        <v>78</v>
      </c>
      <c r="AK335" s="22" t="s">
        <v>78</v>
      </c>
      <c r="AL335" s="22" t="s">
        <v>79</v>
      </c>
      <c r="AM335" s="21" t="s">
        <v>72</v>
      </c>
      <c r="AN335" s="22" t="s">
        <v>79</v>
      </c>
      <c r="AO335" s="22" t="s">
        <v>72</v>
      </c>
      <c r="AP335" s="22" t="s">
        <v>2388</v>
      </c>
      <c r="AQ335" s="22">
        <v>13594843039</v>
      </c>
      <c r="AR335" s="21"/>
    </row>
    <row r="336" s="6" customFormat="1" ht="90" customHeight="1" spans="1:44">
      <c r="A336" s="21">
        <v>329</v>
      </c>
      <c r="B336" s="22" t="s">
        <v>2389</v>
      </c>
      <c r="C336" s="22" t="s">
        <v>519</v>
      </c>
      <c r="D336" s="22" t="s">
        <v>520</v>
      </c>
      <c r="E336" s="22" t="s">
        <v>2191</v>
      </c>
      <c r="F336" s="21" t="s">
        <v>2390</v>
      </c>
      <c r="G336" s="22" t="s">
        <v>93</v>
      </c>
      <c r="H336" s="22" t="s">
        <v>251</v>
      </c>
      <c r="I336" s="21" t="s">
        <v>2391</v>
      </c>
      <c r="J336" s="22" t="s">
        <v>2392</v>
      </c>
      <c r="K336" s="22" t="s">
        <v>2393</v>
      </c>
      <c r="L336" s="22" t="s">
        <v>2394</v>
      </c>
      <c r="M336" s="22" t="s">
        <v>69</v>
      </c>
      <c r="N336" s="22" t="s">
        <v>1375</v>
      </c>
      <c r="O336" s="22" t="s">
        <v>2197</v>
      </c>
      <c r="P336" s="22" t="s">
        <v>72</v>
      </c>
      <c r="Q336" s="22" t="s">
        <v>2395</v>
      </c>
      <c r="R336" s="22" t="s">
        <v>713</v>
      </c>
      <c r="S336" s="22" t="s">
        <v>530</v>
      </c>
      <c r="T336" s="22" t="s">
        <v>531</v>
      </c>
      <c r="U336" s="22" t="s">
        <v>257</v>
      </c>
      <c r="V336" s="22">
        <v>2023</v>
      </c>
      <c r="W336" s="22" t="s">
        <v>78</v>
      </c>
      <c r="X336" s="21">
        <v>202301</v>
      </c>
      <c r="Y336" s="21">
        <v>202312</v>
      </c>
      <c r="Z336" s="22">
        <v>5</v>
      </c>
      <c r="AA336" s="22">
        <v>5</v>
      </c>
      <c r="AB336" s="22"/>
      <c r="AC336" s="22"/>
      <c r="AD336" s="21"/>
      <c r="AE336" s="22">
        <v>1363</v>
      </c>
      <c r="AF336" s="22">
        <v>955</v>
      </c>
      <c r="AG336" s="22" t="s">
        <v>79</v>
      </c>
      <c r="AH336" s="22" t="s">
        <v>79</v>
      </c>
      <c r="AI336" s="22" t="s">
        <v>79</v>
      </c>
      <c r="AJ336" s="22" t="s">
        <v>78</v>
      </c>
      <c r="AK336" s="23" t="s">
        <v>78</v>
      </c>
      <c r="AL336" s="22" t="s">
        <v>79</v>
      </c>
      <c r="AM336" s="21" t="s">
        <v>72</v>
      </c>
      <c r="AN336" s="22" t="s">
        <v>79</v>
      </c>
      <c r="AO336" s="22" t="s">
        <v>72</v>
      </c>
      <c r="AP336" s="22" t="s">
        <v>2396</v>
      </c>
      <c r="AQ336" s="22">
        <v>13996647737</v>
      </c>
      <c r="AR336" s="21"/>
    </row>
    <row r="337" s="6" customFormat="1" ht="90" customHeight="1" spans="1:44">
      <c r="A337" s="21">
        <v>330</v>
      </c>
      <c r="B337" s="22" t="s">
        <v>2397</v>
      </c>
      <c r="C337" s="22" t="s">
        <v>519</v>
      </c>
      <c r="D337" s="22" t="s">
        <v>520</v>
      </c>
      <c r="E337" s="22" t="s">
        <v>2191</v>
      </c>
      <c r="F337" s="21" t="s">
        <v>2398</v>
      </c>
      <c r="G337" s="22" t="s">
        <v>93</v>
      </c>
      <c r="H337" s="22" t="s">
        <v>66</v>
      </c>
      <c r="I337" s="21" t="s">
        <v>2399</v>
      </c>
      <c r="J337" s="22" t="s">
        <v>2400</v>
      </c>
      <c r="K337" s="22" t="s">
        <v>2401</v>
      </c>
      <c r="L337" s="22" t="s">
        <v>2402</v>
      </c>
      <c r="M337" s="22" t="s">
        <v>69</v>
      </c>
      <c r="N337" s="22" t="s">
        <v>1375</v>
      </c>
      <c r="O337" s="22" t="s">
        <v>2197</v>
      </c>
      <c r="P337" s="22" t="s">
        <v>72</v>
      </c>
      <c r="Q337" s="22" t="s">
        <v>2403</v>
      </c>
      <c r="R337" s="22" t="s">
        <v>713</v>
      </c>
      <c r="S337" s="22" t="s">
        <v>530</v>
      </c>
      <c r="T337" s="22" t="s">
        <v>531</v>
      </c>
      <c r="U337" s="22" t="s">
        <v>77</v>
      </c>
      <c r="V337" s="22">
        <v>2023</v>
      </c>
      <c r="W337" s="22" t="s">
        <v>78</v>
      </c>
      <c r="X337" s="21">
        <v>202301</v>
      </c>
      <c r="Y337" s="21">
        <v>202312</v>
      </c>
      <c r="Z337" s="22">
        <v>30</v>
      </c>
      <c r="AA337" s="22">
        <v>30</v>
      </c>
      <c r="AB337" s="22"/>
      <c r="AC337" s="22"/>
      <c r="AD337" s="21"/>
      <c r="AE337" s="22">
        <v>8979</v>
      </c>
      <c r="AF337" s="22">
        <v>3199</v>
      </c>
      <c r="AG337" s="22" t="s">
        <v>79</v>
      </c>
      <c r="AH337" s="22" t="s">
        <v>79</v>
      </c>
      <c r="AI337" s="22" t="s">
        <v>79</v>
      </c>
      <c r="AJ337" s="22" t="s">
        <v>78</v>
      </c>
      <c r="AK337" s="22" t="s">
        <v>78</v>
      </c>
      <c r="AL337" s="22" t="s">
        <v>79</v>
      </c>
      <c r="AM337" s="21" t="s">
        <v>72</v>
      </c>
      <c r="AN337" s="22" t="s">
        <v>79</v>
      </c>
      <c r="AO337" s="22" t="s">
        <v>72</v>
      </c>
      <c r="AP337" s="22" t="s">
        <v>1893</v>
      </c>
      <c r="AQ337" s="22">
        <v>19922055015</v>
      </c>
      <c r="AR337" s="21"/>
    </row>
    <row r="338" s="6" customFormat="1" ht="90" customHeight="1" spans="1:44">
      <c r="A338" s="21">
        <v>331</v>
      </c>
      <c r="B338" s="22" t="s">
        <v>2404</v>
      </c>
      <c r="C338" s="22" t="s">
        <v>519</v>
      </c>
      <c r="D338" s="22" t="s">
        <v>520</v>
      </c>
      <c r="E338" s="22" t="s">
        <v>2191</v>
      </c>
      <c r="F338" s="21" t="s">
        <v>2405</v>
      </c>
      <c r="G338" s="22" t="s">
        <v>93</v>
      </c>
      <c r="H338" s="22" t="s">
        <v>114</v>
      </c>
      <c r="I338" s="21" t="s">
        <v>2406</v>
      </c>
      <c r="J338" s="22" t="s">
        <v>2407</v>
      </c>
      <c r="K338" s="22" t="s">
        <v>2408</v>
      </c>
      <c r="L338" s="22" t="s">
        <v>2409</v>
      </c>
      <c r="M338" s="22" t="s">
        <v>69</v>
      </c>
      <c r="N338" s="22" t="s">
        <v>1375</v>
      </c>
      <c r="O338" s="22" t="s">
        <v>2197</v>
      </c>
      <c r="P338" s="22" t="s">
        <v>72</v>
      </c>
      <c r="Q338" s="22" t="s">
        <v>2410</v>
      </c>
      <c r="R338" s="22" t="s">
        <v>713</v>
      </c>
      <c r="S338" s="22" t="s">
        <v>530</v>
      </c>
      <c r="T338" s="22" t="s">
        <v>531</v>
      </c>
      <c r="U338" s="22" t="s">
        <v>120</v>
      </c>
      <c r="V338" s="22">
        <v>2023</v>
      </c>
      <c r="W338" s="22" t="s">
        <v>78</v>
      </c>
      <c r="X338" s="21">
        <v>202301</v>
      </c>
      <c r="Y338" s="21">
        <v>202312</v>
      </c>
      <c r="Z338" s="22">
        <v>22</v>
      </c>
      <c r="AA338" s="22">
        <v>22</v>
      </c>
      <c r="AB338" s="22"/>
      <c r="AC338" s="22"/>
      <c r="AD338" s="21"/>
      <c r="AE338" s="22">
        <v>4711</v>
      </c>
      <c r="AF338" s="22">
        <v>2582</v>
      </c>
      <c r="AG338" s="22" t="s">
        <v>79</v>
      </c>
      <c r="AH338" s="22" t="s">
        <v>79</v>
      </c>
      <c r="AI338" s="22" t="s">
        <v>79</v>
      </c>
      <c r="AJ338" s="22" t="s">
        <v>78</v>
      </c>
      <c r="AK338" s="23" t="s">
        <v>78</v>
      </c>
      <c r="AL338" s="22" t="s">
        <v>79</v>
      </c>
      <c r="AM338" s="21" t="s">
        <v>72</v>
      </c>
      <c r="AN338" s="22" t="s">
        <v>79</v>
      </c>
      <c r="AO338" s="22" t="s">
        <v>72</v>
      </c>
      <c r="AP338" s="22" t="s">
        <v>2411</v>
      </c>
      <c r="AQ338" s="22">
        <v>17783659968</v>
      </c>
      <c r="AR338" s="21"/>
    </row>
    <row r="339" s="6" customFormat="1" ht="90" customHeight="1" spans="1:44">
      <c r="A339" s="21">
        <v>332</v>
      </c>
      <c r="B339" s="22" t="s">
        <v>2412</v>
      </c>
      <c r="C339" s="22" t="s">
        <v>519</v>
      </c>
      <c r="D339" s="22" t="s">
        <v>520</v>
      </c>
      <c r="E339" s="22" t="s">
        <v>2191</v>
      </c>
      <c r="F339" s="21" t="s">
        <v>2413</v>
      </c>
      <c r="G339" s="22" t="s">
        <v>93</v>
      </c>
      <c r="H339" s="22" t="s">
        <v>163</v>
      </c>
      <c r="I339" s="21" t="s">
        <v>2414</v>
      </c>
      <c r="J339" s="22" t="s">
        <v>2415</v>
      </c>
      <c r="K339" s="22" t="s">
        <v>2416</v>
      </c>
      <c r="L339" s="22" t="s">
        <v>2417</v>
      </c>
      <c r="M339" s="22" t="s">
        <v>69</v>
      </c>
      <c r="N339" s="22" t="s">
        <v>1375</v>
      </c>
      <c r="O339" s="22" t="s">
        <v>2197</v>
      </c>
      <c r="P339" s="22" t="s">
        <v>72</v>
      </c>
      <c r="Q339" s="22" t="s">
        <v>2418</v>
      </c>
      <c r="R339" s="22" t="s">
        <v>713</v>
      </c>
      <c r="S339" s="22" t="s">
        <v>530</v>
      </c>
      <c r="T339" s="22" t="s">
        <v>531</v>
      </c>
      <c r="U339" s="22" t="s">
        <v>169</v>
      </c>
      <c r="V339" s="22">
        <v>2023</v>
      </c>
      <c r="W339" s="22" t="s">
        <v>78</v>
      </c>
      <c r="X339" s="21">
        <v>202301</v>
      </c>
      <c r="Y339" s="21">
        <v>202312</v>
      </c>
      <c r="Z339" s="22">
        <v>9</v>
      </c>
      <c r="AA339" s="22">
        <v>9</v>
      </c>
      <c r="AB339" s="22"/>
      <c r="AC339" s="22"/>
      <c r="AD339" s="21"/>
      <c r="AE339" s="22">
        <v>2419</v>
      </c>
      <c r="AF339" s="22">
        <v>1530</v>
      </c>
      <c r="AG339" s="22" t="s">
        <v>79</v>
      </c>
      <c r="AH339" s="22" t="s">
        <v>79</v>
      </c>
      <c r="AI339" s="22" t="s">
        <v>79</v>
      </c>
      <c r="AJ339" s="22" t="s">
        <v>78</v>
      </c>
      <c r="AK339" s="23" t="s">
        <v>78</v>
      </c>
      <c r="AL339" s="22" t="s">
        <v>79</v>
      </c>
      <c r="AM339" s="21" t="s">
        <v>72</v>
      </c>
      <c r="AN339" s="22" t="s">
        <v>79</v>
      </c>
      <c r="AO339" s="22" t="s">
        <v>72</v>
      </c>
      <c r="AP339" s="22" t="s">
        <v>1906</v>
      </c>
      <c r="AQ339" s="22">
        <v>13896279350</v>
      </c>
      <c r="AR339" s="21"/>
    </row>
    <row r="340" s="6" customFormat="1" ht="90" customHeight="1" spans="1:44">
      <c r="A340" s="21">
        <v>333</v>
      </c>
      <c r="B340" s="22" t="s">
        <v>2419</v>
      </c>
      <c r="C340" s="22" t="s">
        <v>519</v>
      </c>
      <c r="D340" s="22" t="s">
        <v>520</v>
      </c>
      <c r="E340" s="22" t="s">
        <v>2191</v>
      </c>
      <c r="F340" s="21" t="s">
        <v>2420</v>
      </c>
      <c r="G340" s="22" t="s">
        <v>93</v>
      </c>
      <c r="H340" s="22" t="s">
        <v>174</v>
      </c>
      <c r="I340" s="21" t="s">
        <v>2421</v>
      </c>
      <c r="J340" s="23" t="s">
        <v>2422</v>
      </c>
      <c r="K340" s="22" t="s">
        <v>2423</v>
      </c>
      <c r="L340" s="22" t="s">
        <v>2424</v>
      </c>
      <c r="M340" s="22" t="s">
        <v>69</v>
      </c>
      <c r="N340" s="22" t="s">
        <v>1375</v>
      </c>
      <c r="O340" s="22" t="s">
        <v>2197</v>
      </c>
      <c r="P340" s="22" t="s">
        <v>72</v>
      </c>
      <c r="Q340" s="22" t="s">
        <v>2425</v>
      </c>
      <c r="R340" s="22" t="s">
        <v>713</v>
      </c>
      <c r="S340" s="22" t="s">
        <v>530</v>
      </c>
      <c r="T340" s="23" t="s">
        <v>531</v>
      </c>
      <c r="U340" s="23" t="s">
        <v>180</v>
      </c>
      <c r="V340" s="23" t="s">
        <v>1346</v>
      </c>
      <c r="W340" s="23" t="s">
        <v>78</v>
      </c>
      <c r="X340" s="21">
        <v>202301</v>
      </c>
      <c r="Y340" s="21">
        <v>202312</v>
      </c>
      <c r="Z340" s="22">
        <v>20</v>
      </c>
      <c r="AA340" s="22">
        <v>20</v>
      </c>
      <c r="AB340" s="22"/>
      <c r="AC340" s="22"/>
      <c r="AD340" s="21"/>
      <c r="AE340" s="22">
        <v>5990</v>
      </c>
      <c r="AF340" s="22">
        <v>3024</v>
      </c>
      <c r="AG340" s="23" t="s">
        <v>79</v>
      </c>
      <c r="AH340" s="23" t="s">
        <v>79</v>
      </c>
      <c r="AI340" s="23" t="s">
        <v>79</v>
      </c>
      <c r="AJ340" s="23" t="s">
        <v>78</v>
      </c>
      <c r="AK340" s="23" t="s">
        <v>78</v>
      </c>
      <c r="AL340" s="23" t="s">
        <v>79</v>
      </c>
      <c r="AM340" s="21" t="s">
        <v>72</v>
      </c>
      <c r="AN340" s="23" t="s">
        <v>79</v>
      </c>
      <c r="AO340" s="23" t="s">
        <v>72</v>
      </c>
      <c r="AP340" s="23" t="s">
        <v>1712</v>
      </c>
      <c r="AQ340" s="23" t="s">
        <v>1914</v>
      </c>
      <c r="AR340" s="21"/>
    </row>
    <row r="341" s="5" customFormat="1" ht="99" customHeight="1" spans="1:44">
      <c r="A341" s="21">
        <v>334</v>
      </c>
      <c r="B341" s="22" t="s">
        <v>2426</v>
      </c>
      <c r="C341" s="22" t="s">
        <v>519</v>
      </c>
      <c r="D341" s="22" t="s">
        <v>520</v>
      </c>
      <c r="E341" s="21" t="s">
        <v>521</v>
      </c>
      <c r="F341" s="22" t="s">
        <v>2427</v>
      </c>
      <c r="G341" s="21" t="s">
        <v>93</v>
      </c>
      <c r="H341" s="22" t="s">
        <v>1666</v>
      </c>
      <c r="I341" s="21" t="s">
        <v>2428</v>
      </c>
      <c r="J341" s="22" t="s">
        <v>2429</v>
      </c>
      <c r="K341" s="21" t="s">
        <v>2428</v>
      </c>
      <c r="L341" s="22" t="s">
        <v>2430</v>
      </c>
      <c r="M341" s="22" t="s">
        <v>69</v>
      </c>
      <c r="N341" s="22" t="s">
        <v>70</v>
      </c>
      <c r="O341" s="22" t="s">
        <v>2431</v>
      </c>
      <c r="P341" s="22" t="s">
        <v>72</v>
      </c>
      <c r="Q341" s="22" t="s">
        <v>2432</v>
      </c>
      <c r="R341" s="21" t="s">
        <v>595</v>
      </c>
      <c r="S341" s="21" t="s">
        <v>530</v>
      </c>
      <c r="T341" s="21" t="s">
        <v>531</v>
      </c>
      <c r="U341" s="22" t="s">
        <v>201</v>
      </c>
      <c r="V341" s="21">
        <v>2023</v>
      </c>
      <c r="W341" s="22" t="s">
        <v>78</v>
      </c>
      <c r="X341" s="21">
        <v>202301</v>
      </c>
      <c r="Y341" s="21">
        <v>202312</v>
      </c>
      <c r="Z341" s="22">
        <v>200</v>
      </c>
      <c r="AA341" s="22">
        <v>200</v>
      </c>
      <c r="AB341" s="29"/>
      <c r="AC341" s="29"/>
      <c r="AD341" s="21"/>
      <c r="AE341" s="22">
        <v>5433</v>
      </c>
      <c r="AF341" s="22">
        <v>520</v>
      </c>
      <c r="AG341" s="22" t="s">
        <v>79</v>
      </c>
      <c r="AH341" s="22" t="s">
        <v>79</v>
      </c>
      <c r="AI341" s="33" t="s">
        <v>79</v>
      </c>
      <c r="AJ341" s="22" t="s">
        <v>78</v>
      </c>
      <c r="AK341" s="22" t="s">
        <v>79</v>
      </c>
      <c r="AL341" s="22" t="s">
        <v>79</v>
      </c>
      <c r="AM341" s="21" t="s">
        <v>72</v>
      </c>
      <c r="AN341" s="22" t="s">
        <v>79</v>
      </c>
      <c r="AO341" s="22" t="s">
        <v>72</v>
      </c>
      <c r="AP341" s="21" t="s">
        <v>202</v>
      </c>
      <c r="AQ341" s="21">
        <v>13594802796</v>
      </c>
      <c r="AR341" s="21"/>
    </row>
    <row r="342" s="5" customFormat="1" ht="98" customHeight="1" spans="1:44">
      <c r="A342" s="21">
        <v>335</v>
      </c>
      <c r="B342" s="21" t="s">
        <v>2433</v>
      </c>
      <c r="C342" s="22" t="s">
        <v>519</v>
      </c>
      <c r="D342" s="22" t="s">
        <v>520</v>
      </c>
      <c r="E342" s="22" t="s">
        <v>521</v>
      </c>
      <c r="F342" s="22" t="s">
        <v>2427</v>
      </c>
      <c r="G342" s="21" t="s">
        <v>93</v>
      </c>
      <c r="H342" s="21" t="s">
        <v>2434</v>
      </c>
      <c r="I342" s="21" t="s">
        <v>2435</v>
      </c>
      <c r="J342" s="21" t="s">
        <v>2436</v>
      </c>
      <c r="K342" s="21" t="s">
        <v>2435</v>
      </c>
      <c r="L342" s="22" t="s">
        <v>2430</v>
      </c>
      <c r="M342" s="21" t="s">
        <v>69</v>
      </c>
      <c r="N342" s="21" t="s">
        <v>527</v>
      </c>
      <c r="O342" s="21" t="s">
        <v>2437</v>
      </c>
      <c r="P342" s="22" t="s">
        <v>72</v>
      </c>
      <c r="Q342" s="21" t="s">
        <v>2438</v>
      </c>
      <c r="R342" s="21" t="s">
        <v>339</v>
      </c>
      <c r="S342" s="21" t="s">
        <v>530</v>
      </c>
      <c r="T342" s="21" t="s">
        <v>531</v>
      </c>
      <c r="U342" s="22" t="s">
        <v>201</v>
      </c>
      <c r="V342" s="21">
        <v>2023</v>
      </c>
      <c r="W342" s="23" t="s">
        <v>78</v>
      </c>
      <c r="X342" s="21">
        <v>202301</v>
      </c>
      <c r="Y342" s="21">
        <v>202312</v>
      </c>
      <c r="Z342" s="22">
        <v>150</v>
      </c>
      <c r="AA342" s="22">
        <v>150</v>
      </c>
      <c r="AB342" s="21"/>
      <c r="AC342" s="21"/>
      <c r="AD342" s="21"/>
      <c r="AE342" s="21">
        <v>900</v>
      </c>
      <c r="AF342" s="21">
        <v>210</v>
      </c>
      <c r="AG342" s="21" t="s">
        <v>79</v>
      </c>
      <c r="AH342" s="21" t="s">
        <v>79</v>
      </c>
      <c r="AI342" s="23" t="s">
        <v>79</v>
      </c>
      <c r="AJ342" s="21" t="s">
        <v>78</v>
      </c>
      <c r="AK342" s="23" t="s">
        <v>79</v>
      </c>
      <c r="AL342" s="21" t="s">
        <v>79</v>
      </c>
      <c r="AM342" s="21" t="s">
        <v>72</v>
      </c>
      <c r="AN342" s="23" t="s">
        <v>79</v>
      </c>
      <c r="AO342" s="22" t="s">
        <v>72</v>
      </c>
      <c r="AP342" s="21" t="s">
        <v>685</v>
      </c>
      <c r="AQ342" s="21">
        <v>15730595678</v>
      </c>
      <c r="AR342" s="21"/>
    </row>
    <row r="343" s="5" customFormat="1" ht="90" customHeight="1" spans="1:44">
      <c r="A343" s="21">
        <v>336</v>
      </c>
      <c r="B343" s="21" t="s">
        <v>2439</v>
      </c>
      <c r="C343" s="22" t="s">
        <v>519</v>
      </c>
      <c r="D343" s="22" t="s">
        <v>520</v>
      </c>
      <c r="E343" s="22" t="s">
        <v>521</v>
      </c>
      <c r="F343" s="22" t="s">
        <v>2427</v>
      </c>
      <c r="G343" s="21" t="s">
        <v>93</v>
      </c>
      <c r="H343" s="21" t="s">
        <v>608</v>
      </c>
      <c r="I343" s="21" t="s">
        <v>2440</v>
      </c>
      <c r="J343" s="21" t="s">
        <v>2441</v>
      </c>
      <c r="K343" s="21" t="s">
        <v>2440</v>
      </c>
      <c r="L343" s="22" t="s">
        <v>2430</v>
      </c>
      <c r="M343" s="21" t="s">
        <v>69</v>
      </c>
      <c r="N343" s="21" t="s">
        <v>527</v>
      </c>
      <c r="O343" s="21" t="s">
        <v>2437</v>
      </c>
      <c r="P343" s="22" t="s">
        <v>72</v>
      </c>
      <c r="Q343" s="21" t="s">
        <v>2442</v>
      </c>
      <c r="R343" s="21" t="s">
        <v>339</v>
      </c>
      <c r="S343" s="21" t="s">
        <v>530</v>
      </c>
      <c r="T343" s="21" t="s">
        <v>531</v>
      </c>
      <c r="U343" s="21" t="s">
        <v>89</v>
      </c>
      <c r="V343" s="21">
        <v>2023</v>
      </c>
      <c r="W343" s="23" t="s">
        <v>78</v>
      </c>
      <c r="X343" s="21">
        <v>202301</v>
      </c>
      <c r="Y343" s="21">
        <v>202312</v>
      </c>
      <c r="Z343" s="22">
        <v>200</v>
      </c>
      <c r="AA343" s="22">
        <v>200</v>
      </c>
      <c r="AB343" s="21"/>
      <c r="AC343" s="21"/>
      <c r="AD343" s="21"/>
      <c r="AE343" s="21">
        <v>870</v>
      </c>
      <c r="AF343" s="21">
        <v>260</v>
      </c>
      <c r="AG343" s="21" t="s">
        <v>79</v>
      </c>
      <c r="AH343" s="21" t="s">
        <v>79</v>
      </c>
      <c r="AI343" s="23" t="s">
        <v>79</v>
      </c>
      <c r="AJ343" s="21" t="s">
        <v>78</v>
      </c>
      <c r="AK343" s="23" t="s">
        <v>79</v>
      </c>
      <c r="AL343" s="21" t="s">
        <v>79</v>
      </c>
      <c r="AM343" s="21" t="s">
        <v>72</v>
      </c>
      <c r="AN343" s="23" t="s">
        <v>79</v>
      </c>
      <c r="AO343" s="22" t="s">
        <v>72</v>
      </c>
      <c r="AP343" s="21" t="s">
        <v>685</v>
      </c>
      <c r="AQ343" s="21">
        <v>15730595678</v>
      </c>
      <c r="AR343" s="21"/>
    </row>
    <row r="344" s="5" customFormat="1" ht="88" customHeight="1" spans="1:44">
      <c r="A344" s="21">
        <v>337</v>
      </c>
      <c r="B344" s="21" t="s">
        <v>2443</v>
      </c>
      <c r="C344" s="22" t="s">
        <v>519</v>
      </c>
      <c r="D344" s="22" t="s">
        <v>520</v>
      </c>
      <c r="E344" s="22" t="s">
        <v>521</v>
      </c>
      <c r="F344" s="22" t="s">
        <v>2427</v>
      </c>
      <c r="G344" s="21" t="s">
        <v>93</v>
      </c>
      <c r="H344" s="21" t="s">
        <v>1677</v>
      </c>
      <c r="I344" s="21" t="s">
        <v>2444</v>
      </c>
      <c r="J344" s="21" t="s">
        <v>2445</v>
      </c>
      <c r="K344" s="21" t="s">
        <v>2444</v>
      </c>
      <c r="L344" s="22" t="s">
        <v>2430</v>
      </c>
      <c r="M344" s="21" t="s">
        <v>69</v>
      </c>
      <c r="N344" s="21" t="s">
        <v>527</v>
      </c>
      <c r="O344" s="21" t="s">
        <v>2437</v>
      </c>
      <c r="P344" s="22" t="s">
        <v>72</v>
      </c>
      <c r="Q344" s="21" t="s">
        <v>870</v>
      </c>
      <c r="R344" s="21" t="s">
        <v>339</v>
      </c>
      <c r="S344" s="21" t="s">
        <v>530</v>
      </c>
      <c r="T344" s="21" t="s">
        <v>531</v>
      </c>
      <c r="U344" s="21" t="s">
        <v>149</v>
      </c>
      <c r="V344" s="21">
        <v>2023</v>
      </c>
      <c r="W344" s="23" t="s">
        <v>78</v>
      </c>
      <c r="X344" s="21">
        <v>202301</v>
      </c>
      <c r="Y344" s="21">
        <v>202312</v>
      </c>
      <c r="Z344" s="22">
        <v>150</v>
      </c>
      <c r="AA344" s="22">
        <v>150</v>
      </c>
      <c r="AB344" s="21"/>
      <c r="AC344" s="21"/>
      <c r="AD344" s="21"/>
      <c r="AE344" s="21">
        <v>500</v>
      </c>
      <c r="AF344" s="21">
        <v>120</v>
      </c>
      <c r="AG344" s="21" t="s">
        <v>79</v>
      </c>
      <c r="AH344" s="21" t="s">
        <v>79</v>
      </c>
      <c r="AI344" s="23" t="s">
        <v>79</v>
      </c>
      <c r="AJ344" s="21" t="s">
        <v>78</v>
      </c>
      <c r="AK344" s="23" t="s">
        <v>79</v>
      </c>
      <c r="AL344" s="21" t="s">
        <v>79</v>
      </c>
      <c r="AM344" s="21" t="s">
        <v>72</v>
      </c>
      <c r="AN344" s="23" t="s">
        <v>79</v>
      </c>
      <c r="AO344" s="22" t="s">
        <v>72</v>
      </c>
      <c r="AP344" s="21" t="s">
        <v>685</v>
      </c>
      <c r="AQ344" s="21">
        <v>15730595678</v>
      </c>
      <c r="AR344" s="21"/>
    </row>
    <row r="345" s="5" customFormat="1" ht="97" customHeight="1" spans="1:44">
      <c r="A345" s="21">
        <v>338</v>
      </c>
      <c r="B345" s="21" t="s">
        <v>2446</v>
      </c>
      <c r="C345" s="22" t="s">
        <v>519</v>
      </c>
      <c r="D345" s="22" t="s">
        <v>520</v>
      </c>
      <c r="E345" s="22" t="s">
        <v>521</v>
      </c>
      <c r="F345" s="22" t="s">
        <v>2427</v>
      </c>
      <c r="G345" s="21" t="s">
        <v>93</v>
      </c>
      <c r="H345" s="21" t="s">
        <v>1943</v>
      </c>
      <c r="I345" s="21" t="s">
        <v>2447</v>
      </c>
      <c r="J345" s="21" t="s">
        <v>2448</v>
      </c>
      <c r="K345" s="21" t="s">
        <v>2447</v>
      </c>
      <c r="L345" s="22" t="s">
        <v>2430</v>
      </c>
      <c r="M345" s="21" t="s">
        <v>69</v>
      </c>
      <c r="N345" s="21" t="s">
        <v>527</v>
      </c>
      <c r="O345" s="21" t="s">
        <v>2437</v>
      </c>
      <c r="P345" s="22" t="s">
        <v>72</v>
      </c>
      <c r="Q345" s="21" t="s">
        <v>1089</v>
      </c>
      <c r="R345" s="21" t="s">
        <v>339</v>
      </c>
      <c r="S345" s="21" t="s">
        <v>530</v>
      </c>
      <c r="T345" s="21" t="s">
        <v>531</v>
      </c>
      <c r="U345" s="21" t="s">
        <v>139</v>
      </c>
      <c r="V345" s="21">
        <v>2023</v>
      </c>
      <c r="W345" s="23" t="s">
        <v>78</v>
      </c>
      <c r="X345" s="21">
        <v>202301</v>
      </c>
      <c r="Y345" s="21">
        <v>202312</v>
      </c>
      <c r="Z345" s="22">
        <v>150</v>
      </c>
      <c r="AA345" s="22">
        <v>150</v>
      </c>
      <c r="AB345" s="21"/>
      <c r="AC345" s="21"/>
      <c r="AD345" s="21"/>
      <c r="AE345" s="21">
        <v>1000</v>
      </c>
      <c r="AF345" s="21">
        <v>300</v>
      </c>
      <c r="AG345" s="21" t="s">
        <v>79</v>
      </c>
      <c r="AH345" s="21" t="s">
        <v>79</v>
      </c>
      <c r="AI345" s="23" t="s">
        <v>79</v>
      </c>
      <c r="AJ345" s="21" t="s">
        <v>78</v>
      </c>
      <c r="AK345" s="23" t="s">
        <v>79</v>
      </c>
      <c r="AL345" s="21" t="s">
        <v>79</v>
      </c>
      <c r="AM345" s="21" t="s">
        <v>72</v>
      </c>
      <c r="AN345" s="23" t="s">
        <v>79</v>
      </c>
      <c r="AO345" s="22" t="s">
        <v>72</v>
      </c>
      <c r="AP345" s="21" t="s">
        <v>685</v>
      </c>
      <c r="AQ345" s="21">
        <v>15730595678</v>
      </c>
      <c r="AR345" s="21"/>
    </row>
    <row r="346" s="5" customFormat="1" ht="90" customHeight="1" spans="1:44">
      <c r="A346" s="21">
        <v>339</v>
      </c>
      <c r="B346" s="21" t="s">
        <v>2449</v>
      </c>
      <c r="C346" s="22" t="s">
        <v>519</v>
      </c>
      <c r="D346" s="22" t="s">
        <v>520</v>
      </c>
      <c r="E346" s="22" t="s">
        <v>521</v>
      </c>
      <c r="F346" s="22" t="s">
        <v>2427</v>
      </c>
      <c r="G346" s="21" t="s">
        <v>93</v>
      </c>
      <c r="H346" s="21" t="s">
        <v>1413</v>
      </c>
      <c r="I346" s="21" t="s">
        <v>2450</v>
      </c>
      <c r="J346" s="21" t="s">
        <v>2451</v>
      </c>
      <c r="K346" s="21" t="s">
        <v>2450</v>
      </c>
      <c r="L346" s="22" t="s">
        <v>2430</v>
      </c>
      <c r="M346" s="21" t="s">
        <v>69</v>
      </c>
      <c r="N346" s="21" t="s">
        <v>527</v>
      </c>
      <c r="O346" s="21" t="s">
        <v>2437</v>
      </c>
      <c r="P346" s="22" t="s">
        <v>72</v>
      </c>
      <c r="Q346" s="21" t="s">
        <v>1526</v>
      </c>
      <c r="R346" s="21" t="s">
        <v>339</v>
      </c>
      <c r="S346" s="21" t="s">
        <v>530</v>
      </c>
      <c r="T346" s="21" t="s">
        <v>531</v>
      </c>
      <c r="U346" s="21" t="s">
        <v>139</v>
      </c>
      <c r="V346" s="21">
        <v>2023</v>
      </c>
      <c r="W346" s="23" t="s">
        <v>78</v>
      </c>
      <c r="X346" s="21">
        <v>202301</v>
      </c>
      <c r="Y346" s="21">
        <v>202312</v>
      </c>
      <c r="Z346" s="22">
        <v>150</v>
      </c>
      <c r="AA346" s="22">
        <v>150</v>
      </c>
      <c r="AB346" s="21"/>
      <c r="AC346" s="21"/>
      <c r="AD346" s="21"/>
      <c r="AE346" s="21">
        <v>600</v>
      </c>
      <c r="AF346" s="21">
        <v>200</v>
      </c>
      <c r="AG346" s="21" t="s">
        <v>79</v>
      </c>
      <c r="AH346" s="21" t="s">
        <v>79</v>
      </c>
      <c r="AI346" s="23" t="s">
        <v>79</v>
      </c>
      <c r="AJ346" s="21" t="s">
        <v>78</v>
      </c>
      <c r="AK346" s="23" t="s">
        <v>79</v>
      </c>
      <c r="AL346" s="21" t="s">
        <v>79</v>
      </c>
      <c r="AM346" s="21" t="s">
        <v>72</v>
      </c>
      <c r="AN346" s="23" t="s">
        <v>79</v>
      </c>
      <c r="AO346" s="22" t="s">
        <v>72</v>
      </c>
      <c r="AP346" s="21" t="s">
        <v>685</v>
      </c>
      <c r="AQ346" s="21">
        <v>15730595678</v>
      </c>
      <c r="AR346" s="21"/>
    </row>
    <row r="347" s="6" customFormat="1" ht="80" customHeight="1" spans="1:44">
      <c r="A347" s="21">
        <v>340</v>
      </c>
      <c r="B347" s="22" t="s">
        <v>2453</v>
      </c>
      <c r="C347" s="22" t="s">
        <v>2454</v>
      </c>
      <c r="D347" s="22" t="s">
        <v>2454</v>
      </c>
      <c r="E347" s="22" t="s">
        <v>2455</v>
      </c>
      <c r="F347" s="22" t="s">
        <v>2456</v>
      </c>
      <c r="G347" s="22" t="s">
        <v>2457</v>
      </c>
      <c r="H347" s="22" t="s">
        <v>690</v>
      </c>
      <c r="I347" s="22" t="s">
        <v>2458</v>
      </c>
      <c r="J347" s="22" t="s">
        <v>2459</v>
      </c>
      <c r="K347" s="22" t="s">
        <v>2458</v>
      </c>
      <c r="L347" s="22" t="s">
        <v>2460</v>
      </c>
      <c r="M347" s="22" t="s">
        <v>2461</v>
      </c>
      <c r="N347" s="22" t="s">
        <v>2462</v>
      </c>
      <c r="O347" s="22" t="s">
        <v>2463</v>
      </c>
      <c r="P347" s="22" t="s">
        <v>72</v>
      </c>
      <c r="Q347" s="22" t="s">
        <v>2464</v>
      </c>
      <c r="R347" s="22" t="s">
        <v>713</v>
      </c>
      <c r="S347" s="33" t="s">
        <v>530</v>
      </c>
      <c r="T347" s="22" t="s">
        <v>2465</v>
      </c>
      <c r="U347" s="22" t="s">
        <v>2466</v>
      </c>
      <c r="V347" s="22">
        <v>2023</v>
      </c>
      <c r="W347" s="22" t="s">
        <v>78</v>
      </c>
      <c r="X347" s="21">
        <v>202301</v>
      </c>
      <c r="Y347" s="21">
        <v>202312</v>
      </c>
      <c r="Z347" s="22">
        <v>2772</v>
      </c>
      <c r="AA347" s="22">
        <v>2772</v>
      </c>
      <c r="AB347" s="22"/>
      <c r="AC347" s="22"/>
      <c r="AD347" s="21"/>
      <c r="AE347" s="22">
        <v>23881</v>
      </c>
      <c r="AF347" s="22">
        <v>23881</v>
      </c>
      <c r="AG347" s="22" t="s">
        <v>79</v>
      </c>
      <c r="AH347" s="22" t="s">
        <v>79</v>
      </c>
      <c r="AI347" s="22" t="s">
        <v>79</v>
      </c>
      <c r="AJ347" s="22" t="s">
        <v>78</v>
      </c>
      <c r="AK347" s="22" t="s">
        <v>78</v>
      </c>
      <c r="AL347" s="22" t="s">
        <v>79</v>
      </c>
      <c r="AM347" s="21" t="s">
        <v>72</v>
      </c>
      <c r="AN347" s="22" t="s">
        <v>79</v>
      </c>
      <c r="AO347" s="22" t="s">
        <v>72</v>
      </c>
      <c r="AP347" s="22" t="s">
        <v>2467</v>
      </c>
      <c r="AQ347" s="22">
        <v>17709448087</v>
      </c>
      <c r="AR347" s="21"/>
    </row>
    <row r="348" s="5" customFormat="1" ht="64" customHeight="1" spans="1:44">
      <c r="A348" s="21">
        <v>341</v>
      </c>
      <c r="B348" s="23" t="s">
        <v>2468</v>
      </c>
      <c r="C348" s="23" t="s">
        <v>2469</v>
      </c>
      <c r="D348" s="23" t="s">
        <v>2469</v>
      </c>
      <c r="E348" s="23" t="s">
        <v>2469</v>
      </c>
      <c r="F348" s="23" t="s">
        <v>2470</v>
      </c>
      <c r="G348" s="23" t="s">
        <v>93</v>
      </c>
      <c r="H348" s="23" t="s">
        <v>690</v>
      </c>
      <c r="I348" s="23" t="s">
        <v>2471</v>
      </c>
      <c r="J348" s="23" t="s">
        <v>2472</v>
      </c>
      <c r="K348" s="23" t="s">
        <v>2471</v>
      </c>
      <c r="L348" s="23" t="s">
        <v>2473</v>
      </c>
      <c r="M348" s="23" t="s">
        <v>69</v>
      </c>
      <c r="N348" s="23" t="s">
        <v>709</v>
      </c>
      <c r="O348" s="23" t="s">
        <v>2474</v>
      </c>
      <c r="P348" s="22" t="s">
        <v>72</v>
      </c>
      <c r="Q348" s="23" t="s">
        <v>2475</v>
      </c>
      <c r="R348" s="22" t="s">
        <v>713</v>
      </c>
      <c r="S348" s="33" t="s">
        <v>530</v>
      </c>
      <c r="T348" s="23" t="s">
        <v>531</v>
      </c>
      <c r="U348" s="23" t="s">
        <v>531</v>
      </c>
      <c r="V348" s="23" t="s">
        <v>1346</v>
      </c>
      <c r="W348" s="23" t="s">
        <v>78</v>
      </c>
      <c r="X348" s="21">
        <v>202301</v>
      </c>
      <c r="Y348" s="21">
        <v>202312</v>
      </c>
      <c r="Z348" s="22">
        <v>700</v>
      </c>
      <c r="AA348" s="22">
        <v>700</v>
      </c>
      <c r="AB348" s="22"/>
      <c r="AC348" s="22"/>
      <c r="AD348" s="21"/>
      <c r="AE348" s="23">
        <v>3000</v>
      </c>
      <c r="AF348" s="23">
        <v>1000</v>
      </c>
      <c r="AG348" s="23" t="s">
        <v>79</v>
      </c>
      <c r="AH348" s="23" t="s">
        <v>79</v>
      </c>
      <c r="AI348" s="23" t="s">
        <v>79</v>
      </c>
      <c r="AJ348" s="23" t="s">
        <v>78</v>
      </c>
      <c r="AK348" s="22" t="s">
        <v>78</v>
      </c>
      <c r="AL348" s="23" t="s">
        <v>79</v>
      </c>
      <c r="AM348" s="21" t="s">
        <v>72</v>
      </c>
      <c r="AN348" s="23" t="s">
        <v>79</v>
      </c>
      <c r="AO348" s="23" t="s">
        <v>72</v>
      </c>
      <c r="AP348" s="23" t="s">
        <v>1113</v>
      </c>
      <c r="AQ348" s="23">
        <v>13996676222</v>
      </c>
      <c r="AR348" s="21"/>
    </row>
    <row r="349" s="7" customFormat="1" ht="101" customHeight="1" spans="1:44">
      <c r="A349" s="21">
        <v>342</v>
      </c>
      <c r="B349" s="33" t="s">
        <v>2476</v>
      </c>
      <c r="C349" s="33" t="s">
        <v>673</v>
      </c>
      <c r="D349" s="33" t="s">
        <v>2477</v>
      </c>
      <c r="E349" s="33" t="s">
        <v>2478</v>
      </c>
      <c r="F349" s="33" t="s">
        <v>2479</v>
      </c>
      <c r="G349" s="33" t="s">
        <v>93</v>
      </c>
      <c r="H349" s="33" t="s">
        <v>2480</v>
      </c>
      <c r="I349" s="33" t="s">
        <v>2481</v>
      </c>
      <c r="J349" s="33" t="s">
        <v>2482</v>
      </c>
      <c r="K349" s="33" t="s">
        <v>2483</v>
      </c>
      <c r="L349" s="33" t="s">
        <v>2484</v>
      </c>
      <c r="M349" s="33" t="s">
        <v>69</v>
      </c>
      <c r="N349" s="33" t="s">
        <v>668</v>
      </c>
      <c r="O349" s="33" t="s">
        <v>2485</v>
      </c>
      <c r="P349" s="33" t="s">
        <v>2486</v>
      </c>
      <c r="Q349" s="33" t="s">
        <v>2487</v>
      </c>
      <c r="R349" s="33" t="s">
        <v>698</v>
      </c>
      <c r="S349" s="33" t="s">
        <v>530</v>
      </c>
      <c r="T349" s="33" t="s">
        <v>1101</v>
      </c>
      <c r="U349" s="33" t="s">
        <v>1101</v>
      </c>
      <c r="V349" s="33">
        <v>2022</v>
      </c>
      <c r="W349" s="33" t="s">
        <v>78</v>
      </c>
      <c r="X349" s="21">
        <v>202301</v>
      </c>
      <c r="Y349" s="21">
        <v>202312</v>
      </c>
      <c r="Z349" s="33">
        <v>3900</v>
      </c>
      <c r="AA349" s="33"/>
      <c r="AB349" s="33">
        <v>3900</v>
      </c>
      <c r="AC349" s="33"/>
      <c r="AD349" s="21"/>
      <c r="AE349" s="33">
        <v>20000</v>
      </c>
      <c r="AF349" s="33">
        <v>1000</v>
      </c>
      <c r="AG349" s="33" t="s">
        <v>79</v>
      </c>
      <c r="AH349" s="33" t="s">
        <v>79</v>
      </c>
      <c r="AI349" s="33" t="s">
        <v>79</v>
      </c>
      <c r="AJ349" s="33" t="s">
        <v>78</v>
      </c>
      <c r="AK349" s="33" t="s">
        <v>78</v>
      </c>
      <c r="AL349" s="33" t="s">
        <v>79</v>
      </c>
      <c r="AM349" s="21" t="s">
        <v>72</v>
      </c>
      <c r="AN349" s="33" t="s">
        <v>79</v>
      </c>
      <c r="AO349" s="33" t="s">
        <v>72</v>
      </c>
      <c r="AP349" s="33" t="s">
        <v>2488</v>
      </c>
      <c r="AQ349" s="33">
        <v>13896974760</v>
      </c>
      <c r="AR349" s="33"/>
    </row>
    <row r="350" s="7" customFormat="1" ht="98" customHeight="1" spans="1:44">
      <c r="A350" s="21">
        <v>343</v>
      </c>
      <c r="B350" s="33" t="s">
        <v>2489</v>
      </c>
      <c r="C350" s="33" t="s">
        <v>673</v>
      </c>
      <c r="D350" s="33" t="s">
        <v>2477</v>
      </c>
      <c r="E350" s="33" t="s">
        <v>2478</v>
      </c>
      <c r="F350" s="33" t="s">
        <v>2490</v>
      </c>
      <c r="G350" s="33" t="s">
        <v>93</v>
      </c>
      <c r="H350" s="33" t="s">
        <v>2491</v>
      </c>
      <c r="I350" s="33" t="s">
        <v>2492</v>
      </c>
      <c r="J350" s="33" t="s">
        <v>2493</v>
      </c>
      <c r="K350" s="33" t="s">
        <v>2494</v>
      </c>
      <c r="L350" s="33" t="s">
        <v>2495</v>
      </c>
      <c r="M350" s="33" t="s">
        <v>69</v>
      </c>
      <c r="N350" s="33" t="s">
        <v>668</v>
      </c>
      <c r="O350" s="33" t="s">
        <v>2485</v>
      </c>
      <c r="P350" s="33" t="s">
        <v>2486</v>
      </c>
      <c r="Q350" s="33" t="s">
        <v>2496</v>
      </c>
      <c r="R350" s="33" t="s">
        <v>698</v>
      </c>
      <c r="S350" s="33" t="s">
        <v>530</v>
      </c>
      <c r="T350" s="33" t="s">
        <v>1101</v>
      </c>
      <c r="U350" s="33" t="s">
        <v>1101</v>
      </c>
      <c r="V350" s="33">
        <v>2022</v>
      </c>
      <c r="W350" s="33" t="s">
        <v>78</v>
      </c>
      <c r="X350" s="21">
        <v>202301</v>
      </c>
      <c r="Y350" s="21">
        <v>202312</v>
      </c>
      <c r="Z350" s="34">
        <v>2700</v>
      </c>
      <c r="AA350" s="33"/>
      <c r="AB350" s="34">
        <v>2700</v>
      </c>
      <c r="AC350" s="45"/>
      <c r="AD350" s="21"/>
      <c r="AE350" s="33">
        <v>9000</v>
      </c>
      <c r="AF350" s="33">
        <v>500</v>
      </c>
      <c r="AG350" s="33" t="s">
        <v>79</v>
      </c>
      <c r="AH350" s="33" t="s">
        <v>79</v>
      </c>
      <c r="AI350" s="33" t="s">
        <v>79</v>
      </c>
      <c r="AJ350" s="33" t="s">
        <v>78</v>
      </c>
      <c r="AK350" s="33" t="s">
        <v>78</v>
      </c>
      <c r="AL350" s="33" t="s">
        <v>79</v>
      </c>
      <c r="AM350" s="21" t="s">
        <v>72</v>
      </c>
      <c r="AN350" s="33" t="s">
        <v>79</v>
      </c>
      <c r="AO350" s="33" t="s">
        <v>72</v>
      </c>
      <c r="AP350" s="33" t="s">
        <v>2488</v>
      </c>
      <c r="AQ350" s="33">
        <v>13896974760</v>
      </c>
      <c r="AR350" s="33"/>
    </row>
    <row r="351" s="7" customFormat="1" ht="98" customHeight="1" spans="1:44">
      <c r="A351" s="21">
        <v>344</v>
      </c>
      <c r="B351" s="33" t="s">
        <v>2497</v>
      </c>
      <c r="C351" s="33" t="s">
        <v>673</v>
      </c>
      <c r="D351" s="33" t="s">
        <v>2477</v>
      </c>
      <c r="E351" s="33" t="s">
        <v>2478</v>
      </c>
      <c r="F351" s="33" t="s">
        <v>2498</v>
      </c>
      <c r="G351" s="33" t="s">
        <v>93</v>
      </c>
      <c r="H351" s="33" t="s">
        <v>2499</v>
      </c>
      <c r="I351" s="33" t="s">
        <v>2500</v>
      </c>
      <c r="J351" s="33" t="s">
        <v>2501</v>
      </c>
      <c r="K351" s="33" t="s">
        <v>2502</v>
      </c>
      <c r="L351" s="33" t="s">
        <v>2503</v>
      </c>
      <c r="M351" s="33" t="s">
        <v>69</v>
      </c>
      <c r="N351" s="33" t="s">
        <v>668</v>
      </c>
      <c r="O351" s="33" t="s">
        <v>2485</v>
      </c>
      <c r="P351" s="33" t="s">
        <v>2486</v>
      </c>
      <c r="Q351" s="33" t="s">
        <v>2504</v>
      </c>
      <c r="R351" s="33" t="s">
        <v>698</v>
      </c>
      <c r="S351" s="33" t="s">
        <v>530</v>
      </c>
      <c r="T351" s="33" t="s">
        <v>1101</v>
      </c>
      <c r="U351" s="33" t="s">
        <v>2505</v>
      </c>
      <c r="V351" s="33">
        <v>2022</v>
      </c>
      <c r="W351" s="33" t="s">
        <v>78</v>
      </c>
      <c r="X351" s="21">
        <v>202301</v>
      </c>
      <c r="Y351" s="21">
        <v>202312</v>
      </c>
      <c r="Z351" s="33">
        <v>3750</v>
      </c>
      <c r="AA351" s="33"/>
      <c r="AB351" s="33">
        <v>3750</v>
      </c>
      <c r="AC351" s="45"/>
      <c r="AD351" s="21"/>
      <c r="AE351" s="33">
        <v>20000</v>
      </c>
      <c r="AF351" s="33">
        <v>800</v>
      </c>
      <c r="AG351" s="33" t="s">
        <v>79</v>
      </c>
      <c r="AH351" s="33" t="s">
        <v>79</v>
      </c>
      <c r="AI351" s="33" t="s">
        <v>79</v>
      </c>
      <c r="AJ351" s="33" t="s">
        <v>78</v>
      </c>
      <c r="AK351" s="33" t="s">
        <v>78</v>
      </c>
      <c r="AL351" s="33" t="s">
        <v>79</v>
      </c>
      <c r="AM351" s="21" t="s">
        <v>72</v>
      </c>
      <c r="AN351" s="33" t="s">
        <v>79</v>
      </c>
      <c r="AO351" s="33" t="s">
        <v>72</v>
      </c>
      <c r="AP351" s="33" t="s">
        <v>2488</v>
      </c>
      <c r="AQ351" s="33">
        <v>13896974760</v>
      </c>
      <c r="AR351" s="33"/>
    </row>
    <row r="352" s="7" customFormat="1" ht="92" customHeight="1" spans="1:44">
      <c r="A352" s="21">
        <v>345</v>
      </c>
      <c r="B352" s="34" t="s">
        <v>2506</v>
      </c>
      <c r="C352" s="34" t="s">
        <v>673</v>
      </c>
      <c r="D352" s="34" t="s">
        <v>2507</v>
      </c>
      <c r="E352" s="34" t="s">
        <v>2508</v>
      </c>
      <c r="F352" s="34" t="s">
        <v>2509</v>
      </c>
      <c r="G352" s="34" t="s">
        <v>93</v>
      </c>
      <c r="H352" s="34" t="s">
        <v>690</v>
      </c>
      <c r="I352" s="34" t="s">
        <v>2510</v>
      </c>
      <c r="J352" s="33" t="s">
        <v>2511</v>
      </c>
      <c r="K352" s="34" t="s">
        <v>2510</v>
      </c>
      <c r="L352" s="34" t="s">
        <v>2512</v>
      </c>
      <c r="M352" s="34" t="s">
        <v>69</v>
      </c>
      <c r="N352" s="34" t="s">
        <v>70</v>
      </c>
      <c r="O352" s="34" t="s">
        <v>2513</v>
      </c>
      <c r="P352" s="33" t="s">
        <v>2514</v>
      </c>
      <c r="Q352" s="33" t="s">
        <v>2515</v>
      </c>
      <c r="R352" s="33" t="s">
        <v>2516</v>
      </c>
      <c r="S352" s="33" t="s">
        <v>530</v>
      </c>
      <c r="T352" s="34" t="s">
        <v>531</v>
      </c>
      <c r="U352" s="34" t="s">
        <v>531</v>
      </c>
      <c r="V352" s="34">
        <v>2023</v>
      </c>
      <c r="W352" s="38" t="s">
        <v>78</v>
      </c>
      <c r="X352" s="21">
        <v>202301</v>
      </c>
      <c r="Y352" s="21">
        <v>202312</v>
      </c>
      <c r="Z352" s="34">
        <v>150</v>
      </c>
      <c r="AA352" s="34">
        <v>150</v>
      </c>
      <c r="AB352" s="34"/>
      <c r="AC352" s="34"/>
      <c r="AD352" s="21"/>
      <c r="AE352" s="34">
        <v>200</v>
      </c>
      <c r="AF352" s="34">
        <v>63</v>
      </c>
      <c r="AG352" s="34" t="s">
        <v>79</v>
      </c>
      <c r="AH352" s="34" t="s">
        <v>79</v>
      </c>
      <c r="AI352" s="38" t="s">
        <v>79</v>
      </c>
      <c r="AJ352" s="34" t="s">
        <v>78</v>
      </c>
      <c r="AK352" s="22" t="s">
        <v>78</v>
      </c>
      <c r="AL352" s="34" t="s">
        <v>79</v>
      </c>
      <c r="AM352" s="21" t="s">
        <v>72</v>
      </c>
      <c r="AN352" s="38" t="s">
        <v>79</v>
      </c>
      <c r="AO352" s="34" t="s">
        <v>72</v>
      </c>
      <c r="AP352" s="38" t="s">
        <v>1931</v>
      </c>
      <c r="AQ352" s="38" t="s">
        <v>1932</v>
      </c>
      <c r="AR352" s="33"/>
    </row>
    <row r="353" s="7" customFormat="1" ht="86" customHeight="1" spans="1:44">
      <c r="A353" s="21">
        <v>346</v>
      </c>
      <c r="B353" s="34" t="s">
        <v>2517</v>
      </c>
      <c r="C353" s="34" t="s">
        <v>673</v>
      </c>
      <c r="D353" s="34" t="s">
        <v>2507</v>
      </c>
      <c r="E353" s="34" t="s">
        <v>2518</v>
      </c>
      <c r="F353" s="47" t="s">
        <v>2519</v>
      </c>
      <c r="G353" s="33" t="s">
        <v>93</v>
      </c>
      <c r="H353" s="33" t="s">
        <v>690</v>
      </c>
      <c r="I353" s="34" t="s">
        <v>2520</v>
      </c>
      <c r="J353" s="34" t="s">
        <v>2521</v>
      </c>
      <c r="K353" s="34" t="s">
        <v>2520</v>
      </c>
      <c r="L353" s="33" t="s">
        <v>2522</v>
      </c>
      <c r="M353" s="33" t="s">
        <v>1793</v>
      </c>
      <c r="N353" s="33" t="s">
        <v>668</v>
      </c>
      <c r="O353" s="33" t="s">
        <v>2523</v>
      </c>
      <c r="P353" s="33" t="s">
        <v>2514</v>
      </c>
      <c r="Q353" s="33" t="s">
        <v>2524</v>
      </c>
      <c r="R353" s="33" t="s">
        <v>2516</v>
      </c>
      <c r="S353" s="33" t="s">
        <v>530</v>
      </c>
      <c r="T353" s="34" t="s">
        <v>531</v>
      </c>
      <c r="U353" s="34" t="s">
        <v>531</v>
      </c>
      <c r="V353" s="34">
        <v>2023</v>
      </c>
      <c r="W353" s="38" t="s">
        <v>78</v>
      </c>
      <c r="X353" s="21">
        <v>202301</v>
      </c>
      <c r="Y353" s="21">
        <v>202312</v>
      </c>
      <c r="Z353" s="34">
        <v>50</v>
      </c>
      <c r="AA353" s="34">
        <v>50</v>
      </c>
      <c r="AB353" s="34"/>
      <c r="AC353" s="34"/>
      <c r="AD353" s="21"/>
      <c r="AE353" s="34">
        <v>600</v>
      </c>
      <c r="AF353" s="34">
        <v>250</v>
      </c>
      <c r="AG353" s="34" t="s">
        <v>79</v>
      </c>
      <c r="AH353" s="34" t="s">
        <v>79</v>
      </c>
      <c r="AI353" s="38" t="s">
        <v>79</v>
      </c>
      <c r="AJ353" s="34" t="s">
        <v>78</v>
      </c>
      <c r="AK353" s="22" t="s">
        <v>78</v>
      </c>
      <c r="AL353" s="34" t="s">
        <v>79</v>
      </c>
      <c r="AM353" s="21" t="s">
        <v>72</v>
      </c>
      <c r="AN353" s="38" t="s">
        <v>79</v>
      </c>
      <c r="AO353" s="34" t="s">
        <v>72</v>
      </c>
      <c r="AP353" s="38" t="s">
        <v>1931</v>
      </c>
      <c r="AQ353" s="38" t="s">
        <v>1932</v>
      </c>
      <c r="AR353" s="33"/>
    </row>
    <row r="354" s="7" customFormat="1" ht="56" customHeight="1" spans="1:44">
      <c r="A354" s="21">
        <v>347</v>
      </c>
      <c r="B354" s="22" t="s">
        <v>3732</v>
      </c>
      <c r="C354" s="34" t="s">
        <v>61</v>
      </c>
      <c r="D354" s="34"/>
      <c r="E354" s="34"/>
      <c r="F354" s="33" t="s">
        <v>3733</v>
      </c>
      <c r="G354" s="33"/>
      <c r="H354" s="33" t="s">
        <v>563</v>
      </c>
      <c r="I354" s="33" t="s">
        <v>3734</v>
      </c>
      <c r="J354" s="34"/>
      <c r="K354" s="34"/>
      <c r="L354" s="33"/>
      <c r="M354" s="33"/>
      <c r="N354" s="33"/>
      <c r="O354" s="33"/>
      <c r="P354" s="33"/>
      <c r="Q354" s="33"/>
      <c r="R354" s="33"/>
      <c r="S354" s="33"/>
      <c r="T354" s="34" t="s">
        <v>2534</v>
      </c>
      <c r="U354" s="34" t="s">
        <v>220</v>
      </c>
      <c r="V354" s="34"/>
      <c r="W354" s="38"/>
      <c r="X354" s="21"/>
      <c r="Y354" s="21"/>
      <c r="Z354" s="34">
        <v>70</v>
      </c>
      <c r="AA354" s="34">
        <v>70</v>
      </c>
      <c r="AB354" s="34"/>
      <c r="AC354" s="34"/>
      <c r="AD354" s="21"/>
      <c r="AE354" s="34"/>
      <c r="AF354" s="34"/>
      <c r="AG354" s="34"/>
      <c r="AH354" s="34"/>
      <c r="AI354" s="38"/>
      <c r="AJ354" s="34"/>
      <c r="AK354" s="22"/>
      <c r="AL354" s="34"/>
      <c r="AM354" s="21"/>
      <c r="AN354" s="38"/>
      <c r="AO354" s="34"/>
      <c r="AP354" s="38"/>
      <c r="AQ354" s="38"/>
      <c r="AR354" s="33"/>
    </row>
    <row r="355" s="7" customFormat="1" ht="103" customHeight="1" spans="1:44">
      <c r="A355" s="21">
        <v>348</v>
      </c>
      <c r="B355" s="21" t="s">
        <v>3735</v>
      </c>
      <c r="C355" s="34" t="s">
        <v>673</v>
      </c>
      <c r="D355" s="34" t="s">
        <v>674</v>
      </c>
      <c r="E355" s="34" t="s">
        <v>2111</v>
      </c>
      <c r="F355" s="34" t="s">
        <v>2526</v>
      </c>
      <c r="G355" s="34" t="s">
        <v>93</v>
      </c>
      <c r="H355" s="34" t="s">
        <v>690</v>
      </c>
      <c r="I355" s="33" t="s">
        <v>3736</v>
      </c>
      <c r="J355" s="34" t="s">
        <v>2528</v>
      </c>
      <c r="K355" s="34" t="s">
        <v>2529</v>
      </c>
      <c r="L355" s="34" t="s">
        <v>2530</v>
      </c>
      <c r="M355" s="34" t="s">
        <v>2014</v>
      </c>
      <c r="N355" s="34" t="s">
        <v>70</v>
      </c>
      <c r="O355" s="34" t="s">
        <v>2531</v>
      </c>
      <c r="P355" s="34" t="s">
        <v>2532</v>
      </c>
      <c r="Q355" s="34" t="s">
        <v>2533</v>
      </c>
      <c r="R355" s="34" t="s">
        <v>2101</v>
      </c>
      <c r="S355" s="33" t="s">
        <v>530</v>
      </c>
      <c r="T355" s="34" t="s">
        <v>2534</v>
      </c>
      <c r="U355" s="34" t="s">
        <v>120</v>
      </c>
      <c r="V355" s="34">
        <v>2023</v>
      </c>
      <c r="W355" s="34" t="s">
        <v>78</v>
      </c>
      <c r="X355" s="21">
        <v>202301</v>
      </c>
      <c r="Y355" s="21">
        <v>202312</v>
      </c>
      <c r="Z355" s="34">
        <v>30</v>
      </c>
      <c r="AA355" s="34">
        <v>30</v>
      </c>
      <c r="AB355" s="34"/>
      <c r="AC355" s="34"/>
      <c r="AD355" s="21"/>
      <c r="AE355" s="34">
        <v>1330</v>
      </c>
      <c r="AF355" s="34">
        <v>320</v>
      </c>
      <c r="AG355" s="34" t="s">
        <v>79</v>
      </c>
      <c r="AH355" s="34" t="s">
        <v>79</v>
      </c>
      <c r="AI355" s="34" t="s">
        <v>79</v>
      </c>
      <c r="AJ355" s="34" t="s">
        <v>78</v>
      </c>
      <c r="AK355" s="34" t="s">
        <v>78</v>
      </c>
      <c r="AL355" s="34" t="s">
        <v>79</v>
      </c>
      <c r="AM355" s="21" t="s">
        <v>72</v>
      </c>
      <c r="AN355" s="34" t="s">
        <v>79</v>
      </c>
      <c r="AO355" s="34" t="s">
        <v>72</v>
      </c>
      <c r="AP355" s="34" t="s">
        <v>2536</v>
      </c>
      <c r="AQ355" s="34">
        <v>13996680160</v>
      </c>
      <c r="AR355" s="33"/>
    </row>
    <row r="356" s="7" customFormat="1" ht="71" customHeight="1" spans="1:44">
      <c r="A356" s="21">
        <v>349</v>
      </c>
      <c r="B356" s="33" t="s">
        <v>2537</v>
      </c>
      <c r="C356" s="33" t="s">
        <v>673</v>
      </c>
      <c r="D356" s="33" t="s">
        <v>687</v>
      </c>
      <c r="E356" s="33" t="s">
        <v>2538</v>
      </c>
      <c r="F356" s="33" t="s">
        <v>2539</v>
      </c>
      <c r="G356" s="33" t="s">
        <v>93</v>
      </c>
      <c r="H356" s="33" t="s">
        <v>690</v>
      </c>
      <c r="I356" s="33" t="s">
        <v>2540</v>
      </c>
      <c r="J356" s="33" t="s">
        <v>2541</v>
      </c>
      <c r="K356" s="33" t="s">
        <v>2540</v>
      </c>
      <c r="L356" s="33" t="s">
        <v>2542</v>
      </c>
      <c r="M356" s="33" t="s">
        <v>69</v>
      </c>
      <c r="N356" s="33" t="s">
        <v>2543</v>
      </c>
      <c r="O356" s="33" t="s">
        <v>2544</v>
      </c>
      <c r="P356" s="33" t="s">
        <v>2545</v>
      </c>
      <c r="Q356" s="33" t="s">
        <v>2546</v>
      </c>
      <c r="R356" s="33" t="s">
        <v>2516</v>
      </c>
      <c r="S356" s="33" t="s">
        <v>2547</v>
      </c>
      <c r="T356" s="33" t="s">
        <v>1101</v>
      </c>
      <c r="U356" s="33" t="s">
        <v>1101</v>
      </c>
      <c r="V356" s="33">
        <v>2023</v>
      </c>
      <c r="W356" s="33" t="s">
        <v>78</v>
      </c>
      <c r="X356" s="21">
        <v>202301</v>
      </c>
      <c r="Y356" s="21">
        <v>202312</v>
      </c>
      <c r="Z356" s="33">
        <v>250</v>
      </c>
      <c r="AA356" s="33">
        <v>250</v>
      </c>
      <c r="AB356" s="33"/>
      <c r="AC356" s="33"/>
      <c r="AD356" s="21"/>
      <c r="AE356" s="33">
        <v>200</v>
      </c>
      <c r="AF356" s="33">
        <v>190</v>
      </c>
      <c r="AG356" s="33" t="s">
        <v>79</v>
      </c>
      <c r="AH356" s="33" t="s">
        <v>79</v>
      </c>
      <c r="AI356" s="33" t="s">
        <v>79</v>
      </c>
      <c r="AJ356" s="33" t="s">
        <v>78</v>
      </c>
      <c r="AK356" s="22" t="s">
        <v>78</v>
      </c>
      <c r="AL356" s="33" t="s">
        <v>79</v>
      </c>
      <c r="AM356" s="21" t="s">
        <v>72</v>
      </c>
      <c r="AN356" s="33" t="s">
        <v>79</v>
      </c>
      <c r="AO356" s="33" t="s">
        <v>72</v>
      </c>
      <c r="AP356" s="33" t="s">
        <v>1102</v>
      </c>
      <c r="AQ356" s="33">
        <v>15923402983</v>
      </c>
      <c r="AR356" s="33" t="s">
        <v>1101</v>
      </c>
    </row>
    <row r="357" s="7" customFormat="1" ht="118" customHeight="1" spans="1:44">
      <c r="A357" s="21">
        <v>350</v>
      </c>
      <c r="B357" s="33" t="s">
        <v>2549</v>
      </c>
      <c r="C357" s="33" t="s">
        <v>673</v>
      </c>
      <c r="D357" s="33" t="s">
        <v>2507</v>
      </c>
      <c r="E357" s="33" t="s">
        <v>2550</v>
      </c>
      <c r="F357" s="33" t="s">
        <v>2551</v>
      </c>
      <c r="G357" s="33" t="s">
        <v>93</v>
      </c>
      <c r="H357" s="33" t="s">
        <v>2552</v>
      </c>
      <c r="I357" s="33" t="s">
        <v>2553</v>
      </c>
      <c r="J357" s="33" t="s">
        <v>2554</v>
      </c>
      <c r="K357" s="33" t="s">
        <v>2553</v>
      </c>
      <c r="L357" s="33" t="s">
        <v>2555</v>
      </c>
      <c r="M357" s="33" t="s">
        <v>69</v>
      </c>
      <c r="N357" s="33" t="s">
        <v>70</v>
      </c>
      <c r="O357" s="33" t="s">
        <v>2556</v>
      </c>
      <c r="P357" s="33" t="s">
        <v>2557</v>
      </c>
      <c r="Q357" s="33" t="s">
        <v>2558</v>
      </c>
      <c r="R357" s="33" t="s">
        <v>2559</v>
      </c>
      <c r="S357" s="36" t="s">
        <v>1100</v>
      </c>
      <c r="T357" s="33" t="s">
        <v>1101</v>
      </c>
      <c r="U357" s="33" t="s">
        <v>149</v>
      </c>
      <c r="V357" s="33">
        <v>2023</v>
      </c>
      <c r="W357" s="33" t="s">
        <v>78</v>
      </c>
      <c r="X357" s="21">
        <v>202301</v>
      </c>
      <c r="Y357" s="21">
        <v>202312</v>
      </c>
      <c r="Z357" s="33">
        <v>550</v>
      </c>
      <c r="AA357" s="33">
        <v>550</v>
      </c>
      <c r="AB357" s="33"/>
      <c r="AC357" s="33"/>
      <c r="AD357" s="21"/>
      <c r="AE357" s="33">
        <v>1800</v>
      </c>
      <c r="AF357" s="33">
        <v>690</v>
      </c>
      <c r="AG357" s="33" t="s">
        <v>79</v>
      </c>
      <c r="AH357" s="33" t="s">
        <v>79</v>
      </c>
      <c r="AI357" s="33" t="s">
        <v>79</v>
      </c>
      <c r="AJ357" s="33" t="s">
        <v>78</v>
      </c>
      <c r="AK357" s="33" t="s">
        <v>79</v>
      </c>
      <c r="AL357" s="33" t="s">
        <v>79</v>
      </c>
      <c r="AM357" s="21" t="s">
        <v>72</v>
      </c>
      <c r="AN357" s="33" t="s">
        <v>78</v>
      </c>
      <c r="AO357" s="33" t="s">
        <v>2560</v>
      </c>
      <c r="AP357" s="33" t="s">
        <v>1102</v>
      </c>
      <c r="AQ357" s="33">
        <v>15923402983</v>
      </c>
      <c r="AR357" s="33" t="s">
        <v>2561</v>
      </c>
    </row>
    <row r="358" s="7" customFormat="1" ht="84" customHeight="1" spans="1:44">
      <c r="A358" s="21">
        <v>351</v>
      </c>
      <c r="B358" s="33" t="s">
        <v>2562</v>
      </c>
      <c r="C358" s="33" t="s">
        <v>673</v>
      </c>
      <c r="D358" s="33" t="s">
        <v>674</v>
      </c>
      <c r="E358" s="33" t="s">
        <v>2563</v>
      </c>
      <c r="F358" s="33" t="s">
        <v>2564</v>
      </c>
      <c r="G358" s="33" t="s">
        <v>93</v>
      </c>
      <c r="H358" s="33" t="s">
        <v>223</v>
      </c>
      <c r="I358" s="33" t="s">
        <v>2565</v>
      </c>
      <c r="J358" s="33" t="s">
        <v>2566</v>
      </c>
      <c r="K358" s="33" t="s">
        <v>2565</v>
      </c>
      <c r="L358" s="33" t="s">
        <v>2567</v>
      </c>
      <c r="M358" s="33" t="s">
        <v>69</v>
      </c>
      <c r="N358" s="33" t="s">
        <v>70</v>
      </c>
      <c r="O358" s="33" t="s">
        <v>2568</v>
      </c>
      <c r="P358" s="33" t="s">
        <v>2557</v>
      </c>
      <c r="Q358" s="33" t="s">
        <v>2027</v>
      </c>
      <c r="R358" s="33" t="s">
        <v>2559</v>
      </c>
      <c r="S358" s="36" t="s">
        <v>1100</v>
      </c>
      <c r="T358" s="33" t="s">
        <v>1101</v>
      </c>
      <c r="U358" s="33" t="s">
        <v>228</v>
      </c>
      <c r="V358" s="33">
        <v>2023</v>
      </c>
      <c r="W358" s="33" t="s">
        <v>78</v>
      </c>
      <c r="X358" s="21">
        <v>202301</v>
      </c>
      <c r="Y358" s="21">
        <v>202312</v>
      </c>
      <c r="Z358" s="33">
        <v>200</v>
      </c>
      <c r="AA358" s="33">
        <v>200</v>
      </c>
      <c r="AB358" s="33"/>
      <c r="AC358" s="33"/>
      <c r="AD358" s="21"/>
      <c r="AE358" s="33">
        <v>3600</v>
      </c>
      <c r="AF358" s="33">
        <v>1200</v>
      </c>
      <c r="AG358" s="33" t="s">
        <v>79</v>
      </c>
      <c r="AH358" s="33" t="s">
        <v>79</v>
      </c>
      <c r="AI358" s="33" t="s">
        <v>79</v>
      </c>
      <c r="AJ358" s="33" t="s">
        <v>78</v>
      </c>
      <c r="AK358" s="33" t="s">
        <v>78</v>
      </c>
      <c r="AL358" s="33" t="s">
        <v>79</v>
      </c>
      <c r="AM358" s="21" t="s">
        <v>72</v>
      </c>
      <c r="AN358" s="33" t="s">
        <v>78</v>
      </c>
      <c r="AO358" s="33" t="s">
        <v>2569</v>
      </c>
      <c r="AP358" s="33" t="s">
        <v>1102</v>
      </c>
      <c r="AQ358" s="33">
        <v>15923402983</v>
      </c>
      <c r="AR358" s="33" t="s">
        <v>228</v>
      </c>
    </row>
    <row r="359" s="6" customFormat="1" ht="51" customHeight="1" spans="1:44">
      <c r="A359" s="21">
        <v>352</v>
      </c>
      <c r="B359" s="21" t="s">
        <v>2570</v>
      </c>
      <c r="C359" s="21" t="s">
        <v>673</v>
      </c>
      <c r="D359" s="21" t="s">
        <v>674</v>
      </c>
      <c r="E359" s="21" t="s">
        <v>2571</v>
      </c>
      <c r="F359" s="21" t="s">
        <v>3737</v>
      </c>
      <c r="G359" s="21" t="s">
        <v>93</v>
      </c>
      <c r="H359" s="21" t="s">
        <v>2573</v>
      </c>
      <c r="I359" s="21" t="s">
        <v>2574</v>
      </c>
      <c r="J359" s="21" t="s">
        <v>2575</v>
      </c>
      <c r="K359" s="21" t="s">
        <v>2576</v>
      </c>
      <c r="L359" s="21" t="s">
        <v>2577</v>
      </c>
      <c r="M359" s="21" t="s">
        <v>69</v>
      </c>
      <c r="N359" s="21" t="s">
        <v>70</v>
      </c>
      <c r="O359" s="21" t="s">
        <v>2578</v>
      </c>
      <c r="P359" s="21" t="s">
        <v>2579</v>
      </c>
      <c r="Q359" s="21" t="s">
        <v>2580</v>
      </c>
      <c r="R359" s="21" t="s">
        <v>2559</v>
      </c>
      <c r="S359" s="21" t="s">
        <v>2581</v>
      </c>
      <c r="T359" s="21" t="s">
        <v>1614</v>
      </c>
      <c r="U359" s="21" t="s">
        <v>149</v>
      </c>
      <c r="V359" s="21">
        <v>2023</v>
      </c>
      <c r="W359" s="21" t="s">
        <v>78</v>
      </c>
      <c r="X359" s="21">
        <v>2023.1</v>
      </c>
      <c r="Y359" s="21">
        <v>2023.12</v>
      </c>
      <c r="Z359" s="21">
        <v>265</v>
      </c>
      <c r="AA359" s="21">
        <v>265</v>
      </c>
      <c r="AB359" s="21">
        <v>0</v>
      </c>
      <c r="AC359" s="21">
        <v>0</v>
      </c>
      <c r="AD359" s="21" t="s">
        <v>2582</v>
      </c>
      <c r="AE359" s="21">
        <v>320</v>
      </c>
      <c r="AF359" s="21">
        <v>100</v>
      </c>
      <c r="AG359" s="21" t="s">
        <v>79</v>
      </c>
      <c r="AH359" s="21" t="s">
        <v>79</v>
      </c>
      <c r="AI359" s="21" t="s">
        <v>2583</v>
      </c>
      <c r="AJ359" s="21" t="s">
        <v>78</v>
      </c>
      <c r="AK359" s="21" t="s">
        <v>79</v>
      </c>
      <c r="AL359" s="21" t="s">
        <v>79</v>
      </c>
      <c r="AM359" s="21" t="s">
        <v>79</v>
      </c>
      <c r="AN359" s="21" t="s">
        <v>79</v>
      </c>
      <c r="AO359" s="21" t="s">
        <v>72</v>
      </c>
      <c r="AP359" s="21" t="s">
        <v>2584</v>
      </c>
      <c r="AQ359" s="21">
        <v>18883507771</v>
      </c>
      <c r="AR359" s="21" t="s">
        <v>149</v>
      </c>
    </row>
    <row r="360" s="7" customFormat="1" ht="93" customHeight="1" spans="1:44">
      <c r="A360" s="21">
        <v>353</v>
      </c>
      <c r="B360" s="33" t="s">
        <v>2585</v>
      </c>
      <c r="C360" s="33" t="s">
        <v>673</v>
      </c>
      <c r="D360" s="33" t="s">
        <v>674</v>
      </c>
      <c r="E360" s="33" t="s">
        <v>2586</v>
      </c>
      <c r="F360" s="33" t="s">
        <v>2587</v>
      </c>
      <c r="G360" s="33" t="s">
        <v>93</v>
      </c>
      <c r="H360" s="33" t="s">
        <v>2573</v>
      </c>
      <c r="I360" s="33" t="s">
        <v>2588</v>
      </c>
      <c r="J360" s="33" t="s">
        <v>2589</v>
      </c>
      <c r="K360" s="33" t="s">
        <v>2588</v>
      </c>
      <c r="L360" s="33" t="s">
        <v>2590</v>
      </c>
      <c r="M360" s="33" t="s">
        <v>69</v>
      </c>
      <c r="N360" s="33" t="s">
        <v>70</v>
      </c>
      <c r="O360" s="33" t="s">
        <v>2591</v>
      </c>
      <c r="P360" s="33" t="s">
        <v>2557</v>
      </c>
      <c r="Q360" s="33" t="s">
        <v>2592</v>
      </c>
      <c r="R360" s="33" t="s">
        <v>2559</v>
      </c>
      <c r="S360" s="36" t="s">
        <v>1100</v>
      </c>
      <c r="T360" s="33" t="s">
        <v>1614</v>
      </c>
      <c r="U360" s="33" t="s">
        <v>149</v>
      </c>
      <c r="V360" s="33">
        <v>2023</v>
      </c>
      <c r="W360" s="33" t="s">
        <v>78</v>
      </c>
      <c r="X360" s="21">
        <v>202301</v>
      </c>
      <c r="Y360" s="21">
        <v>202312</v>
      </c>
      <c r="Z360" s="33">
        <v>50</v>
      </c>
      <c r="AA360" s="33">
        <v>50</v>
      </c>
      <c r="AB360" s="33"/>
      <c r="AC360" s="33"/>
      <c r="AD360" s="21"/>
      <c r="AE360" s="33">
        <v>25</v>
      </c>
      <c r="AF360" s="33">
        <v>9</v>
      </c>
      <c r="AG360" s="33" t="s">
        <v>79</v>
      </c>
      <c r="AH360" s="33" t="s">
        <v>79</v>
      </c>
      <c r="AI360" s="33" t="s">
        <v>79</v>
      </c>
      <c r="AJ360" s="33" t="s">
        <v>78</v>
      </c>
      <c r="AK360" s="33" t="s">
        <v>79</v>
      </c>
      <c r="AL360" s="33" t="s">
        <v>79</v>
      </c>
      <c r="AM360" s="21" t="s">
        <v>72</v>
      </c>
      <c r="AN360" s="33" t="s">
        <v>79</v>
      </c>
      <c r="AO360" s="33" t="s">
        <v>72</v>
      </c>
      <c r="AP360" s="33" t="s">
        <v>1102</v>
      </c>
      <c r="AQ360" s="33">
        <v>15923402983</v>
      </c>
      <c r="AR360" s="33" t="s">
        <v>2593</v>
      </c>
    </row>
    <row r="361" s="7" customFormat="1" ht="81" spans="1:44">
      <c r="A361" s="21">
        <v>354</v>
      </c>
      <c r="B361" s="33" t="s">
        <v>2594</v>
      </c>
      <c r="C361" s="33" t="s">
        <v>673</v>
      </c>
      <c r="D361" s="33" t="s">
        <v>674</v>
      </c>
      <c r="E361" s="33" t="s">
        <v>2595</v>
      </c>
      <c r="F361" s="33" t="s">
        <v>2596</v>
      </c>
      <c r="G361" s="33" t="s">
        <v>93</v>
      </c>
      <c r="H361" s="33" t="s">
        <v>2597</v>
      </c>
      <c r="I361" s="33" t="s">
        <v>2598</v>
      </c>
      <c r="J361" s="33" t="s">
        <v>2599</v>
      </c>
      <c r="K361" s="33" t="s">
        <v>2598</v>
      </c>
      <c r="L361" s="33" t="s">
        <v>2600</v>
      </c>
      <c r="M361" s="33" t="s">
        <v>69</v>
      </c>
      <c r="N361" s="33" t="s">
        <v>70</v>
      </c>
      <c r="O361" s="33" t="s">
        <v>2601</v>
      </c>
      <c r="P361" s="33" t="s">
        <v>2557</v>
      </c>
      <c r="Q361" s="33" t="s">
        <v>697</v>
      </c>
      <c r="R361" s="33" t="s">
        <v>2559</v>
      </c>
      <c r="S361" s="36" t="s">
        <v>1100</v>
      </c>
      <c r="T361" s="33" t="s">
        <v>1614</v>
      </c>
      <c r="U361" s="33" t="s">
        <v>2597</v>
      </c>
      <c r="V361" s="33">
        <v>2023</v>
      </c>
      <c r="W361" s="33" t="s">
        <v>78</v>
      </c>
      <c r="X361" s="21">
        <v>202301</v>
      </c>
      <c r="Y361" s="21">
        <v>202312</v>
      </c>
      <c r="Z361" s="33">
        <v>600</v>
      </c>
      <c r="AA361" s="33">
        <v>600</v>
      </c>
      <c r="AB361" s="33"/>
      <c r="AC361" s="33"/>
      <c r="AD361" s="21"/>
      <c r="AE361" s="33">
        <v>15000</v>
      </c>
      <c r="AF361" s="33">
        <v>2000</v>
      </c>
      <c r="AG361" s="33" t="s">
        <v>79</v>
      </c>
      <c r="AH361" s="33" t="s">
        <v>79</v>
      </c>
      <c r="AI361" s="33" t="s">
        <v>79</v>
      </c>
      <c r="AJ361" s="33" t="s">
        <v>78</v>
      </c>
      <c r="AK361" s="33" t="s">
        <v>79</v>
      </c>
      <c r="AL361" s="33" t="s">
        <v>79</v>
      </c>
      <c r="AM361" s="21" t="s">
        <v>72</v>
      </c>
      <c r="AN361" s="33" t="s">
        <v>79</v>
      </c>
      <c r="AO361" s="33" t="s">
        <v>72</v>
      </c>
      <c r="AP361" s="33" t="s">
        <v>1102</v>
      </c>
      <c r="AQ361" s="33">
        <v>15923402983</v>
      </c>
      <c r="AR361" s="33" t="s">
        <v>2597</v>
      </c>
    </row>
    <row r="362" s="7" customFormat="1" ht="121" customHeight="1" spans="1:44">
      <c r="A362" s="21">
        <v>355</v>
      </c>
      <c r="B362" s="33" t="s">
        <v>2603</v>
      </c>
      <c r="C362" s="33" t="s">
        <v>673</v>
      </c>
      <c r="D362" s="33" t="s">
        <v>674</v>
      </c>
      <c r="E362" s="33" t="s">
        <v>2604</v>
      </c>
      <c r="F362" s="33" t="s">
        <v>2605</v>
      </c>
      <c r="G362" s="33" t="s">
        <v>2457</v>
      </c>
      <c r="H362" s="33" t="s">
        <v>2606</v>
      </c>
      <c r="I362" s="33" t="s">
        <v>2607</v>
      </c>
      <c r="J362" s="33" t="s">
        <v>2608</v>
      </c>
      <c r="K362" s="33" t="s">
        <v>2607</v>
      </c>
      <c r="L362" s="33" t="s">
        <v>2609</v>
      </c>
      <c r="M362" s="33" t="s">
        <v>69</v>
      </c>
      <c r="N362" s="34" t="s">
        <v>1375</v>
      </c>
      <c r="O362" s="33" t="s">
        <v>2610</v>
      </c>
      <c r="P362" s="33" t="s">
        <v>2611</v>
      </c>
      <c r="Q362" s="33" t="s">
        <v>856</v>
      </c>
      <c r="R362" s="33" t="s">
        <v>2516</v>
      </c>
      <c r="S362" s="33" t="s">
        <v>1100</v>
      </c>
      <c r="T362" s="33" t="s">
        <v>1101</v>
      </c>
      <c r="U362" s="33" t="s">
        <v>2612</v>
      </c>
      <c r="V362" s="33">
        <v>2023</v>
      </c>
      <c r="W362" s="33" t="s">
        <v>78</v>
      </c>
      <c r="X362" s="21">
        <v>202301</v>
      </c>
      <c r="Y362" s="21">
        <v>202312</v>
      </c>
      <c r="Z362" s="33">
        <v>900</v>
      </c>
      <c r="AA362" s="33">
        <v>900</v>
      </c>
      <c r="AB362" s="33"/>
      <c r="AC362" s="33"/>
      <c r="AD362" s="21"/>
      <c r="AE362" s="33">
        <v>500</v>
      </c>
      <c r="AF362" s="33">
        <v>105</v>
      </c>
      <c r="AG362" s="33" t="s">
        <v>79</v>
      </c>
      <c r="AH362" s="33" t="s">
        <v>79</v>
      </c>
      <c r="AI362" s="33" t="s">
        <v>79</v>
      </c>
      <c r="AJ362" s="33" t="s">
        <v>78</v>
      </c>
      <c r="AK362" s="33" t="s">
        <v>78</v>
      </c>
      <c r="AL362" s="33" t="s">
        <v>79</v>
      </c>
      <c r="AM362" s="21" t="s">
        <v>72</v>
      </c>
      <c r="AN362" s="33" t="s">
        <v>78</v>
      </c>
      <c r="AO362" s="33" t="s">
        <v>2569</v>
      </c>
      <c r="AP362" s="33" t="s">
        <v>2613</v>
      </c>
      <c r="AQ362" s="33">
        <v>13658265900</v>
      </c>
      <c r="AR362" s="33" t="s">
        <v>2614</v>
      </c>
    </row>
    <row r="363" s="7" customFormat="1" ht="124" customHeight="1" spans="1:44">
      <c r="A363" s="21">
        <v>356</v>
      </c>
      <c r="B363" s="33" t="s">
        <v>2615</v>
      </c>
      <c r="C363" s="33" t="s">
        <v>673</v>
      </c>
      <c r="D363" s="33" t="s">
        <v>2507</v>
      </c>
      <c r="E363" s="33" t="s">
        <v>2550</v>
      </c>
      <c r="F363" s="33" t="s">
        <v>2616</v>
      </c>
      <c r="G363" s="33" t="s">
        <v>93</v>
      </c>
      <c r="H363" s="33" t="s">
        <v>2617</v>
      </c>
      <c r="I363" s="33" t="s">
        <v>2618</v>
      </c>
      <c r="J363" s="33" t="s">
        <v>2619</v>
      </c>
      <c r="K363" s="33" t="s">
        <v>2618</v>
      </c>
      <c r="L363" s="33" t="s">
        <v>2620</v>
      </c>
      <c r="M363" s="33" t="s">
        <v>2621</v>
      </c>
      <c r="N363" s="33" t="s">
        <v>709</v>
      </c>
      <c r="O363" s="33" t="s">
        <v>2622</v>
      </c>
      <c r="P363" s="33" t="s">
        <v>2623</v>
      </c>
      <c r="Q363" s="33" t="s">
        <v>1802</v>
      </c>
      <c r="R363" s="33" t="s">
        <v>339</v>
      </c>
      <c r="S363" s="33" t="s">
        <v>1940</v>
      </c>
      <c r="T363" s="33" t="s">
        <v>1101</v>
      </c>
      <c r="U363" s="33" t="s">
        <v>2624</v>
      </c>
      <c r="V363" s="33">
        <v>2023</v>
      </c>
      <c r="W363" s="33" t="s">
        <v>78</v>
      </c>
      <c r="X363" s="21">
        <v>202301</v>
      </c>
      <c r="Y363" s="21">
        <v>202312</v>
      </c>
      <c r="Z363" s="33">
        <v>550</v>
      </c>
      <c r="AA363" s="33">
        <v>550</v>
      </c>
      <c r="AB363" s="33"/>
      <c r="AC363" s="33"/>
      <c r="AD363" s="21"/>
      <c r="AE363" s="33">
        <v>400</v>
      </c>
      <c r="AF363" s="33">
        <v>100</v>
      </c>
      <c r="AG363" s="33" t="s">
        <v>79</v>
      </c>
      <c r="AH363" s="33" t="s">
        <v>79</v>
      </c>
      <c r="AI363" s="33" t="s">
        <v>79</v>
      </c>
      <c r="AJ363" s="34" t="s">
        <v>78</v>
      </c>
      <c r="AK363" s="33" t="s">
        <v>79</v>
      </c>
      <c r="AL363" s="33" t="s">
        <v>79</v>
      </c>
      <c r="AM363" s="21" t="s">
        <v>72</v>
      </c>
      <c r="AN363" s="21" t="s">
        <v>79</v>
      </c>
      <c r="AO363" s="21" t="s">
        <v>72</v>
      </c>
      <c r="AP363" s="33" t="s">
        <v>2625</v>
      </c>
      <c r="AQ363" s="33">
        <v>13896943996</v>
      </c>
      <c r="AR363" s="33" t="s">
        <v>2624</v>
      </c>
    </row>
    <row r="364" s="7" customFormat="1" ht="114" customHeight="1" spans="1:44">
      <c r="A364" s="21">
        <v>357</v>
      </c>
      <c r="B364" s="33" t="s">
        <v>2626</v>
      </c>
      <c r="C364" s="33" t="s">
        <v>673</v>
      </c>
      <c r="D364" s="33" t="s">
        <v>674</v>
      </c>
      <c r="E364" s="33" t="s">
        <v>2563</v>
      </c>
      <c r="F364" s="33" t="s">
        <v>3738</v>
      </c>
      <c r="G364" s="33" t="s">
        <v>93</v>
      </c>
      <c r="H364" s="33" t="s">
        <v>94</v>
      </c>
      <c r="I364" s="33" t="s">
        <v>3739</v>
      </c>
      <c r="J364" s="33" t="s">
        <v>2629</v>
      </c>
      <c r="K364" s="33" t="s">
        <v>2630</v>
      </c>
      <c r="L364" s="33" t="s">
        <v>2631</v>
      </c>
      <c r="M364" s="33" t="s">
        <v>69</v>
      </c>
      <c r="N364" s="33" t="s">
        <v>668</v>
      </c>
      <c r="O364" s="33" t="s">
        <v>2632</v>
      </c>
      <c r="P364" s="33" t="s">
        <v>2633</v>
      </c>
      <c r="Q364" s="33" t="s">
        <v>2634</v>
      </c>
      <c r="R364" s="33" t="s">
        <v>2516</v>
      </c>
      <c r="S364" s="33" t="s">
        <v>1100</v>
      </c>
      <c r="T364" s="33" t="s">
        <v>1101</v>
      </c>
      <c r="U364" s="33" t="s">
        <v>100</v>
      </c>
      <c r="V364" s="33">
        <v>2023</v>
      </c>
      <c r="W364" s="33" t="s">
        <v>78</v>
      </c>
      <c r="X364" s="21">
        <v>202301</v>
      </c>
      <c r="Y364" s="21">
        <v>202312</v>
      </c>
      <c r="Z364" s="33">
        <v>500</v>
      </c>
      <c r="AA364" s="33">
        <v>500</v>
      </c>
      <c r="AB364" s="33"/>
      <c r="AC364" s="33"/>
      <c r="AD364" s="21"/>
      <c r="AE364" s="33">
        <v>289</v>
      </c>
      <c r="AF364" s="33">
        <v>102</v>
      </c>
      <c r="AG364" s="33" t="s">
        <v>79</v>
      </c>
      <c r="AH364" s="33" t="s">
        <v>79</v>
      </c>
      <c r="AI364" s="33" t="s">
        <v>79</v>
      </c>
      <c r="AJ364" s="34" t="s">
        <v>78</v>
      </c>
      <c r="AK364" s="33" t="s">
        <v>79</v>
      </c>
      <c r="AL364" s="33" t="s">
        <v>79</v>
      </c>
      <c r="AM364" s="21" t="s">
        <v>72</v>
      </c>
      <c r="AN364" s="33" t="s">
        <v>78</v>
      </c>
      <c r="AO364" s="33" t="s">
        <v>2635</v>
      </c>
      <c r="AP364" s="33" t="s">
        <v>644</v>
      </c>
      <c r="AQ364" s="33">
        <v>13627649933</v>
      </c>
      <c r="AR364" s="33" t="s">
        <v>2636</v>
      </c>
    </row>
    <row r="365" s="7" customFormat="1" ht="88" customHeight="1" spans="1:44">
      <c r="A365" s="21">
        <v>358</v>
      </c>
      <c r="B365" s="33" t="s">
        <v>2638</v>
      </c>
      <c r="C365" s="33" t="s">
        <v>673</v>
      </c>
      <c r="D365" s="33" t="s">
        <v>674</v>
      </c>
      <c r="E365" s="33" t="s">
        <v>2639</v>
      </c>
      <c r="F365" s="33" t="s">
        <v>2640</v>
      </c>
      <c r="G365" s="33" t="s">
        <v>93</v>
      </c>
      <c r="H365" s="33" t="s">
        <v>690</v>
      </c>
      <c r="I365" s="33" t="s">
        <v>2641</v>
      </c>
      <c r="J365" s="33" t="s">
        <v>2642</v>
      </c>
      <c r="K365" s="33" t="s">
        <v>2641</v>
      </c>
      <c r="L365" s="33" t="s">
        <v>2643</v>
      </c>
      <c r="M365" s="34" t="s">
        <v>69</v>
      </c>
      <c r="N365" s="33" t="s">
        <v>2644</v>
      </c>
      <c r="O365" s="33" t="s">
        <v>2645</v>
      </c>
      <c r="P365" s="33" t="s">
        <v>2646</v>
      </c>
      <c r="Q365" s="33" t="s">
        <v>2647</v>
      </c>
      <c r="R365" s="33" t="s">
        <v>2516</v>
      </c>
      <c r="S365" s="33" t="s">
        <v>530</v>
      </c>
      <c r="T365" s="33" t="s">
        <v>1101</v>
      </c>
      <c r="U365" s="33" t="s">
        <v>2648</v>
      </c>
      <c r="V365" s="33">
        <v>2023</v>
      </c>
      <c r="W365" s="33" t="s">
        <v>78</v>
      </c>
      <c r="X365" s="21">
        <v>202301</v>
      </c>
      <c r="Y365" s="21">
        <v>202312</v>
      </c>
      <c r="Z365" s="33">
        <v>500</v>
      </c>
      <c r="AA365" s="33"/>
      <c r="AB365" s="33">
        <v>500</v>
      </c>
      <c r="AC365" s="33"/>
      <c r="AD365" s="21"/>
      <c r="AE365" s="33">
        <v>100</v>
      </c>
      <c r="AF365" s="33">
        <v>20</v>
      </c>
      <c r="AG365" s="33" t="s">
        <v>79</v>
      </c>
      <c r="AH365" s="33" t="s">
        <v>79</v>
      </c>
      <c r="AI365" s="33" t="s">
        <v>79</v>
      </c>
      <c r="AJ365" s="33" t="s">
        <v>78</v>
      </c>
      <c r="AK365" s="22" t="s">
        <v>78</v>
      </c>
      <c r="AL365" s="33" t="s">
        <v>79</v>
      </c>
      <c r="AM365" s="21" t="s">
        <v>72</v>
      </c>
      <c r="AN365" s="33" t="s">
        <v>79</v>
      </c>
      <c r="AO365" s="33" t="s">
        <v>72</v>
      </c>
      <c r="AP365" s="33" t="s">
        <v>2649</v>
      </c>
      <c r="AQ365" s="33" t="s">
        <v>2650</v>
      </c>
      <c r="AR365" s="33" t="s">
        <v>2651</v>
      </c>
    </row>
    <row r="366" s="7" customFormat="1" ht="133" customHeight="1" spans="1:44">
      <c r="A366" s="21">
        <v>359</v>
      </c>
      <c r="B366" s="33" t="s">
        <v>2652</v>
      </c>
      <c r="C366" s="33" t="s">
        <v>673</v>
      </c>
      <c r="D366" s="33" t="s">
        <v>674</v>
      </c>
      <c r="E366" s="33" t="s">
        <v>2653</v>
      </c>
      <c r="F366" s="33" t="s">
        <v>2654</v>
      </c>
      <c r="G366" s="33" t="s">
        <v>93</v>
      </c>
      <c r="H366" s="33" t="s">
        <v>2655</v>
      </c>
      <c r="I366" s="33" t="s">
        <v>2656</v>
      </c>
      <c r="J366" s="33" t="s">
        <v>2657</v>
      </c>
      <c r="K366" s="33" t="s">
        <v>2656</v>
      </c>
      <c r="L366" s="33" t="s">
        <v>2658</v>
      </c>
      <c r="M366" s="34" t="s">
        <v>69</v>
      </c>
      <c r="N366" s="33" t="s">
        <v>2644</v>
      </c>
      <c r="O366" s="33" t="s">
        <v>2659</v>
      </c>
      <c r="P366" s="33" t="s">
        <v>2646</v>
      </c>
      <c r="Q366" s="33" t="s">
        <v>2660</v>
      </c>
      <c r="R366" s="33" t="s">
        <v>2661</v>
      </c>
      <c r="S366" s="36" t="s">
        <v>1100</v>
      </c>
      <c r="T366" s="33" t="s">
        <v>1101</v>
      </c>
      <c r="U366" s="33" t="s">
        <v>2535</v>
      </c>
      <c r="V366" s="33">
        <v>2023</v>
      </c>
      <c r="W366" s="33" t="s">
        <v>78</v>
      </c>
      <c r="X366" s="21">
        <v>202301</v>
      </c>
      <c r="Y366" s="21">
        <v>202312</v>
      </c>
      <c r="Z366" s="33">
        <v>1500</v>
      </c>
      <c r="AA366" s="33">
        <v>1500</v>
      </c>
      <c r="AB366" s="33"/>
      <c r="AC366" s="33"/>
      <c r="AD366" s="21"/>
      <c r="AE366" s="33">
        <v>850</v>
      </c>
      <c r="AF366" s="33">
        <v>230</v>
      </c>
      <c r="AG366" s="33" t="s">
        <v>79</v>
      </c>
      <c r="AH366" s="33" t="s">
        <v>79</v>
      </c>
      <c r="AI366" s="33" t="s">
        <v>79</v>
      </c>
      <c r="AJ366" s="33" t="s">
        <v>78</v>
      </c>
      <c r="AK366" s="33" t="s">
        <v>78</v>
      </c>
      <c r="AL366" s="33" t="s">
        <v>79</v>
      </c>
      <c r="AM366" s="21" t="s">
        <v>72</v>
      </c>
      <c r="AN366" s="33" t="s">
        <v>78</v>
      </c>
      <c r="AO366" s="33" t="s">
        <v>2569</v>
      </c>
      <c r="AP366" s="33" t="s">
        <v>2649</v>
      </c>
      <c r="AQ366" s="33">
        <v>17754927593</v>
      </c>
      <c r="AR366" s="33" t="s">
        <v>2662</v>
      </c>
    </row>
    <row r="367" s="7" customFormat="1" ht="177" customHeight="1" spans="1:44">
      <c r="A367" s="21">
        <v>360</v>
      </c>
      <c r="B367" s="33" t="s">
        <v>2664</v>
      </c>
      <c r="C367" s="33" t="s">
        <v>673</v>
      </c>
      <c r="D367" s="33" t="s">
        <v>674</v>
      </c>
      <c r="E367" s="33" t="s">
        <v>2665</v>
      </c>
      <c r="F367" s="33" t="s">
        <v>3740</v>
      </c>
      <c r="G367" s="33" t="s">
        <v>93</v>
      </c>
      <c r="H367" s="33" t="s">
        <v>647</v>
      </c>
      <c r="I367" s="33" t="s">
        <v>3741</v>
      </c>
      <c r="J367" s="33" t="s">
        <v>2668</v>
      </c>
      <c r="K367" s="33" t="s">
        <v>2667</v>
      </c>
      <c r="L367" s="33" t="s">
        <v>2669</v>
      </c>
      <c r="M367" s="33" t="s">
        <v>69</v>
      </c>
      <c r="N367" s="33" t="s">
        <v>70</v>
      </c>
      <c r="O367" s="33" t="s">
        <v>2670</v>
      </c>
      <c r="P367" s="33" t="s">
        <v>2557</v>
      </c>
      <c r="Q367" s="33" t="s">
        <v>2671</v>
      </c>
      <c r="R367" s="33" t="s">
        <v>2516</v>
      </c>
      <c r="S367" s="33" t="s">
        <v>2672</v>
      </c>
      <c r="T367" s="33" t="s">
        <v>1101</v>
      </c>
      <c r="U367" s="33" t="s">
        <v>2673</v>
      </c>
      <c r="V367" s="33">
        <v>2023</v>
      </c>
      <c r="W367" s="33" t="s">
        <v>78</v>
      </c>
      <c r="X367" s="21">
        <v>202301</v>
      </c>
      <c r="Y367" s="21">
        <v>202312</v>
      </c>
      <c r="Z367" s="33">
        <v>1600</v>
      </c>
      <c r="AA367" s="33">
        <v>1600</v>
      </c>
      <c r="AB367" s="33"/>
      <c r="AC367" s="33"/>
      <c r="AD367" s="21"/>
      <c r="AE367" s="33">
        <v>750</v>
      </c>
      <c r="AF367" s="33">
        <v>250</v>
      </c>
      <c r="AG367" s="33" t="s">
        <v>79</v>
      </c>
      <c r="AH367" s="33" t="s">
        <v>79</v>
      </c>
      <c r="AI367" s="33" t="s">
        <v>79</v>
      </c>
      <c r="AJ367" s="33" t="s">
        <v>78</v>
      </c>
      <c r="AK367" s="33" t="s">
        <v>79</v>
      </c>
      <c r="AL367" s="33" t="s">
        <v>79</v>
      </c>
      <c r="AM367" s="21" t="s">
        <v>72</v>
      </c>
      <c r="AN367" s="33" t="s">
        <v>78</v>
      </c>
      <c r="AO367" s="33" t="s">
        <v>2569</v>
      </c>
      <c r="AP367" s="33" t="s">
        <v>652</v>
      </c>
      <c r="AQ367" s="33">
        <v>13657634008</v>
      </c>
      <c r="AR367" s="33" t="s">
        <v>2674</v>
      </c>
    </row>
    <row r="368" s="7" customFormat="1" ht="141" customHeight="1" spans="1:44">
      <c r="A368" s="21">
        <v>361</v>
      </c>
      <c r="B368" s="33" t="s">
        <v>2675</v>
      </c>
      <c r="C368" s="33" t="s">
        <v>673</v>
      </c>
      <c r="D368" s="33" t="s">
        <v>674</v>
      </c>
      <c r="E368" s="33" t="s">
        <v>2563</v>
      </c>
      <c r="F368" s="33" t="s">
        <v>2676</v>
      </c>
      <c r="G368" s="33" t="s">
        <v>93</v>
      </c>
      <c r="H368" s="33" t="s">
        <v>2677</v>
      </c>
      <c r="I368" s="33" t="s">
        <v>2678</v>
      </c>
      <c r="J368" s="33" t="s">
        <v>2679</v>
      </c>
      <c r="K368" s="33" t="s">
        <v>2678</v>
      </c>
      <c r="L368" s="33" t="s">
        <v>2680</v>
      </c>
      <c r="M368" s="33" t="s">
        <v>69</v>
      </c>
      <c r="N368" s="33" t="s">
        <v>70</v>
      </c>
      <c r="O368" s="33" t="s">
        <v>2681</v>
      </c>
      <c r="P368" s="33" t="s">
        <v>2557</v>
      </c>
      <c r="Q368" s="33" t="s">
        <v>870</v>
      </c>
      <c r="R368" s="33" t="s">
        <v>2559</v>
      </c>
      <c r="S368" s="36" t="s">
        <v>1100</v>
      </c>
      <c r="T368" s="33" t="s">
        <v>1101</v>
      </c>
      <c r="U368" s="33" t="s">
        <v>299</v>
      </c>
      <c r="V368" s="33">
        <v>2023</v>
      </c>
      <c r="W368" s="33" t="s">
        <v>78</v>
      </c>
      <c r="X368" s="21">
        <v>202301</v>
      </c>
      <c r="Y368" s="21">
        <v>202312</v>
      </c>
      <c r="Z368" s="33">
        <v>1200</v>
      </c>
      <c r="AA368" s="33">
        <v>1200</v>
      </c>
      <c r="AB368" s="33"/>
      <c r="AC368" s="33"/>
      <c r="AD368" s="21"/>
      <c r="AE368" s="33">
        <v>420</v>
      </c>
      <c r="AF368" s="33">
        <v>120</v>
      </c>
      <c r="AG368" s="33" t="s">
        <v>79</v>
      </c>
      <c r="AH368" s="33" t="s">
        <v>79</v>
      </c>
      <c r="AI368" s="33" t="s">
        <v>79</v>
      </c>
      <c r="AJ368" s="33" t="s">
        <v>78</v>
      </c>
      <c r="AK368" s="33" t="s">
        <v>78</v>
      </c>
      <c r="AL368" s="33" t="s">
        <v>79</v>
      </c>
      <c r="AM368" s="21" t="s">
        <v>72</v>
      </c>
      <c r="AN368" s="33" t="s">
        <v>78</v>
      </c>
      <c r="AO368" s="33" t="s">
        <v>2569</v>
      </c>
      <c r="AP368" s="33" t="s">
        <v>1745</v>
      </c>
      <c r="AQ368" s="33">
        <v>15870466966</v>
      </c>
      <c r="AR368" s="33" t="s">
        <v>2682</v>
      </c>
    </row>
    <row r="369" s="7" customFormat="1" ht="73" customHeight="1" spans="1:44">
      <c r="A369" s="21">
        <v>362</v>
      </c>
      <c r="B369" s="21" t="s">
        <v>2683</v>
      </c>
      <c r="C369" s="33" t="s">
        <v>673</v>
      </c>
      <c r="D369" s="21" t="s">
        <v>2684</v>
      </c>
      <c r="E369" s="33" t="s">
        <v>2685</v>
      </c>
      <c r="F369" s="33" t="s">
        <v>2686</v>
      </c>
      <c r="G369" s="53" t="s">
        <v>93</v>
      </c>
      <c r="H369" s="21" t="s">
        <v>2687</v>
      </c>
      <c r="I369" s="21" t="s">
        <v>3742</v>
      </c>
      <c r="J369" s="53" t="s">
        <v>2689</v>
      </c>
      <c r="K369" s="53" t="s">
        <v>2690</v>
      </c>
      <c r="L369" s="53" t="s">
        <v>2691</v>
      </c>
      <c r="M369" s="53" t="s">
        <v>69</v>
      </c>
      <c r="N369" s="53" t="s">
        <v>2692</v>
      </c>
      <c r="O369" s="53" t="s">
        <v>2693</v>
      </c>
      <c r="P369" s="53" t="s">
        <v>2694</v>
      </c>
      <c r="Q369" s="53" t="s">
        <v>2695</v>
      </c>
      <c r="R369" s="53" t="s">
        <v>2071</v>
      </c>
      <c r="S369" s="53" t="s">
        <v>530</v>
      </c>
      <c r="T369" s="21" t="s">
        <v>531</v>
      </c>
      <c r="U369" s="21" t="s">
        <v>291</v>
      </c>
      <c r="V369" s="53" t="s">
        <v>2696</v>
      </c>
      <c r="W369" s="53" t="s">
        <v>78</v>
      </c>
      <c r="X369" s="53">
        <v>2022.12</v>
      </c>
      <c r="Y369" s="53">
        <v>2022.12</v>
      </c>
      <c r="Z369" s="33">
        <v>300</v>
      </c>
      <c r="AA369" s="33">
        <v>300</v>
      </c>
      <c r="AB369" s="21"/>
      <c r="AC369" s="53"/>
      <c r="AD369" s="53"/>
      <c r="AE369" s="53">
        <v>150</v>
      </c>
      <c r="AF369" s="53">
        <v>50</v>
      </c>
      <c r="AG369" s="53" t="s">
        <v>79</v>
      </c>
      <c r="AH369" s="53" t="s">
        <v>79</v>
      </c>
      <c r="AI369" s="53" t="s">
        <v>79</v>
      </c>
      <c r="AJ369" s="53" t="s">
        <v>78</v>
      </c>
      <c r="AK369" s="53" t="s">
        <v>78</v>
      </c>
      <c r="AL369" s="53" t="s">
        <v>79</v>
      </c>
      <c r="AM369" s="53"/>
      <c r="AN369" s="53" t="s">
        <v>78</v>
      </c>
      <c r="AO369" s="53" t="s">
        <v>2697</v>
      </c>
      <c r="AP369" s="53" t="s">
        <v>2698</v>
      </c>
      <c r="AQ369" s="53">
        <v>15823045160</v>
      </c>
      <c r="AR369" s="33"/>
    </row>
    <row r="370" s="7" customFormat="1" ht="105" customHeight="1" spans="1:44">
      <c r="A370" s="21">
        <v>363</v>
      </c>
      <c r="B370" s="33" t="s">
        <v>2699</v>
      </c>
      <c r="C370" s="33" t="s">
        <v>673</v>
      </c>
      <c r="D370" s="33" t="s">
        <v>674</v>
      </c>
      <c r="E370" s="33" t="s">
        <v>2563</v>
      </c>
      <c r="F370" s="33" t="s">
        <v>2700</v>
      </c>
      <c r="G370" s="33" t="s">
        <v>93</v>
      </c>
      <c r="H370" s="33" t="s">
        <v>2701</v>
      </c>
      <c r="I370" s="33" t="s">
        <v>2702</v>
      </c>
      <c r="J370" s="33" t="s">
        <v>2703</v>
      </c>
      <c r="K370" s="33" t="s">
        <v>2702</v>
      </c>
      <c r="L370" s="33" t="s">
        <v>2704</v>
      </c>
      <c r="M370" s="34" t="s">
        <v>69</v>
      </c>
      <c r="N370" s="33" t="s">
        <v>70</v>
      </c>
      <c r="O370" s="33" t="s">
        <v>2705</v>
      </c>
      <c r="P370" s="33" t="s">
        <v>2557</v>
      </c>
      <c r="Q370" s="33" t="s">
        <v>2706</v>
      </c>
      <c r="R370" s="33" t="s">
        <v>2661</v>
      </c>
      <c r="S370" s="33" t="s">
        <v>1100</v>
      </c>
      <c r="T370" s="33" t="s">
        <v>1101</v>
      </c>
      <c r="U370" s="33" t="s">
        <v>180</v>
      </c>
      <c r="V370" s="33">
        <v>2023</v>
      </c>
      <c r="W370" s="33" t="s">
        <v>78</v>
      </c>
      <c r="X370" s="33">
        <v>202301</v>
      </c>
      <c r="Y370" s="33">
        <v>202312</v>
      </c>
      <c r="Z370" s="33">
        <v>800</v>
      </c>
      <c r="AA370" s="33">
        <v>800</v>
      </c>
      <c r="AB370" s="33"/>
      <c r="AC370" s="33"/>
      <c r="AD370" s="33"/>
      <c r="AE370" s="33">
        <v>5400</v>
      </c>
      <c r="AF370" s="33">
        <v>1350</v>
      </c>
      <c r="AG370" s="33" t="s">
        <v>79</v>
      </c>
      <c r="AH370" s="33" t="s">
        <v>79</v>
      </c>
      <c r="AI370" s="33" t="s">
        <v>79</v>
      </c>
      <c r="AJ370" s="33" t="s">
        <v>78</v>
      </c>
      <c r="AK370" s="33" t="s">
        <v>78</v>
      </c>
      <c r="AL370" s="33" t="s">
        <v>79</v>
      </c>
      <c r="AM370" s="21" t="s">
        <v>72</v>
      </c>
      <c r="AN370" s="33" t="s">
        <v>78</v>
      </c>
      <c r="AO370" s="33" t="s">
        <v>2569</v>
      </c>
      <c r="AP370" s="33" t="s">
        <v>1923</v>
      </c>
      <c r="AQ370" s="33">
        <v>18423278987</v>
      </c>
      <c r="AR370" s="33" t="s">
        <v>180</v>
      </c>
    </row>
    <row r="371" s="7" customFormat="1" ht="140" customHeight="1" spans="1:44">
      <c r="A371" s="21">
        <v>364</v>
      </c>
      <c r="B371" s="33" t="s">
        <v>2707</v>
      </c>
      <c r="C371" s="33" t="s">
        <v>673</v>
      </c>
      <c r="D371" s="33" t="s">
        <v>674</v>
      </c>
      <c r="E371" s="33" t="s">
        <v>2708</v>
      </c>
      <c r="F371" s="33" t="s">
        <v>3743</v>
      </c>
      <c r="G371" s="33" t="s">
        <v>93</v>
      </c>
      <c r="H371" s="33" t="s">
        <v>2710</v>
      </c>
      <c r="I371" s="33" t="s">
        <v>2711</v>
      </c>
      <c r="J371" s="33" t="s">
        <v>2712</v>
      </c>
      <c r="K371" s="33" t="s">
        <v>2711</v>
      </c>
      <c r="L371" s="33" t="s">
        <v>2713</v>
      </c>
      <c r="M371" s="33" t="s">
        <v>69</v>
      </c>
      <c r="N371" s="33" t="s">
        <v>70</v>
      </c>
      <c r="O371" s="33" t="s">
        <v>2714</v>
      </c>
      <c r="P371" s="33" t="s">
        <v>2557</v>
      </c>
      <c r="Q371" s="33" t="s">
        <v>2109</v>
      </c>
      <c r="R371" s="33" t="s">
        <v>2516</v>
      </c>
      <c r="S371" s="33" t="s">
        <v>340</v>
      </c>
      <c r="T371" s="33" t="s">
        <v>1101</v>
      </c>
      <c r="U371" s="33" t="s">
        <v>2715</v>
      </c>
      <c r="V371" s="33">
        <v>2023</v>
      </c>
      <c r="W371" s="33" t="s">
        <v>78</v>
      </c>
      <c r="X371" s="21">
        <v>202301</v>
      </c>
      <c r="Y371" s="21">
        <v>202312</v>
      </c>
      <c r="Z371" s="33">
        <v>850</v>
      </c>
      <c r="AA371" s="33">
        <v>850</v>
      </c>
      <c r="AB371" s="33"/>
      <c r="AC371" s="33"/>
      <c r="AD371" s="21"/>
      <c r="AE371" s="33">
        <v>30000</v>
      </c>
      <c r="AF371" s="33">
        <v>5000</v>
      </c>
      <c r="AG371" s="33" t="s">
        <v>79</v>
      </c>
      <c r="AH371" s="33" t="s">
        <v>79</v>
      </c>
      <c r="AI371" s="33" t="s">
        <v>79</v>
      </c>
      <c r="AJ371" s="33" t="s">
        <v>78</v>
      </c>
      <c r="AK371" s="33" t="s">
        <v>78</v>
      </c>
      <c r="AL371" s="33" t="s">
        <v>79</v>
      </c>
      <c r="AM371" s="21" t="s">
        <v>72</v>
      </c>
      <c r="AN371" s="33" t="s">
        <v>79</v>
      </c>
      <c r="AO371" s="33" t="s">
        <v>72</v>
      </c>
      <c r="AP371" s="33" t="s">
        <v>2716</v>
      </c>
      <c r="AQ371" s="33">
        <v>13668448288</v>
      </c>
      <c r="AR371" s="33" t="s">
        <v>2715</v>
      </c>
    </row>
    <row r="372" s="7" customFormat="1" ht="82" customHeight="1" spans="1:44">
      <c r="A372" s="21">
        <v>365</v>
      </c>
      <c r="B372" s="33" t="s">
        <v>2718</v>
      </c>
      <c r="C372" s="33" t="s">
        <v>673</v>
      </c>
      <c r="D372" s="33" t="s">
        <v>674</v>
      </c>
      <c r="E372" s="33" t="s">
        <v>2719</v>
      </c>
      <c r="F372" s="33" t="s">
        <v>2720</v>
      </c>
      <c r="G372" s="33" t="s">
        <v>93</v>
      </c>
      <c r="H372" s="33" t="s">
        <v>558</v>
      </c>
      <c r="I372" s="33" t="s">
        <v>2721</v>
      </c>
      <c r="J372" s="33" t="s">
        <v>2722</v>
      </c>
      <c r="K372" s="33" t="s">
        <v>2721</v>
      </c>
      <c r="L372" s="33" t="s">
        <v>2720</v>
      </c>
      <c r="M372" s="33" t="s">
        <v>2723</v>
      </c>
      <c r="N372" s="34" t="s">
        <v>1375</v>
      </c>
      <c r="O372" s="33" t="s">
        <v>2724</v>
      </c>
      <c r="P372" s="34" t="s">
        <v>2514</v>
      </c>
      <c r="Q372" s="33" t="s">
        <v>2725</v>
      </c>
      <c r="R372" s="33" t="s">
        <v>2516</v>
      </c>
      <c r="S372" s="33" t="s">
        <v>530</v>
      </c>
      <c r="T372" s="33" t="s">
        <v>1614</v>
      </c>
      <c r="U372" s="33" t="s">
        <v>220</v>
      </c>
      <c r="V372" s="33">
        <v>2023</v>
      </c>
      <c r="W372" s="33" t="s">
        <v>78</v>
      </c>
      <c r="X372" s="21">
        <v>202301</v>
      </c>
      <c r="Y372" s="21">
        <v>202312</v>
      </c>
      <c r="Z372" s="33">
        <v>410</v>
      </c>
      <c r="AA372" s="33"/>
      <c r="AB372" s="33">
        <v>410</v>
      </c>
      <c r="AC372" s="33"/>
      <c r="AD372" s="21"/>
      <c r="AE372" s="33">
        <v>100</v>
      </c>
      <c r="AF372" s="33">
        <v>10</v>
      </c>
      <c r="AG372" s="33" t="s">
        <v>79</v>
      </c>
      <c r="AH372" s="33" t="s">
        <v>79</v>
      </c>
      <c r="AI372" s="33" t="s">
        <v>79</v>
      </c>
      <c r="AJ372" s="33" t="s">
        <v>78</v>
      </c>
      <c r="AK372" s="33" t="s">
        <v>79</v>
      </c>
      <c r="AL372" s="33" t="s">
        <v>79</v>
      </c>
      <c r="AM372" s="21" t="s">
        <v>72</v>
      </c>
      <c r="AN372" s="33" t="s">
        <v>79</v>
      </c>
      <c r="AO372" s="33" t="s">
        <v>72</v>
      </c>
      <c r="AP372" s="33" t="s">
        <v>2726</v>
      </c>
      <c r="AQ372" s="33">
        <v>13635347666</v>
      </c>
      <c r="AR372" s="33"/>
    </row>
    <row r="373" s="7" customFormat="1" ht="100" customHeight="1" spans="1:44">
      <c r="A373" s="21">
        <v>366</v>
      </c>
      <c r="B373" s="33" t="s">
        <v>2727</v>
      </c>
      <c r="C373" s="33" t="s">
        <v>673</v>
      </c>
      <c r="D373" s="33" t="s">
        <v>674</v>
      </c>
      <c r="E373" s="33" t="s">
        <v>2719</v>
      </c>
      <c r="F373" s="33" t="s">
        <v>2728</v>
      </c>
      <c r="G373" s="33" t="s">
        <v>93</v>
      </c>
      <c r="H373" s="33" t="s">
        <v>2729</v>
      </c>
      <c r="I373" s="33" t="s">
        <v>2730</v>
      </c>
      <c r="J373" s="33" t="s">
        <v>2731</v>
      </c>
      <c r="K373" s="33" t="s">
        <v>2730</v>
      </c>
      <c r="L373" s="33" t="s">
        <v>2732</v>
      </c>
      <c r="M373" s="33" t="s">
        <v>2723</v>
      </c>
      <c r="N373" s="34" t="s">
        <v>1375</v>
      </c>
      <c r="O373" s="33" t="s">
        <v>2733</v>
      </c>
      <c r="P373" s="34" t="s">
        <v>2514</v>
      </c>
      <c r="Q373" s="33" t="s">
        <v>2734</v>
      </c>
      <c r="R373" s="33" t="s">
        <v>2516</v>
      </c>
      <c r="S373" s="33" t="s">
        <v>530</v>
      </c>
      <c r="T373" s="33" t="s">
        <v>1614</v>
      </c>
      <c r="U373" s="33" t="s">
        <v>273</v>
      </c>
      <c r="V373" s="33">
        <v>2023</v>
      </c>
      <c r="W373" s="33" t="s">
        <v>78</v>
      </c>
      <c r="X373" s="21">
        <v>202301</v>
      </c>
      <c r="Y373" s="21">
        <v>202312</v>
      </c>
      <c r="Z373" s="33">
        <v>503</v>
      </c>
      <c r="AA373" s="33">
        <v>503</v>
      </c>
      <c r="AB373" s="33">
        <v>0</v>
      </c>
      <c r="AC373" s="33"/>
      <c r="AD373" s="21"/>
      <c r="AE373" s="33">
        <v>1500</v>
      </c>
      <c r="AF373" s="33">
        <v>50</v>
      </c>
      <c r="AG373" s="33" t="s">
        <v>79</v>
      </c>
      <c r="AH373" s="33" t="s">
        <v>79</v>
      </c>
      <c r="AI373" s="33" t="s">
        <v>79</v>
      </c>
      <c r="AJ373" s="33" t="s">
        <v>78</v>
      </c>
      <c r="AK373" s="33" t="s">
        <v>78</v>
      </c>
      <c r="AL373" s="33" t="s">
        <v>79</v>
      </c>
      <c r="AM373" s="21" t="s">
        <v>72</v>
      </c>
      <c r="AN373" s="33" t="s">
        <v>79</v>
      </c>
      <c r="AO373" s="33" t="s">
        <v>72</v>
      </c>
      <c r="AP373" s="33" t="s">
        <v>2726</v>
      </c>
      <c r="AQ373" s="33">
        <v>13635347666</v>
      </c>
      <c r="AR373" s="33"/>
    </row>
    <row r="374" s="7" customFormat="1" ht="72" customHeight="1" spans="1:44">
      <c r="A374" s="21">
        <v>367</v>
      </c>
      <c r="B374" s="33" t="s">
        <v>2735</v>
      </c>
      <c r="C374" s="33" t="s">
        <v>673</v>
      </c>
      <c r="D374" s="33" t="s">
        <v>674</v>
      </c>
      <c r="E374" s="33" t="s">
        <v>2719</v>
      </c>
      <c r="F374" s="33" t="s">
        <v>2736</v>
      </c>
      <c r="G374" s="33" t="s">
        <v>93</v>
      </c>
      <c r="H374" s="33" t="s">
        <v>2737</v>
      </c>
      <c r="I374" s="33" t="s">
        <v>2738</v>
      </c>
      <c r="J374" s="33" t="s">
        <v>2739</v>
      </c>
      <c r="K374" s="33" t="s">
        <v>2738</v>
      </c>
      <c r="L374" s="33" t="s">
        <v>2740</v>
      </c>
      <c r="M374" s="33" t="s">
        <v>2723</v>
      </c>
      <c r="N374" s="34" t="s">
        <v>1375</v>
      </c>
      <c r="O374" s="33" t="s">
        <v>2741</v>
      </c>
      <c r="P374" s="34" t="s">
        <v>2514</v>
      </c>
      <c r="Q374" s="33" t="s">
        <v>2725</v>
      </c>
      <c r="R374" s="33" t="s">
        <v>2516</v>
      </c>
      <c r="S374" s="33" t="s">
        <v>530</v>
      </c>
      <c r="T374" s="33" t="s">
        <v>1614</v>
      </c>
      <c r="U374" s="33" t="s">
        <v>299</v>
      </c>
      <c r="V374" s="33">
        <v>2023</v>
      </c>
      <c r="W374" s="33" t="s">
        <v>78</v>
      </c>
      <c r="X374" s="21">
        <v>202301</v>
      </c>
      <c r="Y374" s="21">
        <v>202312</v>
      </c>
      <c r="Z374" s="33">
        <v>424</v>
      </c>
      <c r="AA374" s="33"/>
      <c r="AB374" s="33">
        <v>424</v>
      </c>
      <c r="AC374" s="33"/>
      <c r="AD374" s="21"/>
      <c r="AE374" s="33">
        <v>150</v>
      </c>
      <c r="AF374" s="33">
        <v>10</v>
      </c>
      <c r="AG374" s="33" t="s">
        <v>79</v>
      </c>
      <c r="AH374" s="33" t="s">
        <v>79</v>
      </c>
      <c r="AI374" s="33" t="s">
        <v>79</v>
      </c>
      <c r="AJ374" s="33" t="s">
        <v>78</v>
      </c>
      <c r="AK374" s="33" t="s">
        <v>78</v>
      </c>
      <c r="AL374" s="33" t="s">
        <v>79</v>
      </c>
      <c r="AM374" s="21" t="s">
        <v>72</v>
      </c>
      <c r="AN374" s="33" t="s">
        <v>79</v>
      </c>
      <c r="AO374" s="33" t="s">
        <v>72</v>
      </c>
      <c r="AP374" s="33" t="s">
        <v>2726</v>
      </c>
      <c r="AQ374" s="33">
        <v>13635347666</v>
      </c>
      <c r="AR374" s="33"/>
    </row>
    <row r="375" s="7" customFormat="1" ht="60" customHeight="1" spans="1:44">
      <c r="A375" s="21">
        <v>368</v>
      </c>
      <c r="B375" s="33" t="s">
        <v>2742</v>
      </c>
      <c r="C375" s="33" t="s">
        <v>673</v>
      </c>
      <c r="D375" s="33" t="s">
        <v>674</v>
      </c>
      <c r="E375" s="33" t="s">
        <v>2595</v>
      </c>
      <c r="F375" s="33" t="s">
        <v>2743</v>
      </c>
      <c r="G375" s="33" t="s">
        <v>93</v>
      </c>
      <c r="H375" s="33" t="s">
        <v>2744</v>
      </c>
      <c r="I375" s="33" t="s">
        <v>2745</v>
      </c>
      <c r="J375" s="33" t="s">
        <v>2746</v>
      </c>
      <c r="K375" s="33" t="s">
        <v>2745</v>
      </c>
      <c r="L375" s="33" t="s">
        <v>2743</v>
      </c>
      <c r="M375" s="33" t="s">
        <v>2723</v>
      </c>
      <c r="N375" s="34" t="s">
        <v>1375</v>
      </c>
      <c r="O375" s="33" t="s">
        <v>2747</v>
      </c>
      <c r="P375" s="34" t="s">
        <v>2514</v>
      </c>
      <c r="Q375" s="33" t="s">
        <v>2725</v>
      </c>
      <c r="R375" s="33" t="s">
        <v>2516</v>
      </c>
      <c r="S375" s="33" t="s">
        <v>530</v>
      </c>
      <c r="T375" s="33" t="s">
        <v>1614</v>
      </c>
      <c r="U375" s="33" t="s">
        <v>516</v>
      </c>
      <c r="V375" s="33">
        <v>2023</v>
      </c>
      <c r="W375" s="33" t="s">
        <v>78</v>
      </c>
      <c r="X375" s="21">
        <v>202301</v>
      </c>
      <c r="Y375" s="21">
        <v>202312</v>
      </c>
      <c r="Z375" s="33">
        <v>30</v>
      </c>
      <c r="AA375" s="33">
        <v>30</v>
      </c>
      <c r="AB375" s="33">
        <v>0</v>
      </c>
      <c r="AC375" s="33"/>
      <c r="AD375" s="21"/>
      <c r="AE375" s="33">
        <v>100</v>
      </c>
      <c r="AF375" s="33">
        <v>10</v>
      </c>
      <c r="AG375" s="33" t="s">
        <v>79</v>
      </c>
      <c r="AH375" s="33" t="s">
        <v>79</v>
      </c>
      <c r="AI375" s="33" t="s">
        <v>79</v>
      </c>
      <c r="AJ375" s="33" t="s">
        <v>78</v>
      </c>
      <c r="AK375" s="33" t="s">
        <v>78</v>
      </c>
      <c r="AL375" s="34" t="s">
        <v>79</v>
      </c>
      <c r="AM375" s="21" t="s">
        <v>72</v>
      </c>
      <c r="AN375" s="33" t="s">
        <v>79</v>
      </c>
      <c r="AO375" s="34" t="s">
        <v>72</v>
      </c>
      <c r="AP375" s="33" t="s">
        <v>2726</v>
      </c>
      <c r="AQ375" s="33">
        <v>13635347666</v>
      </c>
      <c r="AR375" s="33"/>
    </row>
    <row r="376" s="7" customFormat="1" ht="60" customHeight="1" spans="1:44">
      <c r="A376" s="21">
        <v>369</v>
      </c>
      <c r="B376" s="33" t="s">
        <v>2748</v>
      </c>
      <c r="C376" s="33" t="s">
        <v>673</v>
      </c>
      <c r="D376" s="33" t="s">
        <v>674</v>
      </c>
      <c r="E376" s="33" t="s">
        <v>2595</v>
      </c>
      <c r="F376" s="33" t="s">
        <v>2749</v>
      </c>
      <c r="G376" s="33" t="s">
        <v>93</v>
      </c>
      <c r="H376" s="33" t="s">
        <v>2750</v>
      </c>
      <c r="I376" s="33" t="s">
        <v>2751</v>
      </c>
      <c r="J376" s="33" t="s">
        <v>2752</v>
      </c>
      <c r="K376" s="33" t="s">
        <v>2751</v>
      </c>
      <c r="L376" s="33" t="s">
        <v>2749</v>
      </c>
      <c r="M376" s="33" t="s">
        <v>2723</v>
      </c>
      <c r="N376" s="34" t="s">
        <v>1375</v>
      </c>
      <c r="O376" s="33" t="s">
        <v>2753</v>
      </c>
      <c r="P376" s="34" t="s">
        <v>2514</v>
      </c>
      <c r="Q376" s="33" t="s">
        <v>2754</v>
      </c>
      <c r="R376" s="33" t="s">
        <v>2516</v>
      </c>
      <c r="S376" s="33" t="s">
        <v>530</v>
      </c>
      <c r="T376" s="33" t="s">
        <v>1614</v>
      </c>
      <c r="U376" s="33" t="s">
        <v>201</v>
      </c>
      <c r="V376" s="33">
        <v>2023</v>
      </c>
      <c r="W376" s="33" t="s">
        <v>78</v>
      </c>
      <c r="X376" s="21">
        <v>202301</v>
      </c>
      <c r="Y376" s="21">
        <v>202312</v>
      </c>
      <c r="Z376" s="33">
        <v>56</v>
      </c>
      <c r="AA376" s="33">
        <v>56</v>
      </c>
      <c r="AB376" s="33">
        <v>0</v>
      </c>
      <c r="AC376" s="33"/>
      <c r="AD376" s="21"/>
      <c r="AE376" s="33">
        <v>150</v>
      </c>
      <c r="AF376" s="33">
        <v>12</v>
      </c>
      <c r="AG376" s="33" t="s">
        <v>79</v>
      </c>
      <c r="AH376" s="33" t="s">
        <v>79</v>
      </c>
      <c r="AI376" s="33" t="s">
        <v>79</v>
      </c>
      <c r="AJ376" s="33" t="s">
        <v>78</v>
      </c>
      <c r="AK376" s="33" t="s">
        <v>79</v>
      </c>
      <c r="AL376" s="34" t="s">
        <v>79</v>
      </c>
      <c r="AM376" s="21" t="s">
        <v>72</v>
      </c>
      <c r="AN376" s="33" t="s">
        <v>79</v>
      </c>
      <c r="AO376" s="34" t="s">
        <v>72</v>
      </c>
      <c r="AP376" s="33" t="s">
        <v>2726</v>
      </c>
      <c r="AQ376" s="33">
        <v>13635347666</v>
      </c>
      <c r="AR376" s="33"/>
    </row>
    <row r="377" s="7" customFormat="1" ht="60" customHeight="1" spans="1:44">
      <c r="A377" s="21">
        <v>370</v>
      </c>
      <c r="B377" s="33" t="s">
        <v>2755</v>
      </c>
      <c r="C377" s="33" t="s">
        <v>673</v>
      </c>
      <c r="D377" s="33" t="s">
        <v>674</v>
      </c>
      <c r="E377" s="33" t="s">
        <v>2595</v>
      </c>
      <c r="F377" s="33" t="s">
        <v>3744</v>
      </c>
      <c r="G377" s="33" t="s">
        <v>93</v>
      </c>
      <c r="H377" s="33" t="s">
        <v>2757</v>
      </c>
      <c r="I377" s="33" t="s">
        <v>2758</v>
      </c>
      <c r="J377" s="33" t="s">
        <v>2759</v>
      </c>
      <c r="K377" s="33" t="s">
        <v>2758</v>
      </c>
      <c r="L377" s="33" t="s">
        <v>2756</v>
      </c>
      <c r="M377" s="33" t="s">
        <v>2723</v>
      </c>
      <c r="N377" s="34" t="s">
        <v>1375</v>
      </c>
      <c r="O377" s="33" t="s">
        <v>2760</v>
      </c>
      <c r="P377" s="34" t="s">
        <v>2514</v>
      </c>
      <c r="Q377" s="33" t="s">
        <v>2761</v>
      </c>
      <c r="R377" s="33" t="s">
        <v>2516</v>
      </c>
      <c r="S377" s="33" t="s">
        <v>530</v>
      </c>
      <c r="T377" s="33" t="s">
        <v>1614</v>
      </c>
      <c r="U377" s="33" t="s">
        <v>319</v>
      </c>
      <c r="V377" s="33">
        <v>2023</v>
      </c>
      <c r="W377" s="33" t="s">
        <v>78</v>
      </c>
      <c r="X377" s="21">
        <v>202301</v>
      </c>
      <c r="Y377" s="21">
        <v>202312</v>
      </c>
      <c r="Z377" s="33">
        <v>20</v>
      </c>
      <c r="AA377" s="33">
        <v>20</v>
      </c>
      <c r="AB377" s="33">
        <v>0</v>
      </c>
      <c r="AC377" s="33"/>
      <c r="AD377" s="21"/>
      <c r="AE377" s="33">
        <v>50</v>
      </c>
      <c r="AF377" s="33">
        <v>3</v>
      </c>
      <c r="AG377" s="33" t="s">
        <v>79</v>
      </c>
      <c r="AH377" s="33" t="s">
        <v>79</v>
      </c>
      <c r="AI377" s="33" t="s">
        <v>79</v>
      </c>
      <c r="AJ377" s="33" t="s">
        <v>78</v>
      </c>
      <c r="AK377" s="33" t="s">
        <v>78</v>
      </c>
      <c r="AL377" s="34" t="s">
        <v>79</v>
      </c>
      <c r="AM377" s="21" t="s">
        <v>72</v>
      </c>
      <c r="AN377" s="33" t="s">
        <v>79</v>
      </c>
      <c r="AO377" s="34" t="s">
        <v>72</v>
      </c>
      <c r="AP377" s="33" t="s">
        <v>2726</v>
      </c>
      <c r="AQ377" s="33">
        <v>13635347666</v>
      </c>
      <c r="AR377" s="33"/>
    </row>
    <row r="378" s="7" customFormat="1" ht="76" customHeight="1" spans="1:44">
      <c r="A378" s="21">
        <v>371</v>
      </c>
      <c r="B378" s="33" t="s">
        <v>2762</v>
      </c>
      <c r="C378" s="33" t="s">
        <v>673</v>
      </c>
      <c r="D378" s="33" t="s">
        <v>674</v>
      </c>
      <c r="E378" s="33" t="s">
        <v>2595</v>
      </c>
      <c r="F378" s="33" t="s">
        <v>3745</v>
      </c>
      <c r="G378" s="33" t="s">
        <v>93</v>
      </c>
      <c r="H378" s="33" t="s">
        <v>2764</v>
      </c>
      <c r="I378" s="33" t="s">
        <v>2765</v>
      </c>
      <c r="J378" s="33" t="s">
        <v>2766</v>
      </c>
      <c r="K378" s="33" t="s">
        <v>2765</v>
      </c>
      <c r="L378" s="33" t="s">
        <v>2763</v>
      </c>
      <c r="M378" s="33" t="s">
        <v>2723</v>
      </c>
      <c r="N378" s="34" t="s">
        <v>1375</v>
      </c>
      <c r="O378" s="33" t="s">
        <v>2760</v>
      </c>
      <c r="P378" s="34" t="s">
        <v>2514</v>
      </c>
      <c r="Q378" s="33" t="s">
        <v>2767</v>
      </c>
      <c r="R378" s="33" t="s">
        <v>2516</v>
      </c>
      <c r="S378" s="33" t="s">
        <v>530</v>
      </c>
      <c r="T378" s="33" t="s">
        <v>1614</v>
      </c>
      <c r="U378" s="33" t="s">
        <v>247</v>
      </c>
      <c r="V378" s="33">
        <v>2023</v>
      </c>
      <c r="W378" s="33" t="s">
        <v>78</v>
      </c>
      <c r="X378" s="21">
        <v>202301</v>
      </c>
      <c r="Y378" s="21">
        <v>202312</v>
      </c>
      <c r="Z378" s="33">
        <v>50</v>
      </c>
      <c r="AA378" s="33">
        <v>50</v>
      </c>
      <c r="AB378" s="33"/>
      <c r="AC378" s="33"/>
      <c r="AD378" s="21"/>
      <c r="AE378" s="33">
        <v>150</v>
      </c>
      <c r="AF378" s="33">
        <v>15</v>
      </c>
      <c r="AG378" s="33" t="s">
        <v>79</v>
      </c>
      <c r="AH378" s="33" t="s">
        <v>79</v>
      </c>
      <c r="AI378" s="33" t="s">
        <v>79</v>
      </c>
      <c r="AJ378" s="33" t="s">
        <v>78</v>
      </c>
      <c r="AK378" s="33" t="s">
        <v>78</v>
      </c>
      <c r="AL378" s="34" t="s">
        <v>79</v>
      </c>
      <c r="AM378" s="21" t="s">
        <v>72</v>
      </c>
      <c r="AN378" s="33" t="s">
        <v>79</v>
      </c>
      <c r="AO378" s="34" t="s">
        <v>72</v>
      </c>
      <c r="AP378" s="33" t="s">
        <v>2726</v>
      </c>
      <c r="AQ378" s="33">
        <v>13635347666</v>
      </c>
      <c r="AR378" s="33"/>
    </row>
    <row r="379" s="7" customFormat="1" ht="97" customHeight="1" spans="1:44">
      <c r="A379" s="21">
        <v>372</v>
      </c>
      <c r="B379" s="33" t="s">
        <v>2768</v>
      </c>
      <c r="C379" s="33" t="s">
        <v>673</v>
      </c>
      <c r="D379" s="33" t="s">
        <v>674</v>
      </c>
      <c r="E379" s="33" t="s">
        <v>2595</v>
      </c>
      <c r="F379" s="33" t="s">
        <v>3746</v>
      </c>
      <c r="G379" s="33" t="s">
        <v>93</v>
      </c>
      <c r="H379" s="33" t="s">
        <v>2770</v>
      </c>
      <c r="I379" s="33" t="s">
        <v>2771</v>
      </c>
      <c r="J379" s="33" t="s">
        <v>2772</v>
      </c>
      <c r="K379" s="33" t="s">
        <v>2771</v>
      </c>
      <c r="L379" s="33" t="s">
        <v>2769</v>
      </c>
      <c r="M379" s="33" t="s">
        <v>2723</v>
      </c>
      <c r="N379" s="34" t="s">
        <v>1375</v>
      </c>
      <c r="O379" s="33" t="s">
        <v>2760</v>
      </c>
      <c r="P379" s="34" t="s">
        <v>2514</v>
      </c>
      <c r="Q379" s="33" t="s">
        <v>2773</v>
      </c>
      <c r="R379" s="33" t="s">
        <v>2516</v>
      </c>
      <c r="S379" s="33" t="s">
        <v>530</v>
      </c>
      <c r="T379" s="33" t="s">
        <v>1614</v>
      </c>
      <c r="U379" s="33" t="s">
        <v>77</v>
      </c>
      <c r="V379" s="33">
        <v>2023</v>
      </c>
      <c r="W379" s="33" t="s">
        <v>78</v>
      </c>
      <c r="X379" s="21">
        <v>202301</v>
      </c>
      <c r="Y379" s="21">
        <v>202312</v>
      </c>
      <c r="Z379" s="33">
        <v>290</v>
      </c>
      <c r="AA379" s="33"/>
      <c r="AB379" s="33">
        <v>290</v>
      </c>
      <c r="AC379" s="33"/>
      <c r="AD379" s="21"/>
      <c r="AE379" s="33">
        <v>800</v>
      </c>
      <c r="AF379" s="33">
        <v>30</v>
      </c>
      <c r="AG379" s="33" t="s">
        <v>79</v>
      </c>
      <c r="AH379" s="33" t="s">
        <v>79</v>
      </c>
      <c r="AI379" s="33" t="s">
        <v>79</v>
      </c>
      <c r="AJ379" s="33" t="s">
        <v>78</v>
      </c>
      <c r="AK379" s="33" t="s">
        <v>78</v>
      </c>
      <c r="AL379" s="34" t="s">
        <v>79</v>
      </c>
      <c r="AM379" s="21" t="s">
        <v>72</v>
      </c>
      <c r="AN379" s="33" t="s">
        <v>79</v>
      </c>
      <c r="AO379" s="34" t="s">
        <v>72</v>
      </c>
      <c r="AP379" s="33" t="s">
        <v>2726</v>
      </c>
      <c r="AQ379" s="33">
        <v>13635347666</v>
      </c>
      <c r="AR379" s="33"/>
    </row>
    <row r="380" s="7" customFormat="1" ht="84" customHeight="1" spans="1:44">
      <c r="A380" s="21">
        <v>373</v>
      </c>
      <c r="B380" s="33" t="s">
        <v>2774</v>
      </c>
      <c r="C380" s="34" t="s">
        <v>673</v>
      </c>
      <c r="D380" s="33" t="s">
        <v>674</v>
      </c>
      <c r="E380" s="33" t="s">
        <v>2595</v>
      </c>
      <c r="F380" s="33" t="s">
        <v>2779</v>
      </c>
      <c r="G380" s="33" t="s">
        <v>93</v>
      </c>
      <c r="H380" s="33" t="s">
        <v>2776</v>
      </c>
      <c r="I380" s="33" t="s">
        <v>2777</v>
      </c>
      <c r="J380" s="33" t="s">
        <v>2778</v>
      </c>
      <c r="K380" s="33" t="s">
        <v>2777</v>
      </c>
      <c r="L380" s="33" t="s">
        <v>2779</v>
      </c>
      <c r="M380" s="34" t="s">
        <v>69</v>
      </c>
      <c r="N380" s="33" t="s">
        <v>1612</v>
      </c>
      <c r="O380" s="33" t="s">
        <v>2780</v>
      </c>
      <c r="P380" s="33" t="s">
        <v>2781</v>
      </c>
      <c r="Q380" s="33" t="s">
        <v>2767</v>
      </c>
      <c r="R380" s="34" t="s">
        <v>2101</v>
      </c>
      <c r="S380" s="33" t="s">
        <v>530</v>
      </c>
      <c r="T380" s="34" t="s">
        <v>1614</v>
      </c>
      <c r="U380" s="33" t="s">
        <v>505</v>
      </c>
      <c r="V380" s="33">
        <v>2023</v>
      </c>
      <c r="W380" s="33" t="s">
        <v>78</v>
      </c>
      <c r="X380" s="21">
        <v>202301</v>
      </c>
      <c r="Y380" s="21">
        <v>202312</v>
      </c>
      <c r="Z380" s="33">
        <v>25</v>
      </c>
      <c r="AA380" s="33">
        <v>25</v>
      </c>
      <c r="AB380" s="33"/>
      <c r="AC380" s="33"/>
      <c r="AD380" s="21"/>
      <c r="AE380" s="33">
        <v>30</v>
      </c>
      <c r="AF380" s="33">
        <v>15</v>
      </c>
      <c r="AG380" s="33" t="s">
        <v>79</v>
      </c>
      <c r="AH380" s="33" t="s">
        <v>79</v>
      </c>
      <c r="AI380" s="33" t="s">
        <v>79</v>
      </c>
      <c r="AJ380" s="34" t="s">
        <v>78</v>
      </c>
      <c r="AK380" s="33" t="s">
        <v>78</v>
      </c>
      <c r="AL380" s="33" t="s">
        <v>79</v>
      </c>
      <c r="AM380" s="21" t="s">
        <v>72</v>
      </c>
      <c r="AN380" s="33" t="s">
        <v>79</v>
      </c>
      <c r="AO380" s="33" t="s">
        <v>72</v>
      </c>
      <c r="AP380" s="33" t="s">
        <v>2782</v>
      </c>
      <c r="AQ380" s="33">
        <v>18996600020</v>
      </c>
      <c r="AR380" s="33"/>
    </row>
    <row r="381" s="7" customFormat="1" ht="84" customHeight="1" spans="1:44">
      <c r="A381" s="21">
        <v>374</v>
      </c>
      <c r="B381" s="33" t="s">
        <v>2783</v>
      </c>
      <c r="C381" s="34" t="s">
        <v>673</v>
      </c>
      <c r="D381" s="33" t="s">
        <v>674</v>
      </c>
      <c r="E381" s="33" t="s">
        <v>2595</v>
      </c>
      <c r="F381" s="33" t="s">
        <v>2784</v>
      </c>
      <c r="G381" s="33" t="s">
        <v>93</v>
      </c>
      <c r="H381" s="33" t="s">
        <v>2785</v>
      </c>
      <c r="I381" s="33" t="s">
        <v>2786</v>
      </c>
      <c r="J381" s="33" t="s">
        <v>2787</v>
      </c>
      <c r="K381" s="33" t="s">
        <v>2786</v>
      </c>
      <c r="L381" s="33" t="s">
        <v>2788</v>
      </c>
      <c r="M381" s="34" t="s">
        <v>69</v>
      </c>
      <c r="N381" s="33" t="s">
        <v>1612</v>
      </c>
      <c r="O381" s="33" t="s">
        <v>2789</v>
      </c>
      <c r="P381" s="33" t="s">
        <v>2790</v>
      </c>
      <c r="Q381" s="33" t="s">
        <v>2791</v>
      </c>
      <c r="R381" s="34" t="s">
        <v>2101</v>
      </c>
      <c r="S381" s="33" t="s">
        <v>530</v>
      </c>
      <c r="T381" s="33" t="s">
        <v>1614</v>
      </c>
      <c r="U381" s="33" t="s">
        <v>100</v>
      </c>
      <c r="V381" s="33">
        <v>2023</v>
      </c>
      <c r="W381" s="33" t="s">
        <v>78</v>
      </c>
      <c r="X381" s="21">
        <v>202301</v>
      </c>
      <c r="Y381" s="21">
        <v>202312</v>
      </c>
      <c r="Z381" s="33">
        <v>35</v>
      </c>
      <c r="AA381" s="33">
        <v>35</v>
      </c>
      <c r="AB381" s="33"/>
      <c r="AC381" s="33"/>
      <c r="AD381" s="21"/>
      <c r="AE381" s="33">
        <v>80</v>
      </c>
      <c r="AF381" s="33">
        <v>20</v>
      </c>
      <c r="AG381" s="33" t="s">
        <v>79</v>
      </c>
      <c r="AH381" s="33" t="s">
        <v>79</v>
      </c>
      <c r="AI381" s="33" t="s">
        <v>79</v>
      </c>
      <c r="AJ381" s="34" t="s">
        <v>78</v>
      </c>
      <c r="AK381" s="33" t="s">
        <v>78</v>
      </c>
      <c r="AL381" s="33" t="s">
        <v>79</v>
      </c>
      <c r="AM381" s="21" t="s">
        <v>72</v>
      </c>
      <c r="AN381" s="33" t="s">
        <v>79</v>
      </c>
      <c r="AO381" s="33" t="s">
        <v>72</v>
      </c>
      <c r="AP381" s="33" t="s">
        <v>2792</v>
      </c>
      <c r="AQ381" s="33">
        <v>15178916221</v>
      </c>
      <c r="AR381" s="33"/>
    </row>
    <row r="382" s="7" customFormat="1" ht="84" customHeight="1" spans="1:44">
      <c r="A382" s="21">
        <v>375</v>
      </c>
      <c r="B382" s="33" t="s">
        <v>2793</v>
      </c>
      <c r="C382" s="34" t="s">
        <v>673</v>
      </c>
      <c r="D382" s="33" t="s">
        <v>674</v>
      </c>
      <c r="E382" s="33" t="s">
        <v>2595</v>
      </c>
      <c r="F382" s="33" t="s">
        <v>2779</v>
      </c>
      <c r="G382" s="33" t="s">
        <v>93</v>
      </c>
      <c r="H382" s="33" t="s">
        <v>2794</v>
      </c>
      <c r="I382" s="33" t="s">
        <v>2795</v>
      </c>
      <c r="J382" s="33" t="s">
        <v>2796</v>
      </c>
      <c r="K382" s="33" t="s">
        <v>2795</v>
      </c>
      <c r="L382" s="33" t="s">
        <v>2779</v>
      </c>
      <c r="M382" s="34" t="s">
        <v>69</v>
      </c>
      <c r="N382" s="33" t="s">
        <v>1612</v>
      </c>
      <c r="O382" s="33" t="s">
        <v>2789</v>
      </c>
      <c r="P382" s="33" t="s">
        <v>2790</v>
      </c>
      <c r="Q382" s="33" t="s">
        <v>2767</v>
      </c>
      <c r="R382" s="34" t="s">
        <v>2101</v>
      </c>
      <c r="S382" s="33" t="s">
        <v>530</v>
      </c>
      <c r="T382" s="33" t="s">
        <v>1614</v>
      </c>
      <c r="U382" s="33" t="s">
        <v>310</v>
      </c>
      <c r="V382" s="33">
        <v>2023</v>
      </c>
      <c r="W382" s="33" t="s">
        <v>78</v>
      </c>
      <c r="X382" s="21">
        <v>202301</v>
      </c>
      <c r="Y382" s="21">
        <v>202312</v>
      </c>
      <c r="Z382" s="33">
        <v>25</v>
      </c>
      <c r="AA382" s="33">
        <v>25</v>
      </c>
      <c r="AB382" s="33"/>
      <c r="AC382" s="33"/>
      <c r="AD382" s="21"/>
      <c r="AE382" s="33">
        <v>60</v>
      </c>
      <c r="AF382" s="33">
        <v>15</v>
      </c>
      <c r="AG382" s="33" t="s">
        <v>79</v>
      </c>
      <c r="AH382" s="33" t="s">
        <v>79</v>
      </c>
      <c r="AI382" s="33" t="s">
        <v>79</v>
      </c>
      <c r="AJ382" s="34" t="s">
        <v>78</v>
      </c>
      <c r="AK382" s="33" t="s">
        <v>78</v>
      </c>
      <c r="AL382" s="33" t="s">
        <v>79</v>
      </c>
      <c r="AM382" s="21" t="s">
        <v>72</v>
      </c>
      <c r="AN382" s="33" t="s">
        <v>79</v>
      </c>
      <c r="AO382" s="33" t="s">
        <v>72</v>
      </c>
      <c r="AP382" s="33" t="s">
        <v>2797</v>
      </c>
      <c r="AQ382" s="33">
        <v>18183170707</v>
      </c>
      <c r="AR382" s="33"/>
    </row>
    <row r="383" s="7" customFormat="1" ht="97" customHeight="1" spans="1:44">
      <c r="A383" s="21">
        <v>376</v>
      </c>
      <c r="B383" s="33" t="s">
        <v>2798</v>
      </c>
      <c r="C383" s="34" t="s">
        <v>673</v>
      </c>
      <c r="D383" s="33" t="s">
        <v>674</v>
      </c>
      <c r="E383" s="33" t="s">
        <v>2595</v>
      </c>
      <c r="F383" s="33" t="s">
        <v>2799</v>
      </c>
      <c r="G383" s="33" t="s">
        <v>93</v>
      </c>
      <c r="H383" s="33" t="s">
        <v>2800</v>
      </c>
      <c r="I383" s="33" t="s">
        <v>2801</v>
      </c>
      <c r="J383" s="33" t="s">
        <v>2802</v>
      </c>
      <c r="K383" s="33" t="s">
        <v>2801</v>
      </c>
      <c r="L383" s="33" t="s">
        <v>2803</v>
      </c>
      <c r="M383" s="34" t="s">
        <v>69</v>
      </c>
      <c r="N383" s="33" t="s">
        <v>1612</v>
      </c>
      <c r="O383" s="33" t="s">
        <v>2789</v>
      </c>
      <c r="P383" s="33" t="s">
        <v>2804</v>
      </c>
      <c r="Q383" s="33" t="s">
        <v>2001</v>
      </c>
      <c r="R383" s="34" t="s">
        <v>2101</v>
      </c>
      <c r="S383" s="33" t="s">
        <v>530</v>
      </c>
      <c r="T383" s="33" t="s">
        <v>1614</v>
      </c>
      <c r="U383" s="33" t="s">
        <v>169</v>
      </c>
      <c r="V383" s="33">
        <v>2023</v>
      </c>
      <c r="W383" s="33" t="s">
        <v>78</v>
      </c>
      <c r="X383" s="21">
        <v>202301</v>
      </c>
      <c r="Y383" s="21">
        <v>202312</v>
      </c>
      <c r="Z383" s="33">
        <v>35</v>
      </c>
      <c r="AA383" s="33">
        <v>35</v>
      </c>
      <c r="AB383" s="33"/>
      <c r="AC383" s="33"/>
      <c r="AD383" s="21"/>
      <c r="AE383" s="33">
        <v>80</v>
      </c>
      <c r="AF383" s="33">
        <v>25</v>
      </c>
      <c r="AG383" s="33" t="s">
        <v>79</v>
      </c>
      <c r="AH383" s="33" t="s">
        <v>79</v>
      </c>
      <c r="AI383" s="33" t="s">
        <v>79</v>
      </c>
      <c r="AJ383" s="34" t="s">
        <v>78</v>
      </c>
      <c r="AK383" s="33" t="s">
        <v>78</v>
      </c>
      <c r="AL383" s="33" t="s">
        <v>79</v>
      </c>
      <c r="AM383" s="21" t="s">
        <v>72</v>
      </c>
      <c r="AN383" s="33" t="s">
        <v>79</v>
      </c>
      <c r="AO383" s="33" t="s">
        <v>72</v>
      </c>
      <c r="AP383" s="33" t="s">
        <v>1906</v>
      </c>
      <c r="AQ383" s="33">
        <v>13896279350</v>
      </c>
      <c r="AR383" s="33"/>
    </row>
    <row r="384" s="7" customFormat="1" ht="97" customHeight="1" spans="1:44">
      <c r="A384" s="21">
        <v>377</v>
      </c>
      <c r="B384" s="33" t="s">
        <v>2805</v>
      </c>
      <c r="C384" s="34" t="s">
        <v>673</v>
      </c>
      <c r="D384" s="33" t="s">
        <v>674</v>
      </c>
      <c r="E384" s="33" t="s">
        <v>2595</v>
      </c>
      <c r="F384" s="33" t="s">
        <v>2806</v>
      </c>
      <c r="G384" s="33" t="s">
        <v>93</v>
      </c>
      <c r="H384" s="33" t="s">
        <v>2807</v>
      </c>
      <c r="I384" s="33" t="s">
        <v>2808</v>
      </c>
      <c r="J384" s="33" t="s">
        <v>2809</v>
      </c>
      <c r="K384" s="33" t="s">
        <v>2808</v>
      </c>
      <c r="L384" s="33" t="s">
        <v>2806</v>
      </c>
      <c r="M384" s="34" t="s">
        <v>69</v>
      </c>
      <c r="N384" s="33" t="s">
        <v>1612</v>
      </c>
      <c r="O384" s="33" t="s">
        <v>2789</v>
      </c>
      <c r="P384" s="33" t="s">
        <v>2804</v>
      </c>
      <c r="Q384" s="33" t="s">
        <v>2754</v>
      </c>
      <c r="R384" s="34" t="s">
        <v>2101</v>
      </c>
      <c r="S384" s="33" t="s">
        <v>530</v>
      </c>
      <c r="T384" s="33" t="s">
        <v>1614</v>
      </c>
      <c r="U384" s="33" t="s">
        <v>201</v>
      </c>
      <c r="V384" s="33">
        <v>2023</v>
      </c>
      <c r="W384" s="33" t="s">
        <v>78</v>
      </c>
      <c r="X384" s="21">
        <v>202301</v>
      </c>
      <c r="Y384" s="21">
        <v>202312</v>
      </c>
      <c r="Z384" s="33">
        <v>20</v>
      </c>
      <c r="AA384" s="33">
        <v>20</v>
      </c>
      <c r="AB384" s="33"/>
      <c r="AC384" s="33"/>
      <c r="AD384" s="21"/>
      <c r="AE384" s="33">
        <v>48</v>
      </c>
      <c r="AF384" s="33">
        <v>12</v>
      </c>
      <c r="AG384" s="33" t="s">
        <v>79</v>
      </c>
      <c r="AH384" s="33" t="s">
        <v>79</v>
      </c>
      <c r="AI384" s="33" t="s">
        <v>79</v>
      </c>
      <c r="AJ384" s="34" t="s">
        <v>78</v>
      </c>
      <c r="AK384" s="33" t="s">
        <v>78</v>
      </c>
      <c r="AL384" s="33" t="s">
        <v>79</v>
      </c>
      <c r="AM384" s="21" t="s">
        <v>72</v>
      </c>
      <c r="AN384" s="33" t="s">
        <v>79</v>
      </c>
      <c r="AO384" s="33" t="s">
        <v>72</v>
      </c>
      <c r="AP384" s="33" t="s">
        <v>2810</v>
      </c>
      <c r="AQ384" s="33">
        <v>19942365777</v>
      </c>
      <c r="AR384" s="33"/>
    </row>
    <row r="385" s="7" customFormat="1" ht="97" customHeight="1" spans="1:44">
      <c r="A385" s="21">
        <v>378</v>
      </c>
      <c r="B385" s="33" t="s">
        <v>2811</v>
      </c>
      <c r="C385" s="34" t="s">
        <v>673</v>
      </c>
      <c r="D385" s="33" t="s">
        <v>674</v>
      </c>
      <c r="E385" s="33" t="s">
        <v>2595</v>
      </c>
      <c r="F385" s="33" t="s">
        <v>2812</v>
      </c>
      <c r="G385" s="33" t="s">
        <v>93</v>
      </c>
      <c r="H385" s="33" t="s">
        <v>2813</v>
      </c>
      <c r="I385" s="33" t="s">
        <v>2814</v>
      </c>
      <c r="J385" s="33" t="s">
        <v>2815</v>
      </c>
      <c r="K385" s="33" t="s">
        <v>2814</v>
      </c>
      <c r="L385" s="33" t="s">
        <v>2816</v>
      </c>
      <c r="M385" s="34" t="s">
        <v>69</v>
      </c>
      <c r="N385" s="33" t="s">
        <v>1612</v>
      </c>
      <c r="O385" s="33" t="s">
        <v>2817</v>
      </c>
      <c r="P385" s="33" t="s">
        <v>2804</v>
      </c>
      <c r="Q385" s="33" t="s">
        <v>2818</v>
      </c>
      <c r="R385" s="34" t="s">
        <v>2101</v>
      </c>
      <c r="S385" s="33" t="s">
        <v>530</v>
      </c>
      <c r="T385" s="33" t="s">
        <v>1614</v>
      </c>
      <c r="U385" s="33" t="s">
        <v>139</v>
      </c>
      <c r="V385" s="33">
        <v>2023</v>
      </c>
      <c r="W385" s="33" t="s">
        <v>78</v>
      </c>
      <c r="X385" s="21">
        <v>202301</v>
      </c>
      <c r="Y385" s="21">
        <v>202312</v>
      </c>
      <c r="Z385" s="33">
        <v>67</v>
      </c>
      <c r="AA385" s="33">
        <v>67</v>
      </c>
      <c r="AB385" s="33"/>
      <c r="AC385" s="33"/>
      <c r="AD385" s="21"/>
      <c r="AE385" s="33">
        <v>144</v>
      </c>
      <c r="AF385" s="33">
        <v>36</v>
      </c>
      <c r="AG385" s="33" t="s">
        <v>79</v>
      </c>
      <c r="AH385" s="33" t="s">
        <v>79</v>
      </c>
      <c r="AI385" s="33" t="s">
        <v>79</v>
      </c>
      <c r="AJ385" s="34" t="s">
        <v>78</v>
      </c>
      <c r="AK385" s="33" t="s">
        <v>79</v>
      </c>
      <c r="AL385" s="33" t="s">
        <v>79</v>
      </c>
      <c r="AM385" s="21" t="s">
        <v>72</v>
      </c>
      <c r="AN385" s="33" t="s">
        <v>79</v>
      </c>
      <c r="AO385" s="33" t="s">
        <v>72</v>
      </c>
      <c r="AP385" s="33" t="s">
        <v>2819</v>
      </c>
      <c r="AQ385" s="33">
        <v>17783225269</v>
      </c>
      <c r="AR385" s="33"/>
    </row>
    <row r="386" s="7" customFormat="1" ht="91" customHeight="1" spans="1:44">
      <c r="A386" s="21">
        <v>379</v>
      </c>
      <c r="B386" s="33" t="s">
        <v>2820</v>
      </c>
      <c r="C386" s="34" t="s">
        <v>673</v>
      </c>
      <c r="D386" s="33" t="s">
        <v>674</v>
      </c>
      <c r="E386" s="33" t="s">
        <v>2595</v>
      </c>
      <c r="F386" s="34" t="s">
        <v>2779</v>
      </c>
      <c r="G386" s="33" t="s">
        <v>93</v>
      </c>
      <c r="H386" s="33" t="s">
        <v>2821</v>
      </c>
      <c r="I386" s="34" t="s">
        <v>2822</v>
      </c>
      <c r="J386" s="33" t="s">
        <v>2823</v>
      </c>
      <c r="K386" s="34" t="s">
        <v>2822</v>
      </c>
      <c r="L386" s="34" t="s">
        <v>2779</v>
      </c>
      <c r="M386" s="34" t="s">
        <v>69</v>
      </c>
      <c r="N386" s="33" t="s">
        <v>1612</v>
      </c>
      <c r="O386" s="57" t="s">
        <v>2789</v>
      </c>
      <c r="P386" s="33" t="s">
        <v>2824</v>
      </c>
      <c r="Q386" s="33" t="s">
        <v>2767</v>
      </c>
      <c r="R386" s="34" t="s">
        <v>2101</v>
      </c>
      <c r="S386" s="33" t="s">
        <v>530</v>
      </c>
      <c r="T386" s="33" t="s">
        <v>1614</v>
      </c>
      <c r="U386" s="33" t="s">
        <v>120</v>
      </c>
      <c r="V386" s="33">
        <v>2023</v>
      </c>
      <c r="W386" s="33" t="s">
        <v>78</v>
      </c>
      <c r="X386" s="21">
        <v>202301</v>
      </c>
      <c r="Y386" s="21">
        <v>202312</v>
      </c>
      <c r="Z386" s="33">
        <v>25</v>
      </c>
      <c r="AA386" s="33">
        <v>25</v>
      </c>
      <c r="AB386" s="33"/>
      <c r="AC386" s="33"/>
      <c r="AD386" s="21"/>
      <c r="AE386" s="33">
        <v>60</v>
      </c>
      <c r="AF386" s="57">
        <v>15</v>
      </c>
      <c r="AG386" s="33" t="s">
        <v>79</v>
      </c>
      <c r="AH386" s="33" t="s">
        <v>79</v>
      </c>
      <c r="AI386" s="33" t="s">
        <v>79</v>
      </c>
      <c r="AJ386" s="34" t="s">
        <v>78</v>
      </c>
      <c r="AK386" s="33" t="s">
        <v>78</v>
      </c>
      <c r="AL386" s="33" t="s">
        <v>79</v>
      </c>
      <c r="AM386" s="21" t="s">
        <v>72</v>
      </c>
      <c r="AN386" s="33" t="s">
        <v>79</v>
      </c>
      <c r="AO386" s="33" t="s">
        <v>72</v>
      </c>
      <c r="AP386" s="33" t="s">
        <v>2825</v>
      </c>
      <c r="AQ386" s="33">
        <v>13635360366</v>
      </c>
      <c r="AR386" s="33"/>
    </row>
    <row r="387" s="7" customFormat="1" ht="96" customHeight="1" spans="1:44">
      <c r="A387" s="21">
        <v>380</v>
      </c>
      <c r="B387" s="33" t="s">
        <v>2826</v>
      </c>
      <c r="C387" s="34" t="s">
        <v>673</v>
      </c>
      <c r="D387" s="33" t="s">
        <v>674</v>
      </c>
      <c r="E387" s="33" t="s">
        <v>2595</v>
      </c>
      <c r="F387" s="33" t="s">
        <v>2827</v>
      </c>
      <c r="G387" s="33" t="s">
        <v>93</v>
      </c>
      <c r="H387" s="33" t="s">
        <v>2828</v>
      </c>
      <c r="I387" s="34" t="s">
        <v>2829</v>
      </c>
      <c r="J387" s="33" t="s">
        <v>2830</v>
      </c>
      <c r="K387" s="34" t="s">
        <v>2829</v>
      </c>
      <c r="L387" s="33" t="s">
        <v>2827</v>
      </c>
      <c r="M387" s="34" t="s">
        <v>69</v>
      </c>
      <c r="N387" s="33" t="s">
        <v>1612</v>
      </c>
      <c r="O387" s="57" t="s">
        <v>2789</v>
      </c>
      <c r="P387" s="33" t="s">
        <v>2831</v>
      </c>
      <c r="Q387" s="33" t="s">
        <v>2832</v>
      </c>
      <c r="R387" s="34" t="s">
        <v>2101</v>
      </c>
      <c r="S387" s="33" t="s">
        <v>530</v>
      </c>
      <c r="T387" s="33" t="s">
        <v>1614</v>
      </c>
      <c r="U387" s="33" t="s">
        <v>319</v>
      </c>
      <c r="V387" s="33">
        <v>2023</v>
      </c>
      <c r="W387" s="33" t="s">
        <v>78</v>
      </c>
      <c r="X387" s="21">
        <v>202301</v>
      </c>
      <c r="Y387" s="21">
        <v>202312</v>
      </c>
      <c r="Z387" s="33">
        <v>13.5</v>
      </c>
      <c r="AA387" s="33">
        <v>13.5</v>
      </c>
      <c r="AB387" s="33"/>
      <c r="AC387" s="33"/>
      <c r="AD387" s="21"/>
      <c r="AE387" s="33">
        <v>28</v>
      </c>
      <c r="AF387" s="33">
        <v>7</v>
      </c>
      <c r="AG387" s="33" t="s">
        <v>79</v>
      </c>
      <c r="AH387" s="33" t="s">
        <v>79</v>
      </c>
      <c r="AI387" s="33" t="s">
        <v>79</v>
      </c>
      <c r="AJ387" s="34" t="s">
        <v>78</v>
      </c>
      <c r="AK387" s="33" t="s">
        <v>79</v>
      </c>
      <c r="AL387" s="33" t="s">
        <v>79</v>
      </c>
      <c r="AM387" s="21" t="s">
        <v>72</v>
      </c>
      <c r="AN387" s="33" t="s">
        <v>79</v>
      </c>
      <c r="AO387" s="33" t="s">
        <v>72</v>
      </c>
      <c r="AP387" s="33" t="s">
        <v>2833</v>
      </c>
      <c r="AQ387" s="33">
        <v>18315096656</v>
      </c>
      <c r="AR387" s="33"/>
    </row>
    <row r="388" s="7" customFormat="1" ht="96" customHeight="1" spans="1:44">
      <c r="A388" s="21">
        <v>381</v>
      </c>
      <c r="B388" s="33" t="s">
        <v>2834</v>
      </c>
      <c r="C388" s="34" t="s">
        <v>673</v>
      </c>
      <c r="D388" s="33" t="s">
        <v>674</v>
      </c>
      <c r="E388" s="33" t="s">
        <v>2595</v>
      </c>
      <c r="F388" s="33" t="s">
        <v>2806</v>
      </c>
      <c r="G388" s="33" t="s">
        <v>93</v>
      </c>
      <c r="H388" s="33" t="s">
        <v>2835</v>
      </c>
      <c r="I388" s="34" t="s">
        <v>2836</v>
      </c>
      <c r="J388" s="33" t="s">
        <v>2837</v>
      </c>
      <c r="K388" s="34" t="s">
        <v>2836</v>
      </c>
      <c r="L388" s="33" t="s">
        <v>2806</v>
      </c>
      <c r="M388" s="34" t="s">
        <v>69</v>
      </c>
      <c r="N388" s="33" t="s">
        <v>1612</v>
      </c>
      <c r="O388" s="57" t="s">
        <v>2789</v>
      </c>
      <c r="P388" s="33" t="s">
        <v>2831</v>
      </c>
      <c r="Q388" s="33" t="s">
        <v>2838</v>
      </c>
      <c r="R388" s="34" t="s">
        <v>2101</v>
      </c>
      <c r="S388" s="33" t="s">
        <v>530</v>
      </c>
      <c r="T388" s="33" t="s">
        <v>1614</v>
      </c>
      <c r="U388" s="33" t="s">
        <v>494</v>
      </c>
      <c r="V388" s="33">
        <v>2023</v>
      </c>
      <c r="W388" s="33" t="s">
        <v>78</v>
      </c>
      <c r="X388" s="21">
        <v>202301</v>
      </c>
      <c r="Y388" s="21">
        <v>202312</v>
      </c>
      <c r="Z388" s="33">
        <v>20</v>
      </c>
      <c r="AA388" s="33">
        <v>20</v>
      </c>
      <c r="AB388" s="33"/>
      <c r="AC388" s="33"/>
      <c r="AD388" s="21"/>
      <c r="AE388" s="33">
        <v>44</v>
      </c>
      <c r="AF388" s="33">
        <v>11</v>
      </c>
      <c r="AG388" s="33" t="s">
        <v>79</v>
      </c>
      <c r="AH388" s="33" t="s">
        <v>79</v>
      </c>
      <c r="AI388" s="33" t="s">
        <v>79</v>
      </c>
      <c r="AJ388" s="34" t="s">
        <v>78</v>
      </c>
      <c r="AK388" s="33" t="s">
        <v>78</v>
      </c>
      <c r="AL388" s="33" t="s">
        <v>79</v>
      </c>
      <c r="AM388" s="21" t="s">
        <v>72</v>
      </c>
      <c r="AN388" s="33" t="s">
        <v>79</v>
      </c>
      <c r="AO388" s="33" t="s">
        <v>72</v>
      </c>
      <c r="AP388" s="33" t="s">
        <v>2839</v>
      </c>
      <c r="AQ388" s="33">
        <v>15223663980</v>
      </c>
      <c r="AR388" s="33"/>
    </row>
    <row r="389" s="7" customFormat="1" ht="106" customHeight="1" spans="1:44">
      <c r="A389" s="21">
        <v>382</v>
      </c>
      <c r="B389" s="33" t="s">
        <v>2840</v>
      </c>
      <c r="C389" s="34" t="s">
        <v>673</v>
      </c>
      <c r="D389" s="33" t="s">
        <v>674</v>
      </c>
      <c r="E389" s="33" t="s">
        <v>2595</v>
      </c>
      <c r="F389" s="33" t="s">
        <v>2779</v>
      </c>
      <c r="G389" s="33" t="s">
        <v>93</v>
      </c>
      <c r="H389" s="33" t="s">
        <v>2841</v>
      </c>
      <c r="I389" s="34" t="s">
        <v>2842</v>
      </c>
      <c r="J389" s="33" t="s">
        <v>2843</v>
      </c>
      <c r="K389" s="34" t="s">
        <v>2842</v>
      </c>
      <c r="L389" s="33" t="s">
        <v>2779</v>
      </c>
      <c r="M389" s="34" t="s">
        <v>69</v>
      </c>
      <c r="N389" s="33" t="s">
        <v>1612</v>
      </c>
      <c r="O389" s="57" t="s">
        <v>2789</v>
      </c>
      <c r="P389" s="33" t="s">
        <v>2790</v>
      </c>
      <c r="Q389" s="33" t="s">
        <v>2844</v>
      </c>
      <c r="R389" s="34" t="s">
        <v>2101</v>
      </c>
      <c r="S389" s="33" t="s">
        <v>530</v>
      </c>
      <c r="T389" s="33" t="s">
        <v>1614</v>
      </c>
      <c r="U389" s="33" t="s">
        <v>328</v>
      </c>
      <c r="V389" s="33">
        <v>2023</v>
      </c>
      <c r="W389" s="33" t="s">
        <v>78</v>
      </c>
      <c r="X389" s="21">
        <v>202301</v>
      </c>
      <c r="Y389" s="21">
        <v>202312</v>
      </c>
      <c r="Z389" s="33">
        <v>25</v>
      </c>
      <c r="AA389" s="33">
        <v>25</v>
      </c>
      <c r="AB389" s="33"/>
      <c r="AC389" s="33"/>
      <c r="AD389" s="21"/>
      <c r="AE389" s="33">
        <v>56</v>
      </c>
      <c r="AF389" s="33">
        <v>14</v>
      </c>
      <c r="AG389" s="33" t="s">
        <v>79</v>
      </c>
      <c r="AH389" s="33" t="s">
        <v>79</v>
      </c>
      <c r="AI389" s="33" t="s">
        <v>79</v>
      </c>
      <c r="AJ389" s="34" t="s">
        <v>78</v>
      </c>
      <c r="AK389" s="33" t="s">
        <v>78</v>
      </c>
      <c r="AL389" s="33" t="s">
        <v>79</v>
      </c>
      <c r="AM389" s="21" t="s">
        <v>72</v>
      </c>
      <c r="AN389" s="33" t="s">
        <v>79</v>
      </c>
      <c r="AO389" s="33" t="s">
        <v>72</v>
      </c>
      <c r="AP389" s="33" t="s">
        <v>2388</v>
      </c>
      <c r="AQ389" s="33">
        <v>13594843039</v>
      </c>
      <c r="AR389" s="33"/>
    </row>
    <row r="390" s="7" customFormat="1" ht="115" customHeight="1" spans="1:44">
      <c r="A390" s="21">
        <v>383</v>
      </c>
      <c r="B390" s="33" t="s">
        <v>2845</v>
      </c>
      <c r="C390" s="34" t="s">
        <v>673</v>
      </c>
      <c r="D390" s="33" t="s">
        <v>674</v>
      </c>
      <c r="E390" s="33" t="s">
        <v>2595</v>
      </c>
      <c r="F390" s="33" t="s">
        <v>2846</v>
      </c>
      <c r="G390" s="33" t="s">
        <v>93</v>
      </c>
      <c r="H390" s="33" t="s">
        <v>2847</v>
      </c>
      <c r="I390" s="33" t="s">
        <v>2848</v>
      </c>
      <c r="J390" s="33" t="s">
        <v>2849</v>
      </c>
      <c r="K390" s="33" t="s">
        <v>2848</v>
      </c>
      <c r="L390" s="33" t="s">
        <v>2850</v>
      </c>
      <c r="M390" s="34" t="s">
        <v>69</v>
      </c>
      <c r="N390" s="33" t="s">
        <v>1612</v>
      </c>
      <c r="O390" s="33" t="s">
        <v>2851</v>
      </c>
      <c r="P390" s="33" t="s">
        <v>2831</v>
      </c>
      <c r="Q390" s="33" t="s">
        <v>2852</v>
      </c>
      <c r="R390" s="34" t="s">
        <v>2101</v>
      </c>
      <c r="S390" s="33" t="s">
        <v>530</v>
      </c>
      <c r="T390" s="33" t="s">
        <v>1614</v>
      </c>
      <c r="U390" s="33" t="s">
        <v>299</v>
      </c>
      <c r="V390" s="33">
        <v>2023</v>
      </c>
      <c r="W390" s="33" t="s">
        <v>78</v>
      </c>
      <c r="X390" s="21">
        <v>202301</v>
      </c>
      <c r="Y390" s="21">
        <v>202312</v>
      </c>
      <c r="Z390" s="33">
        <v>34</v>
      </c>
      <c r="AA390" s="33">
        <v>34</v>
      </c>
      <c r="AB390" s="33"/>
      <c r="AC390" s="33"/>
      <c r="AD390" s="21"/>
      <c r="AE390" s="33">
        <v>30</v>
      </c>
      <c r="AF390" s="33">
        <v>5</v>
      </c>
      <c r="AG390" s="33" t="s">
        <v>79</v>
      </c>
      <c r="AH390" s="33" t="s">
        <v>79</v>
      </c>
      <c r="AI390" s="33" t="s">
        <v>79</v>
      </c>
      <c r="AJ390" s="34" t="s">
        <v>78</v>
      </c>
      <c r="AK390" s="33" t="s">
        <v>78</v>
      </c>
      <c r="AL390" s="33" t="s">
        <v>79</v>
      </c>
      <c r="AM390" s="21" t="s">
        <v>72</v>
      </c>
      <c r="AN390" s="33" t="s">
        <v>79</v>
      </c>
      <c r="AO390" s="33" t="s">
        <v>72</v>
      </c>
      <c r="AP390" s="33" t="s">
        <v>2853</v>
      </c>
      <c r="AQ390" s="33">
        <v>18290203050</v>
      </c>
      <c r="AR390" s="33"/>
    </row>
    <row r="391" s="7" customFormat="1" ht="131" customHeight="1" spans="1:44">
      <c r="A391" s="21">
        <v>384</v>
      </c>
      <c r="B391" s="33" t="s">
        <v>2854</v>
      </c>
      <c r="C391" s="34" t="s">
        <v>673</v>
      </c>
      <c r="D391" s="33" t="s">
        <v>674</v>
      </c>
      <c r="E391" s="33" t="s">
        <v>2719</v>
      </c>
      <c r="F391" s="33" t="s">
        <v>2855</v>
      </c>
      <c r="G391" s="33" t="s">
        <v>93</v>
      </c>
      <c r="H391" s="33" t="s">
        <v>2856</v>
      </c>
      <c r="I391" s="33" t="s">
        <v>2857</v>
      </c>
      <c r="J391" s="33" t="s">
        <v>2858</v>
      </c>
      <c r="K391" s="33" t="s">
        <v>2859</v>
      </c>
      <c r="L391" s="33" t="s">
        <v>2860</v>
      </c>
      <c r="M391" s="34" t="s">
        <v>69</v>
      </c>
      <c r="N391" s="33" t="s">
        <v>1612</v>
      </c>
      <c r="O391" s="33" t="s">
        <v>2851</v>
      </c>
      <c r="P391" s="33" t="s">
        <v>2804</v>
      </c>
      <c r="Q391" s="33" t="s">
        <v>2773</v>
      </c>
      <c r="R391" s="34" t="s">
        <v>2101</v>
      </c>
      <c r="S391" s="33" t="s">
        <v>530</v>
      </c>
      <c r="T391" s="34" t="s">
        <v>1614</v>
      </c>
      <c r="U391" s="33" t="s">
        <v>238</v>
      </c>
      <c r="V391" s="33">
        <v>2023</v>
      </c>
      <c r="W391" s="33" t="s">
        <v>78</v>
      </c>
      <c r="X391" s="21">
        <v>202301</v>
      </c>
      <c r="Y391" s="21">
        <v>202312</v>
      </c>
      <c r="Z391" s="33">
        <v>45.5</v>
      </c>
      <c r="AA391" s="33">
        <v>45.5</v>
      </c>
      <c r="AB391" s="45"/>
      <c r="AC391" s="45"/>
      <c r="AD391" s="21"/>
      <c r="AE391" s="33">
        <v>120</v>
      </c>
      <c r="AF391" s="33">
        <v>30</v>
      </c>
      <c r="AG391" s="33" t="s">
        <v>79</v>
      </c>
      <c r="AH391" s="33" t="s">
        <v>79</v>
      </c>
      <c r="AI391" s="33" t="s">
        <v>79</v>
      </c>
      <c r="AJ391" s="34" t="s">
        <v>78</v>
      </c>
      <c r="AK391" s="33" t="s">
        <v>78</v>
      </c>
      <c r="AL391" s="33" t="s">
        <v>79</v>
      </c>
      <c r="AM391" s="21" t="s">
        <v>72</v>
      </c>
      <c r="AN391" s="33" t="s">
        <v>79</v>
      </c>
      <c r="AO391" s="33" t="s">
        <v>72</v>
      </c>
      <c r="AP391" s="33" t="s">
        <v>2861</v>
      </c>
      <c r="AQ391" s="33">
        <v>13114950881</v>
      </c>
      <c r="AR391" s="33"/>
    </row>
    <row r="392" s="7" customFormat="1" ht="84" customHeight="1" spans="1:44">
      <c r="A392" s="21">
        <v>385</v>
      </c>
      <c r="B392" s="33" t="s">
        <v>2862</v>
      </c>
      <c r="C392" s="34" t="s">
        <v>673</v>
      </c>
      <c r="D392" s="33" t="s">
        <v>674</v>
      </c>
      <c r="E392" s="33" t="s">
        <v>2863</v>
      </c>
      <c r="F392" s="33" t="s">
        <v>2864</v>
      </c>
      <c r="G392" s="33" t="s">
        <v>93</v>
      </c>
      <c r="H392" s="34" t="s">
        <v>1632</v>
      </c>
      <c r="I392" s="33" t="s">
        <v>2865</v>
      </c>
      <c r="J392" s="33" t="s">
        <v>2866</v>
      </c>
      <c r="K392" s="33" t="s">
        <v>2865</v>
      </c>
      <c r="L392" s="33" t="s">
        <v>2864</v>
      </c>
      <c r="M392" s="34" t="s">
        <v>69</v>
      </c>
      <c r="N392" s="33" t="s">
        <v>1612</v>
      </c>
      <c r="O392" s="33" t="s">
        <v>2867</v>
      </c>
      <c r="P392" s="33" t="s">
        <v>2804</v>
      </c>
      <c r="Q392" s="33" t="s">
        <v>2761</v>
      </c>
      <c r="R392" s="34" t="s">
        <v>2101</v>
      </c>
      <c r="S392" s="33" t="s">
        <v>530</v>
      </c>
      <c r="T392" s="34" t="s">
        <v>1614</v>
      </c>
      <c r="U392" s="33" t="s">
        <v>2868</v>
      </c>
      <c r="V392" s="33">
        <v>2023</v>
      </c>
      <c r="W392" s="33" t="s">
        <v>78</v>
      </c>
      <c r="X392" s="21">
        <v>202301</v>
      </c>
      <c r="Y392" s="21">
        <v>202312</v>
      </c>
      <c r="Z392" s="33">
        <v>20</v>
      </c>
      <c r="AA392" s="33">
        <v>20</v>
      </c>
      <c r="AB392" s="33"/>
      <c r="AC392" s="33"/>
      <c r="AD392" s="21"/>
      <c r="AE392" s="33">
        <v>12</v>
      </c>
      <c r="AF392" s="33">
        <v>3</v>
      </c>
      <c r="AG392" s="33" t="s">
        <v>79</v>
      </c>
      <c r="AH392" s="33" t="s">
        <v>79</v>
      </c>
      <c r="AI392" s="33" t="s">
        <v>79</v>
      </c>
      <c r="AJ392" s="34" t="s">
        <v>78</v>
      </c>
      <c r="AK392" s="33" t="s">
        <v>78</v>
      </c>
      <c r="AL392" s="33" t="s">
        <v>79</v>
      </c>
      <c r="AM392" s="21" t="s">
        <v>72</v>
      </c>
      <c r="AN392" s="33" t="s">
        <v>79</v>
      </c>
      <c r="AO392" s="33" t="s">
        <v>72</v>
      </c>
      <c r="AP392" s="33" t="s">
        <v>2869</v>
      </c>
      <c r="AQ392" s="33">
        <v>13896943889</v>
      </c>
      <c r="AR392" s="33"/>
    </row>
    <row r="393" s="7" customFormat="1" ht="84" customHeight="1" spans="1:44">
      <c r="A393" s="21">
        <v>386</v>
      </c>
      <c r="B393" s="33" t="s">
        <v>2870</v>
      </c>
      <c r="C393" s="34" t="s">
        <v>673</v>
      </c>
      <c r="D393" s="33" t="s">
        <v>674</v>
      </c>
      <c r="E393" s="33" t="s">
        <v>2863</v>
      </c>
      <c r="F393" s="33" t="s">
        <v>2871</v>
      </c>
      <c r="G393" s="33" t="s">
        <v>93</v>
      </c>
      <c r="H393" s="34" t="s">
        <v>2872</v>
      </c>
      <c r="I393" s="33" t="s">
        <v>2873</v>
      </c>
      <c r="J393" s="33" t="s">
        <v>2874</v>
      </c>
      <c r="K393" s="33" t="s">
        <v>2873</v>
      </c>
      <c r="L393" s="33" t="s">
        <v>2871</v>
      </c>
      <c r="M393" s="34" t="s">
        <v>69</v>
      </c>
      <c r="N393" s="33" t="s">
        <v>1612</v>
      </c>
      <c r="O393" s="33" t="s">
        <v>2875</v>
      </c>
      <c r="P393" s="33" t="s">
        <v>2804</v>
      </c>
      <c r="Q393" s="33" t="s">
        <v>2876</v>
      </c>
      <c r="R393" s="34" t="s">
        <v>2101</v>
      </c>
      <c r="S393" s="33" t="s">
        <v>530</v>
      </c>
      <c r="T393" s="33" t="s">
        <v>1614</v>
      </c>
      <c r="U393" s="33" t="s">
        <v>2877</v>
      </c>
      <c r="V393" s="33">
        <v>2023</v>
      </c>
      <c r="W393" s="33" t="s">
        <v>78</v>
      </c>
      <c r="X393" s="21">
        <v>202301</v>
      </c>
      <c r="Y393" s="21">
        <v>202312</v>
      </c>
      <c r="Z393" s="33">
        <v>40</v>
      </c>
      <c r="AA393" s="33">
        <v>40</v>
      </c>
      <c r="AB393" s="33"/>
      <c r="AC393" s="33"/>
      <c r="AD393" s="21"/>
      <c r="AE393" s="33">
        <v>30</v>
      </c>
      <c r="AF393" s="33">
        <v>2</v>
      </c>
      <c r="AG393" s="33" t="s">
        <v>79</v>
      </c>
      <c r="AH393" s="33" t="s">
        <v>79</v>
      </c>
      <c r="AI393" s="33" t="s">
        <v>79</v>
      </c>
      <c r="AJ393" s="34" t="s">
        <v>78</v>
      </c>
      <c r="AK393" s="33" t="s">
        <v>78</v>
      </c>
      <c r="AL393" s="33" t="s">
        <v>79</v>
      </c>
      <c r="AM393" s="21" t="s">
        <v>72</v>
      </c>
      <c r="AN393" s="33" t="s">
        <v>79</v>
      </c>
      <c r="AO393" s="33" t="s">
        <v>72</v>
      </c>
      <c r="AP393" s="33" t="s">
        <v>2878</v>
      </c>
      <c r="AQ393" s="33">
        <v>13038316958</v>
      </c>
      <c r="AR393" s="33"/>
    </row>
    <row r="394" s="7" customFormat="1" ht="84" customHeight="1" spans="1:44">
      <c r="A394" s="21">
        <v>387</v>
      </c>
      <c r="B394" s="33" t="s">
        <v>2879</v>
      </c>
      <c r="C394" s="34" t="s">
        <v>673</v>
      </c>
      <c r="D394" s="33" t="s">
        <v>674</v>
      </c>
      <c r="E394" s="33" t="s">
        <v>2863</v>
      </c>
      <c r="F394" s="33" t="s">
        <v>2880</v>
      </c>
      <c r="G394" s="33" t="s">
        <v>93</v>
      </c>
      <c r="H394" s="34" t="s">
        <v>2881</v>
      </c>
      <c r="I394" s="33" t="s">
        <v>2882</v>
      </c>
      <c r="J394" s="33" t="s">
        <v>2883</v>
      </c>
      <c r="K394" s="33" t="s">
        <v>2882</v>
      </c>
      <c r="L394" s="33" t="s">
        <v>2880</v>
      </c>
      <c r="M394" s="34" t="s">
        <v>69</v>
      </c>
      <c r="N394" s="33" t="s">
        <v>1612</v>
      </c>
      <c r="O394" s="33" t="s">
        <v>2884</v>
      </c>
      <c r="P394" s="33" t="s">
        <v>2804</v>
      </c>
      <c r="Q394" s="33" t="s">
        <v>2876</v>
      </c>
      <c r="R394" s="34" t="s">
        <v>2101</v>
      </c>
      <c r="S394" s="33" t="s">
        <v>530</v>
      </c>
      <c r="T394" s="34" t="s">
        <v>1614</v>
      </c>
      <c r="U394" s="33" t="s">
        <v>2881</v>
      </c>
      <c r="V394" s="33">
        <v>2023</v>
      </c>
      <c r="W394" s="33" t="s">
        <v>78</v>
      </c>
      <c r="X394" s="21">
        <v>202301</v>
      </c>
      <c r="Y394" s="21">
        <v>202312</v>
      </c>
      <c r="Z394" s="33">
        <v>20</v>
      </c>
      <c r="AA394" s="33">
        <v>20</v>
      </c>
      <c r="AB394" s="33"/>
      <c r="AC394" s="33"/>
      <c r="AD394" s="21"/>
      <c r="AE394" s="33">
        <v>30</v>
      </c>
      <c r="AF394" s="33">
        <v>2</v>
      </c>
      <c r="AG394" s="33" t="s">
        <v>79</v>
      </c>
      <c r="AH394" s="33" t="s">
        <v>79</v>
      </c>
      <c r="AI394" s="33" t="s">
        <v>79</v>
      </c>
      <c r="AJ394" s="34" t="s">
        <v>78</v>
      </c>
      <c r="AK394" s="33" t="s">
        <v>79</v>
      </c>
      <c r="AL394" s="33" t="s">
        <v>79</v>
      </c>
      <c r="AM394" s="21" t="s">
        <v>72</v>
      </c>
      <c r="AN394" s="33" t="s">
        <v>79</v>
      </c>
      <c r="AO394" s="33" t="s">
        <v>72</v>
      </c>
      <c r="AP394" s="33" t="s">
        <v>2885</v>
      </c>
      <c r="AQ394" s="33">
        <v>13452758795</v>
      </c>
      <c r="AR394" s="33"/>
    </row>
    <row r="395" s="7" customFormat="1" ht="200" customHeight="1" spans="1:44">
      <c r="A395" s="21">
        <v>388</v>
      </c>
      <c r="B395" s="33" t="s">
        <v>2887</v>
      </c>
      <c r="C395" s="33" t="s">
        <v>673</v>
      </c>
      <c r="D395" s="33" t="s">
        <v>674</v>
      </c>
      <c r="E395" s="33" t="s">
        <v>2888</v>
      </c>
      <c r="F395" s="33" t="s">
        <v>2889</v>
      </c>
      <c r="G395" s="33" t="s">
        <v>2890</v>
      </c>
      <c r="H395" s="33" t="s">
        <v>2891</v>
      </c>
      <c r="I395" s="33" t="s">
        <v>2892</v>
      </c>
      <c r="J395" s="33" t="s">
        <v>2893</v>
      </c>
      <c r="K395" s="33" t="s">
        <v>2892</v>
      </c>
      <c r="L395" s="33" t="s">
        <v>2894</v>
      </c>
      <c r="M395" s="33" t="s">
        <v>69</v>
      </c>
      <c r="N395" s="33" t="s">
        <v>1109</v>
      </c>
      <c r="O395" s="33" t="s">
        <v>2895</v>
      </c>
      <c r="P395" s="33" t="s">
        <v>2896</v>
      </c>
      <c r="Q395" s="33" t="s">
        <v>2660</v>
      </c>
      <c r="R395" s="33" t="s">
        <v>2516</v>
      </c>
      <c r="S395" s="36" t="s">
        <v>1100</v>
      </c>
      <c r="T395" s="33" t="s">
        <v>1101</v>
      </c>
      <c r="U395" s="33" t="s">
        <v>2897</v>
      </c>
      <c r="V395" s="33">
        <v>2023</v>
      </c>
      <c r="W395" s="33" t="s">
        <v>78</v>
      </c>
      <c r="X395" s="21">
        <v>202301</v>
      </c>
      <c r="Y395" s="21">
        <v>202312</v>
      </c>
      <c r="Z395" s="33">
        <v>1600</v>
      </c>
      <c r="AA395" s="33"/>
      <c r="AB395" s="33">
        <v>1600</v>
      </c>
      <c r="AC395" s="33"/>
      <c r="AD395" s="21"/>
      <c r="AE395" s="33">
        <v>1800</v>
      </c>
      <c r="AF395" s="33">
        <v>230</v>
      </c>
      <c r="AG395" s="33" t="s">
        <v>79</v>
      </c>
      <c r="AH395" s="33" t="s">
        <v>79</v>
      </c>
      <c r="AI395" s="33" t="s">
        <v>79</v>
      </c>
      <c r="AJ395" s="33" t="s">
        <v>78</v>
      </c>
      <c r="AK395" s="33" t="s">
        <v>78</v>
      </c>
      <c r="AL395" s="33" t="s">
        <v>79</v>
      </c>
      <c r="AM395" s="21" t="s">
        <v>72</v>
      </c>
      <c r="AN395" s="33" t="s">
        <v>79</v>
      </c>
      <c r="AO395" s="33" t="s">
        <v>72</v>
      </c>
      <c r="AP395" s="33" t="s">
        <v>2898</v>
      </c>
      <c r="AQ395" s="33" t="s">
        <v>2899</v>
      </c>
      <c r="AR395" s="33" t="s">
        <v>2900</v>
      </c>
    </row>
    <row r="396" s="7" customFormat="1" ht="189" customHeight="1" spans="1:44">
      <c r="A396" s="21">
        <v>389</v>
      </c>
      <c r="B396" s="33" t="s">
        <v>2901</v>
      </c>
      <c r="C396" s="33" t="s">
        <v>673</v>
      </c>
      <c r="D396" s="33" t="s">
        <v>674</v>
      </c>
      <c r="E396" s="33" t="s">
        <v>2888</v>
      </c>
      <c r="F396" s="33" t="s">
        <v>2902</v>
      </c>
      <c r="G396" s="33" t="s">
        <v>2890</v>
      </c>
      <c r="H396" s="33" t="s">
        <v>2903</v>
      </c>
      <c r="I396" s="33" t="s">
        <v>2904</v>
      </c>
      <c r="J396" s="33" t="s">
        <v>2905</v>
      </c>
      <c r="K396" s="33" t="s">
        <v>2904</v>
      </c>
      <c r="L396" s="33" t="s">
        <v>2906</v>
      </c>
      <c r="M396" s="33" t="s">
        <v>69</v>
      </c>
      <c r="N396" s="33" t="s">
        <v>1109</v>
      </c>
      <c r="O396" s="33" t="s">
        <v>2907</v>
      </c>
      <c r="P396" s="33" t="s">
        <v>2896</v>
      </c>
      <c r="Q396" s="33" t="s">
        <v>2546</v>
      </c>
      <c r="R396" s="33" t="s">
        <v>595</v>
      </c>
      <c r="S396" s="36" t="s">
        <v>1100</v>
      </c>
      <c r="T396" s="33" t="s">
        <v>1101</v>
      </c>
      <c r="U396" s="33" t="s">
        <v>2908</v>
      </c>
      <c r="V396" s="33">
        <v>2023</v>
      </c>
      <c r="W396" s="33" t="s">
        <v>78</v>
      </c>
      <c r="X396" s="21">
        <v>202301</v>
      </c>
      <c r="Y396" s="21">
        <v>202312</v>
      </c>
      <c r="Z396" s="33">
        <v>900</v>
      </c>
      <c r="AA396" s="33">
        <v>900</v>
      </c>
      <c r="AB396" s="33"/>
      <c r="AC396" s="33"/>
      <c r="AD396" s="21"/>
      <c r="AE396" s="33">
        <v>1500</v>
      </c>
      <c r="AF396" s="33">
        <v>190</v>
      </c>
      <c r="AG396" s="33" t="s">
        <v>79</v>
      </c>
      <c r="AH396" s="33" t="s">
        <v>79</v>
      </c>
      <c r="AI396" s="33" t="s">
        <v>79</v>
      </c>
      <c r="AJ396" s="33" t="s">
        <v>78</v>
      </c>
      <c r="AK396" s="33" t="s">
        <v>78</v>
      </c>
      <c r="AL396" s="33" t="s">
        <v>79</v>
      </c>
      <c r="AM396" s="21" t="s">
        <v>72</v>
      </c>
      <c r="AN396" s="33" t="s">
        <v>78</v>
      </c>
      <c r="AO396" s="33" t="s">
        <v>2560</v>
      </c>
      <c r="AP396" s="33" t="s">
        <v>2898</v>
      </c>
      <c r="AQ396" s="33" t="s">
        <v>2899</v>
      </c>
      <c r="AR396" s="33" t="s">
        <v>2662</v>
      </c>
    </row>
    <row r="397" s="7" customFormat="1" ht="102" customHeight="1" spans="1:44">
      <c r="A397" s="21">
        <v>390</v>
      </c>
      <c r="B397" s="33" t="s">
        <v>2910</v>
      </c>
      <c r="C397" s="33" t="s">
        <v>673</v>
      </c>
      <c r="D397" s="33" t="s">
        <v>674</v>
      </c>
      <c r="E397" s="33" t="s">
        <v>2685</v>
      </c>
      <c r="F397" s="33" t="s">
        <v>2911</v>
      </c>
      <c r="G397" s="33" t="s">
        <v>93</v>
      </c>
      <c r="H397" s="33" t="s">
        <v>2912</v>
      </c>
      <c r="I397" s="33" t="s">
        <v>2913</v>
      </c>
      <c r="J397" s="33" t="s">
        <v>2914</v>
      </c>
      <c r="K397" s="33" t="s">
        <v>2913</v>
      </c>
      <c r="L397" s="33" t="s">
        <v>2915</v>
      </c>
      <c r="M397" s="33" t="s">
        <v>2097</v>
      </c>
      <c r="N397" s="33" t="s">
        <v>1409</v>
      </c>
      <c r="O397" s="33" t="s">
        <v>2916</v>
      </c>
      <c r="P397" s="33" t="s">
        <v>2917</v>
      </c>
      <c r="Q397" s="33" t="s">
        <v>200</v>
      </c>
      <c r="R397" s="33" t="s">
        <v>2516</v>
      </c>
      <c r="S397" s="33" t="s">
        <v>340</v>
      </c>
      <c r="T397" s="33" t="s">
        <v>1101</v>
      </c>
      <c r="U397" s="33" t="s">
        <v>505</v>
      </c>
      <c r="V397" s="33">
        <v>2023</v>
      </c>
      <c r="W397" s="33" t="s">
        <v>78</v>
      </c>
      <c r="X397" s="21">
        <v>202301</v>
      </c>
      <c r="Y397" s="21">
        <v>202312</v>
      </c>
      <c r="Z397" s="33">
        <v>100</v>
      </c>
      <c r="AA397" s="33">
        <v>100</v>
      </c>
      <c r="AB397" s="33"/>
      <c r="AC397" s="33"/>
      <c r="AD397" s="21"/>
      <c r="AE397" s="33">
        <v>578</v>
      </c>
      <c r="AF397" s="33">
        <v>214</v>
      </c>
      <c r="AG397" s="33" t="s">
        <v>79</v>
      </c>
      <c r="AH397" s="33" t="s">
        <v>79</v>
      </c>
      <c r="AI397" s="33" t="s">
        <v>79</v>
      </c>
      <c r="AJ397" s="33" t="s">
        <v>78</v>
      </c>
      <c r="AK397" s="33" t="s">
        <v>78</v>
      </c>
      <c r="AL397" s="33" t="s">
        <v>79</v>
      </c>
      <c r="AM397" s="21" t="s">
        <v>72</v>
      </c>
      <c r="AN397" s="33" t="s">
        <v>78</v>
      </c>
      <c r="AO397" s="33" t="s">
        <v>2569</v>
      </c>
      <c r="AP397" s="33" t="s">
        <v>2782</v>
      </c>
      <c r="AQ397" s="33">
        <v>18996600020</v>
      </c>
      <c r="AR397" s="33" t="s">
        <v>505</v>
      </c>
    </row>
    <row r="398" s="7" customFormat="1" ht="93" customHeight="1" spans="1:44">
      <c r="A398" s="21">
        <v>391</v>
      </c>
      <c r="B398" s="33" t="s">
        <v>2918</v>
      </c>
      <c r="C398" s="33" t="s">
        <v>673</v>
      </c>
      <c r="D398" s="33" t="s">
        <v>2507</v>
      </c>
      <c r="E398" s="33" t="s">
        <v>2919</v>
      </c>
      <c r="F398" s="33" t="s">
        <v>2920</v>
      </c>
      <c r="G398" s="33" t="s">
        <v>93</v>
      </c>
      <c r="H398" s="33" t="s">
        <v>690</v>
      </c>
      <c r="I398" s="33" t="s">
        <v>2921</v>
      </c>
      <c r="J398" s="33" t="s">
        <v>2922</v>
      </c>
      <c r="K398" s="33" t="s">
        <v>2921</v>
      </c>
      <c r="L398" s="33" t="s">
        <v>2923</v>
      </c>
      <c r="M398" s="34" t="s">
        <v>69</v>
      </c>
      <c r="N398" s="33" t="s">
        <v>2924</v>
      </c>
      <c r="O398" s="33" t="s">
        <v>2925</v>
      </c>
      <c r="P398" s="33" t="s">
        <v>2646</v>
      </c>
      <c r="Q398" s="33" t="s">
        <v>2926</v>
      </c>
      <c r="R398" s="33" t="s">
        <v>2516</v>
      </c>
      <c r="S398" s="35" t="s">
        <v>530</v>
      </c>
      <c r="T398" s="33" t="s">
        <v>1101</v>
      </c>
      <c r="U398" s="33" t="s">
        <v>2927</v>
      </c>
      <c r="V398" s="33">
        <v>2023</v>
      </c>
      <c r="W398" s="33" t="s">
        <v>78</v>
      </c>
      <c r="X398" s="21">
        <v>202301</v>
      </c>
      <c r="Y398" s="21">
        <v>202312</v>
      </c>
      <c r="Z398" s="33">
        <v>500</v>
      </c>
      <c r="AA398" s="33"/>
      <c r="AB398" s="33">
        <v>500</v>
      </c>
      <c r="AC398" s="33"/>
      <c r="AD398" s="21"/>
      <c r="AE398" s="33">
        <v>100</v>
      </c>
      <c r="AF398" s="33">
        <v>30</v>
      </c>
      <c r="AG398" s="33" t="s">
        <v>79</v>
      </c>
      <c r="AH398" s="33" t="s">
        <v>79</v>
      </c>
      <c r="AI398" s="33" t="s">
        <v>79</v>
      </c>
      <c r="AJ398" s="33" t="s">
        <v>78</v>
      </c>
      <c r="AK398" s="22" t="s">
        <v>78</v>
      </c>
      <c r="AL398" s="33" t="s">
        <v>79</v>
      </c>
      <c r="AM398" s="21" t="s">
        <v>72</v>
      </c>
      <c r="AN398" s="33" t="s">
        <v>79</v>
      </c>
      <c r="AO398" s="33" t="s">
        <v>72</v>
      </c>
      <c r="AP398" s="33" t="s">
        <v>1102</v>
      </c>
      <c r="AQ398" s="33">
        <v>15923402983</v>
      </c>
      <c r="AR398" s="33" t="s">
        <v>2928</v>
      </c>
    </row>
    <row r="399" s="7" customFormat="1" ht="116" customHeight="1" spans="1:44">
      <c r="A399" s="21">
        <v>392</v>
      </c>
      <c r="B399" s="33" t="s">
        <v>3747</v>
      </c>
      <c r="C399" s="33" t="s">
        <v>673</v>
      </c>
      <c r="D399" s="33" t="s">
        <v>2507</v>
      </c>
      <c r="E399" s="33" t="s">
        <v>2550</v>
      </c>
      <c r="F399" s="33" t="s">
        <v>2931</v>
      </c>
      <c r="G399" s="33" t="s">
        <v>93</v>
      </c>
      <c r="H399" s="33" t="s">
        <v>2932</v>
      </c>
      <c r="I399" s="58" t="s">
        <v>2933</v>
      </c>
      <c r="J399" s="33" t="s">
        <v>2934</v>
      </c>
      <c r="K399" s="58" t="s">
        <v>2933</v>
      </c>
      <c r="L399" s="33" t="s">
        <v>2931</v>
      </c>
      <c r="M399" s="33" t="s">
        <v>69</v>
      </c>
      <c r="N399" s="33" t="s">
        <v>70</v>
      </c>
      <c r="O399" s="33" t="s">
        <v>2935</v>
      </c>
      <c r="P399" s="33" t="s">
        <v>2936</v>
      </c>
      <c r="Q399" s="33" t="s">
        <v>2937</v>
      </c>
      <c r="R399" s="33" t="s">
        <v>595</v>
      </c>
      <c r="S399" s="33" t="s">
        <v>340</v>
      </c>
      <c r="T399" s="33" t="s">
        <v>1101</v>
      </c>
      <c r="U399" s="33" t="s">
        <v>139</v>
      </c>
      <c r="V399" s="33">
        <v>2023</v>
      </c>
      <c r="W399" s="33" t="s">
        <v>78</v>
      </c>
      <c r="X399" s="21">
        <v>202301</v>
      </c>
      <c r="Y399" s="21">
        <v>202312</v>
      </c>
      <c r="Z399" s="44">
        <v>36</v>
      </c>
      <c r="AA399" s="33">
        <v>36</v>
      </c>
      <c r="AB399" s="33"/>
      <c r="AC399" s="33"/>
      <c r="AD399" s="21"/>
      <c r="AE399" s="33">
        <v>22</v>
      </c>
      <c r="AF399" s="33">
        <v>6</v>
      </c>
      <c r="AG399" s="33" t="s">
        <v>79</v>
      </c>
      <c r="AH399" s="33" t="s">
        <v>79</v>
      </c>
      <c r="AI399" s="33" t="s">
        <v>79</v>
      </c>
      <c r="AJ399" s="33" t="s">
        <v>78</v>
      </c>
      <c r="AK399" s="33" t="s">
        <v>78</v>
      </c>
      <c r="AL399" s="33" t="s">
        <v>79</v>
      </c>
      <c r="AM399" s="21" t="s">
        <v>72</v>
      </c>
      <c r="AN399" s="33" t="s">
        <v>79</v>
      </c>
      <c r="AO399" s="33" t="s">
        <v>72</v>
      </c>
      <c r="AP399" s="33" t="s">
        <v>2938</v>
      </c>
      <c r="AQ399" s="33">
        <v>17783716189</v>
      </c>
      <c r="AR399" s="33" t="s">
        <v>2939</v>
      </c>
    </row>
    <row r="400" s="7" customFormat="1" ht="89" customHeight="1" spans="1:44">
      <c r="A400" s="21">
        <v>393</v>
      </c>
      <c r="B400" s="33" t="s">
        <v>3748</v>
      </c>
      <c r="C400" s="33" t="s">
        <v>673</v>
      </c>
      <c r="D400" s="33" t="s">
        <v>2507</v>
      </c>
      <c r="E400" s="33" t="s">
        <v>2550</v>
      </c>
      <c r="F400" s="33" t="s">
        <v>2931</v>
      </c>
      <c r="G400" s="33" t="s">
        <v>93</v>
      </c>
      <c r="H400" s="33" t="s">
        <v>2941</v>
      </c>
      <c r="I400" s="58" t="s">
        <v>2942</v>
      </c>
      <c r="J400" s="33" t="s">
        <v>2943</v>
      </c>
      <c r="K400" s="58" t="s">
        <v>2942</v>
      </c>
      <c r="L400" s="33" t="s">
        <v>2931</v>
      </c>
      <c r="M400" s="33" t="s">
        <v>69</v>
      </c>
      <c r="N400" s="33" t="s">
        <v>70</v>
      </c>
      <c r="O400" s="33" t="s">
        <v>2935</v>
      </c>
      <c r="P400" s="33" t="s">
        <v>2944</v>
      </c>
      <c r="Q400" s="33" t="s">
        <v>2945</v>
      </c>
      <c r="R400" s="33" t="s">
        <v>595</v>
      </c>
      <c r="S400" s="33" t="s">
        <v>340</v>
      </c>
      <c r="T400" s="33" t="s">
        <v>1101</v>
      </c>
      <c r="U400" s="33" t="s">
        <v>139</v>
      </c>
      <c r="V400" s="33">
        <v>2023</v>
      </c>
      <c r="W400" s="33" t="s">
        <v>78</v>
      </c>
      <c r="X400" s="21">
        <v>202301</v>
      </c>
      <c r="Y400" s="21">
        <v>202312</v>
      </c>
      <c r="Z400" s="44">
        <v>36</v>
      </c>
      <c r="AA400" s="33">
        <v>36</v>
      </c>
      <c r="AB400" s="33"/>
      <c r="AC400" s="33"/>
      <c r="AD400" s="21"/>
      <c r="AE400" s="33">
        <v>22</v>
      </c>
      <c r="AF400" s="33">
        <v>8</v>
      </c>
      <c r="AG400" s="33" t="s">
        <v>79</v>
      </c>
      <c r="AH400" s="33" t="s">
        <v>79</v>
      </c>
      <c r="AI400" s="33" t="s">
        <v>79</v>
      </c>
      <c r="AJ400" s="33" t="s">
        <v>78</v>
      </c>
      <c r="AK400" s="33" t="s">
        <v>79</v>
      </c>
      <c r="AL400" s="33" t="s">
        <v>79</v>
      </c>
      <c r="AM400" s="21" t="s">
        <v>72</v>
      </c>
      <c r="AN400" s="33" t="s">
        <v>79</v>
      </c>
      <c r="AO400" s="33" t="s">
        <v>72</v>
      </c>
      <c r="AP400" s="33" t="s">
        <v>2938</v>
      </c>
      <c r="AQ400" s="33">
        <v>17783716189</v>
      </c>
      <c r="AR400" s="33" t="s">
        <v>2939</v>
      </c>
    </row>
    <row r="401" s="7" customFormat="1" ht="89" customHeight="1" spans="1:44">
      <c r="A401" s="21">
        <v>394</v>
      </c>
      <c r="B401" s="33" t="s">
        <v>3749</v>
      </c>
      <c r="C401" s="33" t="s">
        <v>673</v>
      </c>
      <c r="D401" s="33" t="s">
        <v>2507</v>
      </c>
      <c r="E401" s="33" t="s">
        <v>2550</v>
      </c>
      <c r="F401" s="33" t="s">
        <v>2947</v>
      </c>
      <c r="G401" s="33" t="s">
        <v>93</v>
      </c>
      <c r="H401" s="33" t="s">
        <v>2948</v>
      </c>
      <c r="I401" s="58" t="s">
        <v>2949</v>
      </c>
      <c r="J401" s="33" t="s">
        <v>2950</v>
      </c>
      <c r="K401" s="58" t="s">
        <v>2951</v>
      </c>
      <c r="L401" s="33" t="s">
        <v>2947</v>
      </c>
      <c r="M401" s="33" t="s">
        <v>69</v>
      </c>
      <c r="N401" s="33" t="s">
        <v>70</v>
      </c>
      <c r="O401" s="33" t="s">
        <v>2935</v>
      </c>
      <c r="P401" s="33" t="s">
        <v>2952</v>
      </c>
      <c r="Q401" s="33" t="s">
        <v>2953</v>
      </c>
      <c r="R401" s="33" t="s">
        <v>595</v>
      </c>
      <c r="S401" s="33" t="s">
        <v>340</v>
      </c>
      <c r="T401" s="33" t="s">
        <v>1101</v>
      </c>
      <c r="U401" s="33" t="s">
        <v>139</v>
      </c>
      <c r="V401" s="33">
        <v>2023</v>
      </c>
      <c r="W401" s="33" t="s">
        <v>78</v>
      </c>
      <c r="X401" s="21">
        <v>202301</v>
      </c>
      <c r="Y401" s="21">
        <v>202312</v>
      </c>
      <c r="Z401" s="44">
        <v>14.4</v>
      </c>
      <c r="AA401" s="33">
        <v>14.4</v>
      </c>
      <c r="AB401" s="33"/>
      <c r="AC401" s="33"/>
      <c r="AD401" s="21"/>
      <c r="AE401" s="33">
        <v>36</v>
      </c>
      <c r="AF401" s="33">
        <v>2</v>
      </c>
      <c r="AG401" s="33" t="s">
        <v>79</v>
      </c>
      <c r="AH401" s="33" t="s">
        <v>79</v>
      </c>
      <c r="AI401" s="33" t="s">
        <v>79</v>
      </c>
      <c r="AJ401" s="33" t="s">
        <v>78</v>
      </c>
      <c r="AK401" s="33" t="s">
        <v>78</v>
      </c>
      <c r="AL401" s="33" t="s">
        <v>79</v>
      </c>
      <c r="AM401" s="21" t="s">
        <v>72</v>
      </c>
      <c r="AN401" s="33" t="s">
        <v>79</v>
      </c>
      <c r="AO401" s="33" t="s">
        <v>72</v>
      </c>
      <c r="AP401" s="33" t="s">
        <v>2938</v>
      </c>
      <c r="AQ401" s="33">
        <v>17783716189</v>
      </c>
      <c r="AR401" s="33" t="s">
        <v>2939</v>
      </c>
    </row>
    <row r="402" s="7" customFormat="1" ht="89" customHeight="1" spans="1:44">
      <c r="A402" s="21">
        <v>395</v>
      </c>
      <c r="B402" s="33" t="s">
        <v>3750</v>
      </c>
      <c r="C402" s="33" t="s">
        <v>673</v>
      </c>
      <c r="D402" s="33" t="s">
        <v>2507</v>
      </c>
      <c r="E402" s="33" t="s">
        <v>2550</v>
      </c>
      <c r="F402" s="33" t="s">
        <v>2955</v>
      </c>
      <c r="G402" s="33" t="s">
        <v>93</v>
      </c>
      <c r="H402" s="33" t="s">
        <v>2956</v>
      </c>
      <c r="I402" s="58" t="s">
        <v>2957</v>
      </c>
      <c r="J402" s="33" t="s">
        <v>2958</v>
      </c>
      <c r="K402" s="58" t="s">
        <v>2957</v>
      </c>
      <c r="L402" s="33" t="s">
        <v>2955</v>
      </c>
      <c r="M402" s="33" t="s">
        <v>69</v>
      </c>
      <c r="N402" s="33" t="s">
        <v>70</v>
      </c>
      <c r="O402" s="33" t="s">
        <v>2935</v>
      </c>
      <c r="P402" s="33" t="s">
        <v>2959</v>
      </c>
      <c r="Q402" s="33" t="s">
        <v>2088</v>
      </c>
      <c r="R402" s="33" t="s">
        <v>595</v>
      </c>
      <c r="S402" s="33" t="s">
        <v>340</v>
      </c>
      <c r="T402" s="33" t="s">
        <v>1101</v>
      </c>
      <c r="U402" s="33" t="s">
        <v>139</v>
      </c>
      <c r="V402" s="33">
        <v>2023</v>
      </c>
      <c r="W402" s="33" t="s">
        <v>78</v>
      </c>
      <c r="X402" s="21">
        <v>202301</v>
      </c>
      <c r="Y402" s="21">
        <v>202312</v>
      </c>
      <c r="Z402" s="44">
        <v>21.6</v>
      </c>
      <c r="AA402" s="33">
        <v>21.6</v>
      </c>
      <c r="AB402" s="33"/>
      <c r="AC402" s="33"/>
      <c r="AD402" s="21"/>
      <c r="AE402" s="33">
        <v>15</v>
      </c>
      <c r="AF402" s="33">
        <v>5</v>
      </c>
      <c r="AG402" s="33" t="s">
        <v>79</v>
      </c>
      <c r="AH402" s="33" t="s">
        <v>79</v>
      </c>
      <c r="AI402" s="33" t="s">
        <v>79</v>
      </c>
      <c r="AJ402" s="33" t="s">
        <v>78</v>
      </c>
      <c r="AK402" s="33" t="s">
        <v>79</v>
      </c>
      <c r="AL402" s="33" t="s">
        <v>79</v>
      </c>
      <c r="AM402" s="21" t="s">
        <v>72</v>
      </c>
      <c r="AN402" s="33" t="s">
        <v>79</v>
      </c>
      <c r="AO402" s="33" t="s">
        <v>72</v>
      </c>
      <c r="AP402" s="33" t="s">
        <v>2938</v>
      </c>
      <c r="AQ402" s="33">
        <v>17783716189</v>
      </c>
      <c r="AR402" s="33" t="s">
        <v>2939</v>
      </c>
    </row>
    <row r="403" s="7" customFormat="1" ht="89" customHeight="1" spans="1:44">
      <c r="A403" s="21">
        <v>396</v>
      </c>
      <c r="B403" s="33" t="s">
        <v>3751</v>
      </c>
      <c r="C403" s="33" t="s">
        <v>673</v>
      </c>
      <c r="D403" s="33" t="s">
        <v>2507</v>
      </c>
      <c r="E403" s="33" t="s">
        <v>2550</v>
      </c>
      <c r="F403" s="33" t="s">
        <v>2947</v>
      </c>
      <c r="G403" s="33" t="s">
        <v>93</v>
      </c>
      <c r="H403" s="33" t="s">
        <v>2961</v>
      </c>
      <c r="I403" s="58" t="s">
        <v>2962</v>
      </c>
      <c r="J403" s="33" t="s">
        <v>2963</v>
      </c>
      <c r="K403" s="58" t="s">
        <v>2962</v>
      </c>
      <c r="L403" s="33" t="s">
        <v>2947</v>
      </c>
      <c r="M403" s="33" t="s">
        <v>69</v>
      </c>
      <c r="N403" s="33" t="s">
        <v>70</v>
      </c>
      <c r="O403" s="33" t="s">
        <v>2935</v>
      </c>
      <c r="P403" s="33" t="s">
        <v>2964</v>
      </c>
      <c r="Q403" s="33" t="s">
        <v>2937</v>
      </c>
      <c r="R403" s="33" t="s">
        <v>595</v>
      </c>
      <c r="S403" s="33" t="s">
        <v>340</v>
      </c>
      <c r="T403" s="33" t="s">
        <v>1101</v>
      </c>
      <c r="U403" s="33" t="s">
        <v>89</v>
      </c>
      <c r="V403" s="33">
        <v>2023</v>
      </c>
      <c r="W403" s="33" t="s">
        <v>78</v>
      </c>
      <c r="X403" s="21">
        <v>202301</v>
      </c>
      <c r="Y403" s="21">
        <v>202312</v>
      </c>
      <c r="Z403" s="55">
        <v>14.4</v>
      </c>
      <c r="AA403" s="34">
        <v>14.4</v>
      </c>
      <c r="AB403" s="33"/>
      <c r="AC403" s="33"/>
      <c r="AD403" s="21"/>
      <c r="AE403" s="33">
        <v>15</v>
      </c>
      <c r="AF403" s="33">
        <v>6</v>
      </c>
      <c r="AG403" s="33" t="s">
        <v>79</v>
      </c>
      <c r="AH403" s="33" t="s">
        <v>79</v>
      </c>
      <c r="AI403" s="33" t="s">
        <v>79</v>
      </c>
      <c r="AJ403" s="33" t="s">
        <v>78</v>
      </c>
      <c r="AK403" s="33" t="s">
        <v>78</v>
      </c>
      <c r="AL403" s="33" t="s">
        <v>79</v>
      </c>
      <c r="AM403" s="21" t="s">
        <v>72</v>
      </c>
      <c r="AN403" s="33" t="s">
        <v>79</v>
      </c>
      <c r="AO403" s="33" t="s">
        <v>72</v>
      </c>
      <c r="AP403" s="33" t="s">
        <v>2965</v>
      </c>
      <c r="AQ403" s="33">
        <v>13594703208</v>
      </c>
      <c r="AR403" s="33" t="s">
        <v>2966</v>
      </c>
    </row>
    <row r="404" s="7" customFormat="1" ht="78" customHeight="1" spans="1:44">
      <c r="A404" s="21">
        <v>397</v>
      </c>
      <c r="B404" s="33" t="s">
        <v>3752</v>
      </c>
      <c r="C404" s="33" t="s">
        <v>673</v>
      </c>
      <c r="D404" s="33" t="s">
        <v>2507</v>
      </c>
      <c r="E404" s="33" t="s">
        <v>2550</v>
      </c>
      <c r="F404" s="33" t="s">
        <v>2947</v>
      </c>
      <c r="G404" s="33" t="s">
        <v>93</v>
      </c>
      <c r="H404" s="33" t="s">
        <v>2968</v>
      </c>
      <c r="I404" s="58" t="s">
        <v>2969</v>
      </c>
      <c r="J404" s="33" t="s">
        <v>2970</v>
      </c>
      <c r="K404" s="58" t="s">
        <v>2969</v>
      </c>
      <c r="L404" s="33" t="s">
        <v>2947</v>
      </c>
      <c r="M404" s="33" t="s">
        <v>69</v>
      </c>
      <c r="N404" s="33" t="s">
        <v>70</v>
      </c>
      <c r="O404" s="33" t="s">
        <v>2935</v>
      </c>
      <c r="P404" s="33" t="s">
        <v>2971</v>
      </c>
      <c r="Q404" s="33" t="s">
        <v>2592</v>
      </c>
      <c r="R404" s="33" t="s">
        <v>595</v>
      </c>
      <c r="S404" s="33" t="s">
        <v>340</v>
      </c>
      <c r="T404" s="33" t="s">
        <v>1101</v>
      </c>
      <c r="U404" s="33" t="s">
        <v>89</v>
      </c>
      <c r="V404" s="33">
        <v>2023</v>
      </c>
      <c r="W404" s="33" t="s">
        <v>78</v>
      </c>
      <c r="X404" s="21">
        <v>202301</v>
      </c>
      <c r="Y404" s="21">
        <v>202312</v>
      </c>
      <c r="Z404" s="55">
        <v>14.4</v>
      </c>
      <c r="AA404" s="34">
        <v>14.4</v>
      </c>
      <c r="AB404" s="33"/>
      <c r="AC404" s="33"/>
      <c r="AD404" s="21"/>
      <c r="AE404" s="33">
        <v>30</v>
      </c>
      <c r="AF404" s="33">
        <v>9</v>
      </c>
      <c r="AG404" s="33" t="s">
        <v>79</v>
      </c>
      <c r="AH404" s="33" t="s">
        <v>79</v>
      </c>
      <c r="AI404" s="33" t="s">
        <v>79</v>
      </c>
      <c r="AJ404" s="33" t="s">
        <v>78</v>
      </c>
      <c r="AK404" s="33" t="s">
        <v>78</v>
      </c>
      <c r="AL404" s="33" t="s">
        <v>79</v>
      </c>
      <c r="AM404" s="21" t="s">
        <v>72</v>
      </c>
      <c r="AN404" s="33" t="s">
        <v>79</v>
      </c>
      <c r="AO404" s="33" t="s">
        <v>72</v>
      </c>
      <c r="AP404" s="33" t="s">
        <v>2965</v>
      </c>
      <c r="AQ404" s="33">
        <v>13594703208</v>
      </c>
      <c r="AR404" s="33" t="s">
        <v>2966</v>
      </c>
    </row>
    <row r="405" s="7" customFormat="1" ht="78" customHeight="1" spans="1:44">
      <c r="A405" s="21">
        <v>398</v>
      </c>
      <c r="B405" s="33" t="s">
        <v>3753</v>
      </c>
      <c r="C405" s="33" t="s">
        <v>673</v>
      </c>
      <c r="D405" s="33" t="s">
        <v>2507</v>
      </c>
      <c r="E405" s="33" t="s">
        <v>2550</v>
      </c>
      <c r="F405" s="33" t="s">
        <v>2955</v>
      </c>
      <c r="G405" s="33" t="s">
        <v>93</v>
      </c>
      <c r="H405" s="33" t="s">
        <v>2973</v>
      </c>
      <c r="I405" s="58" t="s">
        <v>2974</v>
      </c>
      <c r="J405" s="33" t="s">
        <v>2975</v>
      </c>
      <c r="K405" s="58" t="s">
        <v>2974</v>
      </c>
      <c r="L405" s="33" t="s">
        <v>2955</v>
      </c>
      <c r="M405" s="33" t="s">
        <v>69</v>
      </c>
      <c r="N405" s="33" t="s">
        <v>70</v>
      </c>
      <c r="O405" s="33" t="s">
        <v>2935</v>
      </c>
      <c r="P405" s="33" t="s">
        <v>2944</v>
      </c>
      <c r="Q405" s="33" t="s">
        <v>2937</v>
      </c>
      <c r="R405" s="33" t="s">
        <v>595</v>
      </c>
      <c r="S405" s="33" t="s">
        <v>340</v>
      </c>
      <c r="T405" s="33" t="s">
        <v>1101</v>
      </c>
      <c r="U405" s="33" t="s">
        <v>89</v>
      </c>
      <c r="V405" s="33">
        <v>2023</v>
      </c>
      <c r="W405" s="33" t="s">
        <v>78</v>
      </c>
      <c r="X405" s="21">
        <v>202301</v>
      </c>
      <c r="Y405" s="21">
        <v>202312</v>
      </c>
      <c r="Z405" s="44">
        <v>21.6</v>
      </c>
      <c r="AA405" s="33">
        <v>21.6</v>
      </c>
      <c r="AB405" s="33"/>
      <c r="AC405" s="33"/>
      <c r="AD405" s="21"/>
      <c r="AE405" s="33">
        <v>15</v>
      </c>
      <c r="AF405" s="33">
        <v>6</v>
      </c>
      <c r="AG405" s="33" t="s">
        <v>79</v>
      </c>
      <c r="AH405" s="33" t="s">
        <v>79</v>
      </c>
      <c r="AI405" s="33" t="s">
        <v>79</v>
      </c>
      <c r="AJ405" s="33" t="s">
        <v>78</v>
      </c>
      <c r="AK405" s="33" t="s">
        <v>78</v>
      </c>
      <c r="AL405" s="33" t="s">
        <v>79</v>
      </c>
      <c r="AM405" s="21" t="s">
        <v>72</v>
      </c>
      <c r="AN405" s="33" t="s">
        <v>79</v>
      </c>
      <c r="AO405" s="33" t="s">
        <v>72</v>
      </c>
      <c r="AP405" s="33" t="s">
        <v>2965</v>
      </c>
      <c r="AQ405" s="33">
        <v>13594703208</v>
      </c>
      <c r="AR405" s="33" t="s">
        <v>2966</v>
      </c>
    </row>
    <row r="406" s="7" customFormat="1" ht="78" customHeight="1" spans="1:44">
      <c r="A406" s="21">
        <v>399</v>
      </c>
      <c r="B406" s="33" t="s">
        <v>3754</v>
      </c>
      <c r="C406" s="33" t="s">
        <v>673</v>
      </c>
      <c r="D406" s="33" t="s">
        <v>2507</v>
      </c>
      <c r="E406" s="33" t="s">
        <v>2550</v>
      </c>
      <c r="F406" s="33" t="s">
        <v>2977</v>
      </c>
      <c r="G406" s="33" t="s">
        <v>93</v>
      </c>
      <c r="H406" s="33" t="s">
        <v>2978</v>
      </c>
      <c r="I406" s="58" t="s">
        <v>2979</v>
      </c>
      <c r="J406" s="33" t="s">
        <v>2980</v>
      </c>
      <c r="K406" s="58" t="s">
        <v>2979</v>
      </c>
      <c r="L406" s="33" t="s">
        <v>2977</v>
      </c>
      <c r="M406" s="33" t="s">
        <v>69</v>
      </c>
      <c r="N406" s="33" t="s">
        <v>70</v>
      </c>
      <c r="O406" s="33" t="s">
        <v>2935</v>
      </c>
      <c r="P406" s="33" t="s">
        <v>2936</v>
      </c>
      <c r="Q406" s="33" t="s">
        <v>219</v>
      </c>
      <c r="R406" s="33" t="s">
        <v>595</v>
      </c>
      <c r="S406" s="33" t="s">
        <v>340</v>
      </c>
      <c r="T406" s="33" t="s">
        <v>1101</v>
      </c>
      <c r="U406" s="33" t="s">
        <v>291</v>
      </c>
      <c r="V406" s="33">
        <v>2023</v>
      </c>
      <c r="W406" s="33" t="s">
        <v>78</v>
      </c>
      <c r="X406" s="21">
        <v>202301</v>
      </c>
      <c r="Y406" s="21">
        <v>202312</v>
      </c>
      <c r="Z406" s="44">
        <v>43.2</v>
      </c>
      <c r="AA406" s="33">
        <v>43.2</v>
      </c>
      <c r="AB406" s="33"/>
      <c r="AC406" s="33"/>
      <c r="AD406" s="21"/>
      <c r="AE406" s="33">
        <v>30</v>
      </c>
      <c r="AF406" s="33">
        <v>10</v>
      </c>
      <c r="AG406" s="33" t="s">
        <v>79</v>
      </c>
      <c r="AH406" s="33" t="s">
        <v>79</v>
      </c>
      <c r="AI406" s="33" t="s">
        <v>79</v>
      </c>
      <c r="AJ406" s="33" t="s">
        <v>78</v>
      </c>
      <c r="AK406" s="33" t="s">
        <v>79</v>
      </c>
      <c r="AL406" s="33" t="s">
        <v>79</v>
      </c>
      <c r="AM406" s="21" t="s">
        <v>72</v>
      </c>
      <c r="AN406" s="33" t="s">
        <v>79</v>
      </c>
      <c r="AO406" s="33" t="s">
        <v>72</v>
      </c>
      <c r="AP406" s="33" t="s">
        <v>2981</v>
      </c>
      <c r="AQ406" s="33" t="s">
        <v>2982</v>
      </c>
      <c r="AR406" s="33" t="s">
        <v>2983</v>
      </c>
    </row>
    <row r="407" s="7" customFormat="1" ht="78" customHeight="1" spans="1:44">
      <c r="A407" s="21">
        <v>400</v>
      </c>
      <c r="B407" s="33" t="s">
        <v>3755</v>
      </c>
      <c r="C407" s="33" t="s">
        <v>673</v>
      </c>
      <c r="D407" s="33" t="s">
        <v>2507</v>
      </c>
      <c r="E407" s="33" t="s">
        <v>2550</v>
      </c>
      <c r="F407" s="33" t="s">
        <v>2955</v>
      </c>
      <c r="G407" s="33" t="s">
        <v>93</v>
      </c>
      <c r="H407" s="33" t="s">
        <v>2985</v>
      </c>
      <c r="I407" s="58" t="s">
        <v>2986</v>
      </c>
      <c r="J407" s="33" t="s">
        <v>2987</v>
      </c>
      <c r="K407" s="58" t="s">
        <v>2986</v>
      </c>
      <c r="L407" s="33" t="s">
        <v>2955</v>
      </c>
      <c r="M407" s="33" t="s">
        <v>69</v>
      </c>
      <c r="N407" s="33" t="s">
        <v>70</v>
      </c>
      <c r="O407" s="33" t="s">
        <v>2935</v>
      </c>
      <c r="P407" s="33" t="s">
        <v>2952</v>
      </c>
      <c r="Q407" s="33" t="s">
        <v>2937</v>
      </c>
      <c r="R407" s="33" t="s">
        <v>595</v>
      </c>
      <c r="S407" s="33" t="s">
        <v>340</v>
      </c>
      <c r="T407" s="33" t="s">
        <v>1101</v>
      </c>
      <c r="U407" s="33" t="s">
        <v>291</v>
      </c>
      <c r="V407" s="33">
        <v>2023</v>
      </c>
      <c r="W407" s="33" t="s">
        <v>78</v>
      </c>
      <c r="X407" s="21">
        <v>202301</v>
      </c>
      <c r="Y407" s="21">
        <v>202312</v>
      </c>
      <c r="Z407" s="44">
        <v>21.6</v>
      </c>
      <c r="AA407" s="33">
        <v>21.6</v>
      </c>
      <c r="AB407" s="33"/>
      <c r="AC407" s="33"/>
      <c r="AD407" s="21"/>
      <c r="AE407" s="33">
        <v>15</v>
      </c>
      <c r="AF407" s="33">
        <v>6</v>
      </c>
      <c r="AG407" s="33" t="s">
        <v>79</v>
      </c>
      <c r="AH407" s="33" t="s">
        <v>79</v>
      </c>
      <c r="AI407" s="33" t="s">
        <v>79</v>
      </c>
      <c r="AJ407" s="33" t="s">
        <v>78</v>
      </c>
      <c r="AK407" s="33" t="s">
        <v>79</v>
      </c>
      <c r="AL407" s="33" t="s">
        <v>79</v>
      </c>
      <c r="AM407" s="21" t="s">
        <v>72</v>
      </c>
      <c r="AN407" s="33" t="s">
        <v>79</v>
      </c>
      <c r="AO407" s="33" t="s">
        <v>72</v>
      </c>
      <c r="AP407" s="33" t="s">
        <v>2981</v>
      </c>
      <c r="AQ407" s="33" t="s">
        <v>2982</v>
      </c>
      <c r="AR407" s="33" t="s">
        <v>2983</v>
      </c>
    </row>
    <row r="408" s="7" customFormat="1" ht="71" customHeight="1" spans="1:44">
      <c r="A408" s="21">
        <v>401</v>
      </c>
      <c r="B408" s="33" t="s">
        <v>3756</v>
      </c>
      <c r="C408" s="33" t="s">
        <v>673</v>
      </c>
      <c r="D408" s="33" t="s">
        <v>2507</v>
      </c>
      <c r="E408" s="33" t="s">
        <v>2550</v>
      </c>
      <c r="F408" s="33" t="s">
        <v>2955</v>
      </c>
      <c r="G408" s="33" t="s">
        <v>93</v>
      </c>
      <c r="H408" s="33" t="s">
        <v>2989</v>
      </c>
      <c r="I408" s="58" t="s">
        <v>2990</v>
      </c>
      <c r="J408" s="33" t="s">
        <v>2991</v>
      </c>
      <c r="K408" s="58" t="s">
        <v>2990</v>
      </c>
      <c r="L408" s="33" t="s">
        <v>2955</v>
      </c>
      <c r="M408" s="33" t="s">
        <v>69</v>
      </c>
      <c r="N408" s="33" t="s">
        <v>70</v>
      </c>
      <c r="O408" s="33" t="s">
        <v>2935</v>
      </c>
      <c r="P408" s="33" t="s">
        <v>2936</v>
      </c>
      <c r="Q408" s="33" t="s">
        <v>2937</v>
      </c>
      <c r="R408" s="33" t="s">
        <v>595</v>
      </c>
      <c r="S408" s="33" t="s">
        <v>340</v>
      </c>
      <c r="T408" s="33" t="s">
        <v>1101</v>
      </c>
      <c r="U408" s="33" t="s">
        <v>291</v>
      </c>
      <c r="V408" s="33">
        <v>2023</v>
      </c>
      <c r="W408" s="33" t="s">
        <v>78</v>
      </c>
      <c r="X408" s="21">
        <v>202301</v>
      </c>
      <c r="Y408" s="21">
        <v>202312</v>
      </c>
      <c r="Z408" s="44">
        <v>21.6</v>
      </c>
      <c r="AA408" s="33">
        <v>21.6</v>
      </c>
      <c r="AB408" s="33"/>
      <c r="AC408" s="33"/>
      <c r="AD408" s="21"/>
      <c r="AE408" s="33">
        <v>15</v>
      </c>
      <c r="AF408" s="33">
        <v>6</v>
      </c>
      <c r="AG408" s="33" t="s">
        <v>79</v>
      </c>
      <c r="AH408" s="33" t="s">
        <v>79</v>
      </c>
      <c r="AI408" s="33" t="s">
        <v>79</v>
      </c>
      <c r="AJ408" s="33" t="s">
        <v>78</v>
      </c>
      <c r="AK408" s="33" t="s">
        <v>78</v>
      </c>
      <c r="AL408" s="33" t="s">
        <v>79</v>
      </c>
      <c r="AM408" s="21" t="s">
        <v>72</v>
      </c>
      <c r="AN408" s="33" t="s">
        <v>79</v>
      </c>
      <c r="AO408" s="33" t="s">
        <v>72</v>
      </c>
      <c r="AP408" s="33" t="s">
        <v>2981</v>
      </c>
      <c r="AQ408" s="33" t="s">
        <v>2982</v>
      </c>
      <c r="AR408" s="33" t="s">
        <v>2983</v>
      </c>
    </row>
    <row r="409" s="7" customFormat="1" ht="71" customHeight="1" spans="1:44">
      <c r="A409" s="21">
        <v>402</v>
      </c>
      <c r="B409" s="33" t="s">
        <v>3757</v>
      </c>
      <c r="C409" s="33" t="s">
        <v>673</v>
      </c>
      <c r="D409" s="33" t="s">
        <v>2507</v>
      </c>
      <c r="E409" s="33" t="s">
        <v>2550</v>
      </c>
      <c r="F409" s="33" t="s">
        <v>2955</v>
      </c>
      <c r="G409" s="33" t="s">
        <v>93</v>
      </c>
      <c r="H409" s="33" t="s">
        <v>2993</v>
      </c>
      <c r="I409" s="58" t="s">
        <v>2994</v>
      </c>
      <c r="J409" s="33" t="s">
        <v>2995</v>
      </c>
      <c r="K409" s="58" t="s">
        <v>2994</v>
      </c>
      <c r="L409" s="33" t="s">
        <v>2955</v>
      </c>
      <c r="M409" s="33" t="s">
        <v>69</v>
      </c>
      <c r="N409" s="33" t="s">
        <v>70</v>
      </c>
      <c r="O409" s="33" t="s">
        <v>2935</v>
      </c>
      <c r="P409" s="33" t="s">
        <v>2959</v>
      </c>
      <c r="Q409" s="33" t="s">
        <v>2937</v>
      </c>
      <c r="R409" s="33" t="s">
        <v>595</v>
      </c>
      <c r="S409" s="33" t="s">
        <v>340</v>
      </c>
      <c r="T409" s="33" t="s">
        <v>1101</v>
      </c>
      <c r="U409" s="33" t="s">
        <v>291</v>
      </c>
      <c r="V409" s="33">
        <v>2023</v>
      </c>
      <c r="W409" s="33" t="s">
        <v>78</v>
      </c>
      <c r="X409" s="21">
        <v>202301</v>
      </c>
      <c r="Y409" s="21">
        <v>202312</v>
      </c>
      <c r="Z409" s="44">
        <v>21.6</v>
      </c>
      <c r="AA409" s="33">
        <v>21.6</v>
      </c>
      <c r="AB409" s="33"/>
      <c r="AC409" s="33"/>
      <c r="AD409" s="21"/>
      <c r="AE409" s="33">
        <v>15</v>
      </c>
      <c r="AF409" s="33">
        <v>6</v>
      </c>
      <c r="AG409" s="33" t="s">
        <v>79</v>
      </c>
      <c r="AH409" s="33" t="s">
        <v>79</v>
      </c>
      <c r="AI409" s="33" t="s">
        <v>79</v>
      </c>
      <c r="AJ409" s="33" t="s">
        <v>78</v>
      </c>
      <c r="AK409" s="33" t="s">
        <v>79</v>
      </c>
      <c r="AL409" s="33" t="s">
        <v>79</v>
      </c>
      <c r="AM409" s="21" t="s">
        <v>72</v>
      </c>
      <c r="AN409" s="33" t="s">
        <v>79</v>
      </c>
      <c r="AO409" s="33" t="s">
        <v>72</v>
      </c>
      <c r="AP409" s="33" t="s">
        <v>2981</v>
      </c>
      <c r="AQ409" s="33" t="s">
        <v>2982</v>
      </c>
      <c r="AR409" s="33" t="s">
        <v>2983</v>
      </c>
    </row>
    <row r="410" s="7" customFormat="1" ht="71" customHeight="1" spans="1:44">
      <c r="A410" s="21">
        <v>403</v>
      </c>
      <c r="B410" s="33" t="s">
        <v>3758</v>
      </c>
      <c r="C410" s="33" t="s">
        <v>673</v>
      </c>
      <c r="D410" s="33" t="s">
        <v>2507</v>
      </c>
      <c r="E410" s="33" t="s">
        <v>2550</v>
      </c>
      <c r="F410" s="33" t="s">
        <v>2977</v>
      </c>
      <c r="G410" s="33" t="s">
        <v>93</v>
      </c>
      <c r="H410" s="33" t="s">
        <v>2997</v>
      </c>
      <c r="I410" s="58" t="s">
        <v>2998</v>
      </c>
      <c r="J410" s="33" t="s">
        <v>2999</v>
      </c>
      <c r="K410" s="58" t="s">
        <v>2998</v>
      </c>
      <c r="L410" s="33" t="s">
        <v>2977</v>
      </c>
      <c r="M410" s="33" t="s">
        <v>69</v>
      </c>
      <c r="N410" s="33" t="s">
        <v>70</v>
      </c>
      <c r="O410" s="33" t="s">
        <v>2935</v>
      </c>
      <c r="P410" s="33" t="s">
        <v>2971</v>
      </c>
      <c r="Q410" s="33" t="s">
        <v>2937</v>
      </c>
      <c r="R410" s="33" t="s">
        <v>595</v>
      </c>
      <c r="S410" s="33" t="s">
        <v>340</v>
      </c>
      <c r="T410" s="33" t="s">
        <v>1101</v>
      </c>
      <c r="U410" s="33" t="s">
        <v>291</v>
      </c>
      <c r="V410" s="33">
        <v>2023</v>
      </c>
      <c r="W410" s="33" t="s">
        <v>78</v>
      </c>
      <c r="X410" s="21">
        <v>202301</v>
      </c>
      <c r="Y410" s="21">
        <v>202312</v>
      </c>
      <c r="Z410" s="44">
        <v>43.2</v>
      </c>
      <c r="AA410" s="33">
        <v>43.2</v>
      </c>
      <c r="AB410" s="33"/>
      <c r="AC410" s="33"/>
      <c r="AD410" s="21"/>
      <c r="AE410" s="33">
        <v>30</v>
      </c>
      <c r="AF410" s="33">
        <v>6</v>
      </c>
      <c r="AG410" s="33" t="s">
        <v>79</v>
      </c>
      <c r="AH410" s="33" t="s">
        <v>79</v>
      </c>
      <c r="AI410" s="33" t="s">
        <v>79</v>
      </c>
      <c r="AJ410" s="33" t="s">
        <v>78</v>
      </c>
      <c r="AK410" s="33" t="s">
        <v>3000</v>
      </c>
      <c r="AL410" s="33" t="s">
        <v>79</v>
      </c>
      <c r="AM410" s="21" t="s">
        <v>72</v>
      </c>
      <c r="AN410" s="33" t="s">
        <v>79</v>
      </c>
      <c r="AO410" s="33" t="s">
        <v>72</v>
      </c>
      <c r="AP410" s="33" t="s">
        <v>2981</v>
      </c>
      <c r="AQ410" s="33" t="s">
        <v>2982</v>
      </c>
      <c r="AR410" s="33" t="s">
        <v>2983</v>
      </c>
    </row>
    <row r="411" s="7" customFormat="1" ht="71" customHeight="1" spans="1:44">
      <c r="A411" s="21">
        <v>404</v>
      </c>
      <c r="B411" s="33" t="s">
        <v>3759</v>
      </c>
      <c r="C411" s="33" t="s">
        <v>673</v>
      </c>
      <c r="D411" s="33" t="s">
        <v>2507</v>
      </c>
      <c r="E411" s="33" t="s">
        <v>2550</v>
      </c>
      <c r="F411" s="33" t="s">
        <v>2955</v>
      </c>
      <c r="G411" s="33" t="s">
        <v>93</v>
      </c>
      <c r="H411" s="33" t="s">
        <v>3002</v>
      </c>
      <c r="I411" s="58" t="s">
        <v>2990</v>
      </c>
      <c r="J411" s="33" t="s">
        <v>2991</v>
      </c>
      <c r="K411" s="58" t="s">
        <v>2990</v>
      </c>
      <c r="L411" s="33" t="s">
        <v>2955</v>
      </c>
      <c r="M411" s="33" t="s">
        <v>69</v>
      </c>
      <c r="N411" s="33" t="s">
        <v>70</v>
      </c>
      <c r="O411" s="33" t="s">
        <v>2935</v>
      </c>
      <c r="P411" s="33" t="s">
        <v>2936</v>
      </c>
      <c r="Q411" s="33" t="s">
        <v>2937</v>
      </c>
      <c r="R411" s="33" t="s">
        <v>595</v>
      </c>
      <c r="S411" s="33" t="s">
        <v>340</v>
      </c>
      <c r="T411" s="33" t="s">
        <v>1101</v>
      </c>
      <c r="U411" s="33" t="s">
        <v>291</v>
      </c>
      <c r="V411" s="33">
        <v>2023</v>
      </c>
      <c r="W411" s="33" t="s">
        <v>78</v>
      </c>
      <c r="X411" s="21">
        <v>202301</v>
      </c>
      <c r="Y411" s="21">
        <v>202312</v>
      </c>
      <c r="Z411" s="44">
        <v>21.6</v>
      </c>
      <c r="AA411" s="33">
        <v>21.6</v>
      </c>
      <c r="AB411" s="33"/>
      <c r="AC411" s="33"/>
      <c r="AD411" s="21"/>
      <c r="AE411" s="33">
        <v>15</v>
      </c>
      <c r="AF411" s="33">
        <v>6</v>
      </c>
      <c r="AG411" s="33" t="s">
        <v>79</v>
      </c>
      <c r="AH411" s="33" t="s">
        <v>79</v>
      </c>
      <c r="AI411" s="33" t="s">
        <v>79</v>
      </c>
      <c r="AJ411" s="33" t="s">
        <v>78</v>
      </c>
      <c r="AK411" s="33" t="s">
        <v>78</v>
      </c>
      <c r="AL411" s="33" t="s">
        <v>79</v>
      </c>
      <c r="AM411" s="21" t="s">
        <v>72</v>
      </c>
      <c r="AN411" s="33" t="s">
        <v>79</v>
      </c>
      <c r="AO411" s="33" t="s">
        <v>72</v>
      </c>
      <c r="AP411" s="33" t="s">
        <v>2981</v>
      </c>
      <c r="AQ411" s="33" t="s">
        <v>2982</v>
      </c>
      <c r="AR411" s="33" t="s">
        <v>2983</v>
      </c>
    </row>
    <row r="412" s="7" customFormat="1" ht="71" customHeight="1" spans="1:44">
      <c r="A412" s="21">
        <v>405</v>
      </c>
      <c r="B412" s="33" t="s">
        <v>3760</v>
      </c>
      <c r="C412" s="33" t="s">
        <v>673</v>
      </c>
      <c r="D412" s="33" t="s">
        <v>2507</v>
      </c>
      <c r="E412" s="33" t="s">
        <v>2550</v>
      </c>
      <c r="F412" s="33" t="s">
        <v>2955</v>
      </c>
      <c r="G412" s="33" t="s">
        <v>93</v>
      </c>
      <c r="H412" s="33" t="s">
        <v>3004</v>
      </c>
      <c r="I412" s="58" t="s">
        <v>3005</v>
      </c>
      <c r="J412" s="33" t="s">
        <v>3006</v>
      </c>
      <c r="K412" s="58" t="s">
        <v>3005</v>
      </c>
      <c r="L412" s="33" t="s">
        <v>2955</v>
      </c>
      <c r="M412" s="33" t="s">
        <v>69</v>
      </c>
      <c r="N412" s="33" t="s">
        <v>70</v>
      </c>
      <c r="O412" s="33" t="s">
        <v>2935</v>
      </c>
      <c r="P412" s="33" t="s">
        <v>2971</v>
      </c>
      <c r="Q412" s="33" t="s">
        <v>3007</v>
      </c>
      <c r="R412" s="33" t="s">
        <v>595</v>
      </c>
      <c r="S412" s="33" t="s">
        <v>340</v>
      </c>
      <c r="T412" s="33" t="s">
        <v>1101</v>
      </c>
      <c r="U412" s="33" t="s">
        <v>291</v>
      </c>
      <c r="V412" s="33">
        <v>2023</v>
      </c>
      <c r="W412" s="33" t="s">
        <v>78</v>
      </c>
      <c r="X412" s="21">
        <v>202301</v>
      </c>
      <c r="Y412" s="21">
        <v>202312</v>
      </c>
      <c r="Z412" s="44">
        <v>21.6</v>
      </c>
      <c r="AA412" s="33">
        <v>21.6</v>
      </c>
      <c r="AB412" s="33"/>
      <c r="AC412" s="33"/>
      <c r="AD412" s="21"/>
      <c r="AE412" s="33">
        <v>15</v>
      </c>
      <c r="AF412" s="33">
        <v>7</v>
      </c>
      <c r="AG412" s="33" t="s">
        <v>79</v>
      </c>
      <c r="AH412" s="33" t="s">
        <v>79</v>
      </c>
      <c r="AI412" s="33" t="s">
        <v>79</v>
      </c>
      <c r="AJ412" s="33" t="s">
        <v>78</v>
      </c>
      <c r="AK412" s="33" t="s">
        <v>78</v>
      </c>
      <c r="AL412" s="33" t="s">
        <v>79</v>
      </c>
      <c r="AM412" s="21" t="s">
        <v>72</v>
      </c>
      <c r="AN412" s="33" t="s">
        <v>79</v>
      </c>
      <c r="AO412" s="33" t="s">
        <v>72</v>
      </c>
      <c r="AP412" s="33" t="s">
        <v>2981</v>
      </c>
      <c r="AQ412" s="33" t="s">
        <v>2982</v>
      </c>
      <c r="AR412" s="33" t="s">
        <v>2983</v>
      </c>
    </row>
    <row r="413" s="7" customFormat="1" ht="71" customHeight="1" spans="1:44">
      <c r="A413" s="21">
        <v>406</v>
      </c>
      <c r="B413" s="33" t="s">
        <v>3761</v>
      </c>
      <c r="C413" s="33" t="s">
        <v>673</v>
      </c>
      <c r="D413" s="33" t="s">
        <v>2507</v>
      </c>
      <c r="E413" s="33" t="s">
        <v>2550</v>
      </c>
      <c r="F413" s="33" t="s">
        <v>2977</v>
      </c>
      <c r="G413" s="33" t="s">
        <v>93</v>
      </c>
      <c r="H413" s="33" t="s">
        <v>3009</v>
      </c>
      <c r="I413" s="58" t="s">
        <v>3010</v>
      </c>
      <c r="J413" s="33" t="s">
        <v>3011</v>
      </c>
      <c r="K413" s="58" t="s">
        <v>3010</v>
      </c>
      <c r="L413" s="33" t="s">
        <v>2977</v>
      </c>
      <c r="M413" s="33" t="s">
        <v>69</v>
      </c>
      <c r="N413" s="33" t="s">
        <v>70</v>
      </c>
      <c r="O413" s="33" t="s">
        <v>2935</v>
      </c>
      <c r="P413" s="33" t="s">
        <v>2936</v>
      </c>
      <c r="Q413" s="33" t="s">
        <v>2937</v>
      </c>
      <c r="R413" s="33" t="s">
        <v>595</v>
      </c>
      <c r="S413" s="33" t="s">
        <v>340</v>
      </c>
      <c r="T413" s="33" t="s">
        <v>1101</v>
      </c>
      <c r="U413" s="33" t="s">
        <v>291</v>
      </c>
      <c r="V413" s="33">
        <v>2023</v>
      </c>
      <c r="W413" s="33" t="s">
        <v>78</v>
      </c>
      <c r="X413" s="21">
        <v>202301</v>
      </c>
      <c r="Y413" s="21">
        <v>202312</v>
      </c>
      <c r="Z413" s="44">
        <v>43.2</v>
      </c>
      <c r="AA413" s="33">
        <v>43.2</v>
      </c>
      <c r="AB413" s="33"/>
      <c r="AC413" s="33"/>
      <c r="AD413" s="21"/>
      <c r="AE413" s="33">
        <v>30</v>
      </c>
      <c r="AF413" s="33">
        <v>6</v>
      </c>
      <c r="AG413" s="33" t="s">
        <v>79</v>
      </c>
      <c r="AH413" s="33" t="s">
        <v>79</v>
      </c>
      <c r="AI413" s="33" t="s">
        <v>79</v>
      </c>
      <c r="AJ413" s="33" t="s">
        <v>78</v>
      </c>
      <c r="AK413" s="33" t="s">
        <v>79</v>
      </c>
      <c r="AL413" s="33" t="s">
        <v>79</v>
      </c>
      <c r="AM413" s="21" t="s">
        <v>72</v>
      </c>
      <c r="AN413" s="33" t="s">
        <v>79</v>
      </c>
      <c r="AO413" s="33" t="s">
        <v>72</v>
      </c>
      <c r="AP413" s="33" t="s">
        <v>2981</v>
      </c>
      <c r="AQ413" s="33" t="s">
        <v>2982</v>
      </c>
      <c r="AR413" s="33" t="s">
        <v>2983</v>
      </c>
    </row>
    <row r="414" s="7" customFormat="1" ht="71" customHeight="1" spans="1:44">
      <c r="A414" s="21">
        <v>407</v>
      </c>
      <c r="B414" s="33" t="s">
        <v>3762</v>
      </c>
      <c r="C414" s="33" t="s">
        <v>673</v>
      </c>
      <c r="D414" s="33" t="s">
        <v>2507</v>
      </c>
      <c r="E414" s="33" t="s">
        <v>2550</v>
      </c>
      <c r="F414" s="33" t="s">
        <v>3013</v>
      </c>
      <c r="G414" s="33" t="s">
        <v>93</v>
      </c>
      <c r="H414" s="33" t="s">
        <v>3014</v>
      </c>
      <c r="I414" s="58" t="s">
        <v>3015</v>
      </c>
      <c r="J414" s="33" t="s">
        <v>3016</v>
      </c>
      <c r="K414" s="58" t="s">
        <v>3015</v>
      </c>
      <c r="L414" s="33" t="s">
        <v>3013</v>
      </c>
      <c r="M414" s="33" t="s">
        <v>69</v>
      </c>
      <c r="N414" s="33" t="s">
        <v>70</v>
      </c>
      <c r="O414" s="33" t="s">
        <v>2935</v>
      </c>
      <c r="P414" s="33" t="s">
        <v>2971</v>
      </c>
      <c r="Q414" s="33" t="s">
        <v>2592</v>
      </c>
      <c r="R414" s="33" t="s">
        <v>595</v>
      </c>
      <c r="S414" s="33" t="s">
        <v>340</v>
      </c>
      <c r="T414" s="33" t="s">
        <v>1101</v>
      </c>
      <c r="U414" s="33" t="s">
        <v>291</v>
      </c>
      <c r="V414" s="33">
        <v>2023</v>
      </c>
      <c r="W414" s="33" t="s">
        <v>78</v>
      </c>
      <c r="X414" s="21">
        <v>202301</v>
      </c>
      <c r="Y414" s="21">
        <v>202312</v>
      </c>
      <c r="Z414" s="44">
        <v>28.8</v>
      </c>
      <c r="AA414" s="34">
        <v>28.8</v>
      </c>
      <c r="AB414" s="33"/>
      <c r="AC414" s="33"/>
      <c r="AD414" s="21"/>
      <c r="AE414" s="33">
        <v>30</v>
      </c>
      <c r="AF414" s="33">
        <v>9</v>
      </c>
      <c r="AG414" s="33" t="s">
        <v>79</v>
      </c>
      <c r="AH414" s="33" t="s">
        <v>79</v>
      </c>
      <c r="AI414" s="33" t="s">
        <v>79</v>
      </c>
      <c r="AJ414" s="33" t="s">
        <v>78</v>
      </c>
      <c r="AK414" s="33" t="s">
        <v>79</v>
      </c>
      <c r="AL414" s="33" t="s">
        <v>79</v>
      </c>
      <c r="AM414" s="21" t="s">
        <v>72</v>
      </c>
      <c r="AN414" s="33" t="s">
        <v>79</v>
      </c>
      <c r="AO414" s="33" t="s">
        <v>72</v>
      </c>
      <c r="AP414" s="33" t="s">
        <v>2981</v>
      </c>
      <c r="AQ414" s="33" t="s">
        <v>2982</v>
      </c>
      <c r="AR414" s="33" t="s">
        <v>2983</v>
      </c>
    </row>
    <row r="415" s="7" customFormat="1" ht="71" customHeight="1" spans="1:44">
      <c r="A415" s="21">
        <v>408</v>
      </c>
      <c r="B415" s="33" t="s">
        <v>3763</v>
      </c>
      <c r="C415" s="33" t="s">
        <v>673</v>
      </c>
      <c r="D415" s="33" t="s">
        <v>2507</v>
      </c>
      <c r="E415" s="33" t="s">
        <v>2550</v>
      </c>
      <c r="F415" s="33" t="s">
        <v>3013</v>
      </c>
      <c r="G415" s="33" t="s">
        <v>93</v>
      </c>
      <c r="H415" s="33" t="s">
        <v>3018</v>
      </c>
      <c r="I415" s="58" t="s">
        <v>3019</v>
      </c>
      <c r="J415" s="33" t="s">
        <v>3020</v>
      </c>
      <c r="K415" s="58" t="s">
        <v>3019</v>
      </c>
      <c r="L415" s="33" t="s">
        <v>3013</v>
      </c>
      <c r="M415" s="33" t="s">
        <v>69</v>
      </c>
      <c r="N415" s="33" t="s">
        <v>70</v>
      </c>
      <c r="O415" s="33" t="s">
        <v>2935</v>
      </c>
      <c r="P415" s="33" t="s">
        <v>2936</v>
      </c>
      <c r="Q415" s="33" t="s">
        <v>2937</v>
      </c>
      <c r="R415" s="33" t="s">
        <v>595</v>
      </c>
      <c r="S415" s="33" t="s">
        <v>340</v>
      </c>
      <c r="T415" s="33" t="s">
        <v>1101</v>
      </c>
      <c r="U415" s="33" t="s">
        <v>319</v>
      </c>
      <c r="V415" s="33">
        <v>2023</v>
      </c>
      <c r="W415" s="33" t="s">
        <v>78</v>
      </c>
      <c r="X415" s="21">
        <v>202301</v>
      </c>
      <c r="Y415" s="21">
        <v>202312</v>
      </c>
      <c r="Z415" s="44">
        <v>28.8</v>
      </c>
      <c r="AA415" s="33">
        <v>28.8</v>
      </c>
      <c r="AB415" s="33"/>
      <c r="AC415" s="33"/>
      <c r="AD415" s="21"/>
      <c r="AE415" s="33">
        <v>20</v>
      </c>
      <c r="AF415" s="33">
        <v>6</v>
      </c>
      <c r="AG415" s="33" t="s">
        <v>79</v>
      </c>
      <c r="AH415" s="33" t="s">
        <v>79</v>
      </c>
      <c r="AI415" s="33" t="s">
        <v>79</v>
      </c>
      <c r="AJ415" s="33" t="s">
        <v>78</v>
      </c>
      <c r="AK415" s="33" t="s">
        <v>79</v>
      </c>
      <c r="AL415" s="33" t="s">
        <v>79</v>
      </c>
      <c r="AM415" s="21" t="s">
        <v>72</v>
      </c>
      <c r="AN415" s="33" t="s">
        <v>79</v>
      </c>
      <c r="AO415" s="33" t="s">
        <v>72</v>
      </c>
      <c r="AP415" s="33" t="s">
        <v>1814</v>
      </c>
      <c r="AQ415" s="33" t="s">
        <v>1815</v>
      </c>
      <c r="AR415" s="33" t="s">
        <v>3021</v>
      </c>
    </row>
    <row r="416" s="7" customFormat="1" ht="71" customHeight="1" spans="1:44">
      <c r="A416" s="21">
        <v>409</v>
      </c>
      <c r="B416" s="33" t="s">
        <v>3764</v>
      </c>
      <c r="C416" s="33" t="s">
        <v>673</v>
      </c>
      <c r="D416" s="33" t="s">
        <v>2507</v>
      </c>
      <c r="E416" s="33" t="s">
        <v>2550</v>
      </c>
      <c r="F416" s="33" t="s">
        <v>3013</v>
      </c>
      <c r="G416" s="33" t="s">
        <v>93</v>
      </c>
      <c r="H416" s="33" t="s">
        <v>3023</v>
      </c>
      <c r="I416" s="58" t="s">
        <v>3024</v>
      </c>
      <c r="J416" s="33" t="s">
        <v>3025</v>
      </c>
      <c r="K416" s="58" t="s">
        <v>3024</v>
      </c>
      <c r="L416" s="33" t="s">
        <v>3013</v>
      </c>
      <c r="M416" s="33" t="s">
        <v>69</v>
      </c>
      <c r="N416" s="33" t="s">
        <v>70</v>
      </c>
      <c r="O416" s="33" t="s">
        <v>2935</v>
      </c>
      <c r="P416" s="33" t="s">
        <v>2936</v>
      </c>
      <c r="Q416" s="33" t="s">
        <v>2937</v>
      </c>
      <c r="R416" s="33" t="s">
        <v>595</v>
      </c>
      <c r="S416" s="33" t="s">
        <v>340</v>
      </c>
      <c r="T416" s="33" t="s">
        <v>1101</v>
      </c>
      <c r="U416" s="33" t="s">
        <v>319</v>
      </c>
      <c r="V416" s="33">
        <v>2023</v>
      </c>
      <c r="W416" s="33" t="s">
        <v>78</v>
      </c>
      <c r="X416" s="21">
        <v>202301</v>
      </c>
      <c r="Y416" s="21">
        <v>202312</v>
      </c>
      <c r="Z416" s="44">
        <v>28.8</v>
      </c>
      <c r="AA416" s="33">
        <v>28.8</v>
      </c>
      <c r="AB416" s="33"/>
      <c r="AC416" s="33"/>
      <c r="AD416" s="21"/>
      <c r="AE416" s="33">
        <v>20</v>
      </c>
      <c r="AF416" s="33">
        <v>6</v>
      </c>
      <c r="AG416" s="33" t="s">
        <v>79</v>
      </c>
      <c r="AH416" s="33" t="s">
        <v>79</v>
      </c>
      <c r="AI416" s="33" t="s">
        <v>79</v>
      </c>
      <c r="AJ416" s="33" t="s">
        <v>78</v>
      </c>
      <c r="AK416" s="33" t="s">
        <v>78</v>
      </c>
      <c r="AL416" s="33" t="s">
        <v>79</v>
      </c>
      <c r="AM416" s="21" t="s">
        <v>72</v>
      </c>
      <c r="AN416" s="33" t="s">
        <v>79</v>
      </c>
      <c r="AO416" s="33" t="s">
        <v>72</v>
      </c>
      <c r="AP416" s="33" t="s">
        <v>1814</v>
      </c>
      <c r="AQ416" s="33" t="s">
        <v>1815</v>
      </c>
      <c r="AR416" s="33" t="s">
        <v>3021</v>
      </c>
    </row>
    <row r="417" s="10" customFormat="1" ht="71" customHeight="1" spans="1:44">
      <c r="A417" s="21">
        <v>410</v>
      </c>
      <c r="B417" s="55" t="s">
        <v>3765</v>
      </c>
      <c r="C417" s="55" t="s">
        <v>673</v>
      </c>
      <c r="D417" s="55" t="s">
        <v>2507</v>
      </c>
      <c r="E417" s="55" t="s">
        <v>2550</v>
      </c>
      <c r="F417" s="33" t="s">
        <v>3013</v>
      </c>
      <c r="G417" s="55" t="s">
        <v>93</v>
      </c>
      <c r="H417" s="55" t="s">
        <v>3027</v>
      </c>
      <c r="I417" s="58" t="s">
        <v>3028</v>
      </c>
      <c r="J417" s="58" t="s">
        <v>3029</v>
      </c>
      <c r="K417" s="58" t="s">
        <v>3028</v>
      </c>
      <c r="L417" s="33" t="s">
        <v>3013</v>
      </c>
      <c r="M417" s="55" t="s">
        <v>69</v>
      </c>
      <c r="N417" s="55" t="s">
        <v>70</v>
      </c>
      <c r="O417" s="55" t="s">
        <v>2935</v>
      </c>
      <c r="P417" s="59" t="s">
        <v>2944</v>
      </c>
      <c r="Q417" s="59" t="s">
        <v>2088</v>
      </c>
      <c r="R417" s="59" t="s">
        <v>595</v>
      </c>
      <c r="S417" s="55" t="s">
        <v>340</v>
      </c>
      <c r="T417" s="55" t="s">
        <v>1101</v>
      </c>
      <c r="U417" s="55" t="s">
        <v>319</v>
      </c>
      <c r="V417" s="55">
        <v>2023</v>
      </c>
      <c r="W417" s="55" t="s">
        <v>78</v>
      </c>
      <c r="X417" s="21">
        <v>202301</v>
      </c>
      <c r="Y417" s="21">
        <v>202312</v>
      </c>
      <c r="Z417" s="55">
        <v>28.8</v>
      </c>
      <c r="AA417" s="55">
        <v>28.8</v>
      </c>
      <c r="AB417" s="55"/>
      <c r="AC417" s="55"/>
      <c r="AD417" s="21"/>
      <c r="AE417" s="55">
        <v>20</v>
      </c>
      <c r="AF417" s="55">
        <v>5</v>
      </c>
      <c r="AG417" s="55" t="s">
        <v>79</v>
      </c>
      <c r="AH417" s="55" t="s">
        <v>79</v>
      </c>
      <c r="AI417" s="55" t="s">
        <v>79</v>
      </c>
      <c r="AJ417" s="55" t="s">
        <v>78</v>
      </c>
      <c r="AK417" s="55" t="s">
        <v>78</v>
      </c>
      <c r="AL417" s="55" t="s">
        <v>79</v>
      </c>
      <c r="AM417" s="21" t="s">
        <v>72</v>
      </c>
      <c r="AN417" s="55" t="s">
        <v>79</v>
      </c>
      <c r="AO417" s="59" t="s">
        <v>72</v>
      </c>
      <c r="AP417" s="55" t="s">
        <v>1814</v>
      </c>
      <c r="AQ417" s="55" t="s">
        <v>1815</v>
      </c>
      <c r="AR417" s="55" t="s">
        <v>3021</v>
      </c>
    </row>
    <row r="418" s="7" customFormat="1" ht="71" customHeight="1" spans="1:44">
      <c r="A418" s="21">
        <v>411</v>
      </c>
      <c r="B418" s="33" t="s">
        <v>3766</v>
      </c>
      <c r="C418" s="33" t="s">
        <v>673</v>
      </c>
      <c r="D418" s="33" t="s">
        <v>2507</v>
      </c>
      <c r="E418" s="33" t="s">
        <v>2550</v>
      </c>
      <c r="F418" s="33" t="s">
        <v>3013</v>
      </c>
      <c r="G418" s="33" t="s">
        <v>93</v>
      </c>
      <c r="H418" s="33" t="s">
        <v>3031</v>
      </c>
      <c r="I418" s="58" t="s">
        <v>3032</v>
      </c>
      <c r="J418" s="33" t="s">
        <v>3033</v>
      </c>
      <c r="K418" s="58" t="s">
        <v>3032</v>
      </c>
      <c r="L418" s="33" t="s">
        <v>3013</v>
      </c>
      <c r="M418" s="33" t="s">
        <v>69</v>
      </c>
      <c r="N418" s="33" t="s">
        <v>70</v>
      </c>
      <c r="O418" s="33" t="s">
        <v>2935</v>
      </c>
      <c r="P418" s="33" t="s">
        <v>2971</v>
      </c>
      <c r="Q418" s="33" t="s">
        <v>1464</v>
      </c>
      <c r="R418" s="33" t="s">
        <v>595</v>
      </c>
      <c r="S418" s="33" t="s">
        <v>340</v>
      </c>
      <c r="T418" s="33" t="s">
        <v>1101</v>
      </c>
      <c r="U418" s="33" t="s">
        <v>299</v>
      </c>
      <c r="V418" s="33">
        <v>2023</v>
      </c>
      <c r="W418" s="33" t="s">
        <v>78</v>
      </c>
      <c r="X418" s="21">
        <v>202301</v>
      </c>
      <c r="Y418" s="21">
        <v>202312</v>
      </c>
      <c r="Z418" s="55">
        <v>28.8</v>
      </c>
      <c r="AA418" s="34">
        <v>28.8</v>
      </c>
      <c r="AB418" s="33"/>
      <c r="AC418" s="33"/>
      <c r="AD418" s="21"/>
      <c r="AE418" s="33">
        <v>30</v>
      </c>
      <c r="AF418" s="33">
        <v>3</v>
      </c>
      <c r="AG418" s="33" t="s">
        <v>79</v>
      </c>
      <c r="AH418" s="33" t="s">
        <v>79</v>
      </c>
      <c r="AI418" s="33" t="s">
        <v>79</v>
      </c>
      <c r="AJ418" s="33" t="s">
        <v>78</v>
      </c>
      <c r="AK418" s="33" t="s">
        <v>79</v>
      </c>
      <c r="AL418" s="33" t="s">
        <v>79</v>
      </c>
      <c r="AM418" s="21" t="s">
        <v>72</v>
      </c>
      <c r="AN418" s="33" t="s">
        <v>79</v>
      </c>
      <c r="AO418" s="33" t="s">
        <v>72</v>
      </c>
      <c r="AP418" s="33" t="s">
        <v>1745</v>
      </c>
      <c r="AQ418" s="33">
        <v>15870466966</v>
      </c>
      <c r="AR418" s="33" t="s">
        <v>2682</v>
      </c>
    </row>
    <row r="419" s="7" customFormat="1" ht="71" customHeight="1" spans="1:44">
      <c r="A419" s="21">
        <v>412</v>
      </c>
      <c r="B419" s="33" t="s">
        <v>3767</v>
      </c>
      <c r="C419" s="33" t="s">
        <v>673</v>
      </c>
      <c r="D419" s="33" t="s">
        <v>2507</v>
      </c>
      <c r="E419" s="33" t="s">
        <v>2550</v>
      </c>
      <c r="F419" s="33" t="s">
        <v>3013</v>
      </c>
      <c r="G419" s="33" t="s">
        <v>93</v>
      </c>
      <c r="H419" s="33" t="s">
        <v>3035</v>
      </c>
      <c r="I419" s="58" t="s">
        <v>3036</v>
      </c>
      <c r="J419" s="33" t="s">
        <v>3037</v>
      </c>
      <c r="K419" s="58" t="s">
        <v>3036</v>
      </c>
      <c r="L419" s="33" t="s">
        <v>3013</v>
      </c>
      <c r="M419" s="33" t="s">
        <v>69</v>
      </c>
      <c r="N419" s="33" t="s">
        <v>70</v>
      </c>
      <c r="O419" s="33" t="s">
        <v>2935</v>
      </c>
      <c r="P419" s="33" t="s">
        <v>2971</v>
      </c>
      <c r="Q419" s="33" t="s">
        <v>2945</v>
      </c>
      <c r="R419" s="33" t="s">
        <v>595</v>
      </c>
      <c r="S419" s="33" t="s">
        <v>340</v>
      </c>
      <c r="T419" s="33" t="s">
        <v>1101</v>
      </c>
      <c r="U419" s="33" t="s">
        <v>299</v>
      </c>
      <c r="V419" s="33">
        <v>2023</v>
      </c>
      <c r="W419" s="33" t="s">
        <v>78</v>
      </c>
      <c r="X419" s="21">
        <v>202301</v>
      </c>
      <c r="Y419" s="21">
        <v>202312</v>
      </c>
      <c r="Z419" s="55">
        <v>28.8</v>
      </c>
      <c r="AA419" s="34">
        <v>28.8</v>
      </c>
      <c r="AB419" s="33"/>
      <c r="AC419" s="33"/>
      <c r="AD419" s="21"/>
      <c r="AE419" s="33">
        <v>30</v>
      </c>
      <c r="AF419" s="33">
        <v>8</v>
      </c>
      <c r="AG419" s="33" t="s">
        <v>79</v>
      </c>
      <c r="AH419" s="33" t="s">
        <v>79</v>
      </c>
      <c r="AI419" s="33" t="s">
        <v>79</v>
      </c>
      <c r="AJ419" s="33" t="s">
        <v>78</v>
      </c>
      <c r="AK419" s="33" t="s">
        <v>79</v>
      </c>
      <c r="AL419" s="33" t="s">
        <v>79</v>
      </c>
      <c r="AM419" s="21" t="s">
        <v>72</v>
      </c>
      <c r="AN419" s="33" t="s">
        <v>79</v>
      </c>
      <c r="AO419" s="33" t="s">
        <v>72</v>
      </c>
      <c r="AP419" s="33" t="s">
        <v>1745</v>
      </c>
      <c r="AQ419" s="33">
        <v>15870466966</v>
      </c>
      <c r="AR419" s="33" t="s">
        <v>2682</v>
      </c>
    </row>
    <row r="420" s="7" customFormat="1" ht="82" customHeight="1" spans="1:44">
      <c r="A420" s="21">
        <v>413</v>
      </c>
      <c r="B420" s="33" t="s">
        <v>3768</v>
      </c>
      <c r="C420" s="33" t="s">
        <v>673</v>
      </c>
      <c r="D420" s="33" t="s">
        <v>2507</v>
      </c>
      <c r="E420" s="33" t="s">
        <v>2550</v>
      </c>
      <c r="F420" s="33" t="s">
        <v>2931</v>
      </c>
      <c r="G420" s="33" t="s">
        <v>93</v>
      </c>
      <c r="H420" s="33" t="s">
        <v>3039</v>
      </c>
      <c r="I420" s="60" t="s">
        <v>3040</v>
      </c>
      <c r="J420" s="33" t="s">
        <v>3041</v>
      </c>
      <c r="K420" s="60" t="s">
        <v>3040</v>
      </c>
      <c r="L420" s="33" t="s">
        <v>2931</v>
      </c>
      <c r="M420" s="33" t="s">
        <v>69</v>
      </c>
      <c r="N420" s="33" t="s">
        <v>70</v>
      </c>
      <c r="O420" s="33" t="s">
        <v>2935</v>
      </c>
      <c r="P420" s="33" t="s">
        <v>2964</v>
      </c>
      <c r="Q420" s="33" t="s">
        <v>2937</v>
      </c>
      <c r="R420" s="33" t="s">
        <v>595</v>
      </c>
      <c r="S420" s="33" t="s">
        <v>340</v>
      </c>
      <c r="T420" s="33" t="s">
        <v>1101</v>
      </c>
      <c r="U420" s="33" t="s">
        <v>299</v>
      </c>
      <c r="V420" s="33">
        <v>2023</v>
      </c>
      <c r="W420" s="33" t="s">
        <v>78</v>
      </c>
      <c r="X420" s="21">
        <v>202301</v>
      </c>
      <c r="Y420" s="21">
        <v>202312</v>
      </c>
      <c r="Z420" s="56">
        <v>36</v>
      </c>
      <c r="AA420" s="34">
        <v>36</v>
      </c>
      <c r="AB420" s="33"/>
      <c r="AC420" s="33"/>
      <c r="AD420" s="21"/>
      <c r="AE420" s="33">
        <v>15</v>
      </c>
      <c r="AF420" s="33">
        <v>6</v>
      </c>
      <c r="AG420" s="33" t="s">
        <v>79</v>
      </c>
      <c r="AH420" s="33" t="s">
        <v>79</v>
      </c>
      <c r="AI420" s="33" t="s">
        <v>79</v>
      </c>
      <c r="AJ420" s="33" t="s">
        <v>78</v>
      </c>
      <c r="AK420" s="33" t="s">
        <v>78</v>
      </c>
      <c r="AL420" s="33" t="s">
        <v>79</v>
      </c>
      <c r="AM420" s="21" t="s">
        <v>72</v>
      </c>
      <c r="AN420" s="33" t="s">
        <v>79</v>
      </c>
      <c r="AO420" s="33" t="s">
        <v>72</v>
      </c>
      <c r="AP420" s="33" t="s">
        <v>1745</v>
      </c>
      <c r="AQ420" s="33">
        <v>15870466966</v>
      </c>
      <c r="AR420" s="33" t="s">
        <v>2682</v>
      </c>
    </row>
    <row r="421" s="7" customFormat="1" ht="82" customHeight="1" spans="1:44">
      <c r="A421" s="21">
        <v>414</v>
      </c>
      <c r="B421" s="56" t="s">
        <v>3769</v>
      </c>
      <c r="C421" s="56" t="s">
        <v>673</v>
      </c>
      <c r="D421" s="56" t="s">
        <v>2507</v>
      </c>
      <c r="E421" s="56" t="s">
        <v>2550</v>
      </c>
      <c r="F421" s="33" t="s">
        <v>2947</v>
      </c>
      <c r="G421" s="56" t="s">
        <v>93</v>
      </c>
      <c r="H421" s="56" t="s">
        <v>3043</v>
      </c>
      <c r="I421" s="60" t="s">
        <v>3044</v>
      </c>
      <c r="J421" s="60" t="s">
        <v>3045</v>
      </c>
      <c r="K421" s="60" t="s">
        <v>3044</v>
      </c>
      <c r="L421" s="33" t="s">
        <v>2947</v>
      </c>
      <c r="M421" s="56" t="s">
        <v>69</v>
      </c>
      <c r="N421" s="56" t="s">
        <v>70</v>
      </c>
      <c r="O421" s="56" t="s">
        <v>2935</v>
      </c>
      <c r="P421" s="61" t="s">
        <v>2952</v>
      </c>
      <c r="Q421" s="61" t="s">
        <v>2937</v>
      </c>
      <c r="R421" s="61" t="s">
        <v>595</v>
      </c>
      <c r="S421" s="56" t="s">
        <v>340</v>
      </c>
      <c r="T421" s="56" t="s">
        <v>1101</v>
      </c>
      <c r="U421" s="33" t="s">
        <v>299</v>
      </c>
      <c r="V421" s="56">
        <v>2023</v>
      </c>
      <c r="W421" s="56" t="s">
        <v>78</v>
      </c>
      <c r="X421" s="21">
        <v>202301</v>
      </c>
      <c r="Y421" s="21">
        <v>202312</v>
      </c>
      <c r="Z421" s="56">
        <v>14.4</v>
      </c>
      <c r="AA421" s="56">
        <v>14.4</v>
      </c>
      <c r="AB421" s="56"/>
      <c r="AC421" s="56"/>
      <c r="AD421" s="21"/>
      <c r="AE421" s="56">
        <v>15</v>
      </c>
      <c r="AF421" s="56">
        <v>6</v>
      </c>
      <c r="AG421" s="56" t="s">
        <v>79</v>
      </c>
      <c r="AH421" s="56" t="s">
        <v>79</v>
      </c>
      <c r="AI421" s="56" t="s">
        <v>79</v>
      </c>
      <c r="AJ421" s="56" t="s">
        <v>78</v>
      </c>
      <c r="AK421" s="56" t="s">
        <v>78</v>
      </c>
      <c r="AL421" s="56" t="s">
        <v>79</v>
      </c>
      <c r="AM421" s="21" t="s">
        <v>72</v>
      </c>
      <c r="AN421" s="56" t="s">
        <v>79</v>
      </c>
      <c r="AO421" s="61" t="s">
        <v>72</v>
      </c>
      <c r="AP421" s="56" t="s">
        <v>1745</v>
      </c>
      <c r="AQ421" s="56">
        <v>15870466966</v>
      </c>
      <c r="AR421" s="56" t="s">
        <v>2682</v>
      </c>
    </row>
    <row r="422" s="7" customFormat="1" ht="100" customHeight="1" spans="1:44">
      <c r="A422" s="21">
        <v>415</v>
      </c>
      <c r="B422" s="33" t="s">
        <v>3770</v>
      </c>
      <c r="C422" s="33" t="s">
        <v>673</v>
      </c>
      <c r="D422" s="33" t="s">
        <v>2507</v>
      </c>
      <c r="E422" s="33" t="s">
        <v>2550</v>
      </c>
      <c r="F422" s="33" t="s">
        <v>3047</v>
      </c>
      <c r="G422" s="33" t="s">
        <v>93</v>
      </c>
      <c r="H422" s="33" t="s">
        <v>3048</v>
      </c>
      <c r="I422" s="60" t="s">
        <v>3049</v>
      </c>
      <c r="J422" s="33" t="s">
        <v>3050</v>
      </c>
      <c r="K422" s="60" t="s">
        <v>3049</v>
      </c>
      <c r="L422" s="33" t="s">
        <v>3047</v>
      </c>
      <c r="M422" s="33" t="s">
        <v>69</v>
      </c>
      <c r="N422" s="33" t="s">
        <v>70</v>
      </c>
      <c r="O422" s="33" t="s">
        <v>2935</v>
      </c>
      <c r="P422" s="33" t="s">
        <v>2936</v>
      </c>
      <c r="Q422" s="33" t="s">
        <v>2937</v>
      </c>
      <c r="R422" s="33" t="s">
        <v>595</v>
      </c>
      <c r="S422" s="33" t="s">
        <v>340</v>
      </c>
      <c r="T422" s="33" t="s">
        <v>1101</v>
      </c>
      <c r="U422" s="33" t="s">
        <v>110</v>
      </c>
      <c r="V422" s="33">
        <v>2023</v>
      </c>
      <c r="W422" s="33" t="s">
        <v>78</v>
      </c>
      <c r="X422" s="21">
        <v>202301</v>
      </c>
      <c r="Y422" s="21">
        <v>202312</v>
      </c>
      <c r="Z422" s="56">
        <v>30.72</v>
      </c>
      <c r="AA422" s="34">
        <v>30.72</v>
      </c>
      <c r="AB422" s="33"/>
      <c r="AC422" s="33"/>
      <c r="AD422" s="21"/>
      <c r="AE422" s="33">
        <v>20</v>
      </c>
      <c r="AF422" s="33">
        <v>6</v>
      </c>
      <c r="AG422" s="33" t="s">
        <v>79</v>
      </c>
      <c r="AH422" s="33" t="s">
        <v>79</v>
      </c>
      <c r="AI422" s="33" t="s">
        <v>79</v>
      </c>
      <c r="AJ422" s="33" t="s">
        <v>78</v>
      </c>
      <c r="AK422" s="33" t="s">
        <v>78</v>
      </c>
      <c r="AL422" s="33" t="s">
        <v>79</v>
      </c>
      <c r="AM422" s="21" t="s">
        <v>72</v>
      </c>
      <c r="AN422" s="33" t="s">
        <v>79</v>
      </c>
      <c r="AO422" s="33" t="s">
        <v>72</v>
      </c>
      <c r="AP422" s="33" t="s">
        <v>3051</v>
      </c>
      <c r="AQ422" s="33" t="s">
        <v>3052</v>
      </c>
      <c r="AR422" s="33" t="s">
        <v>3053</v>
      </c>
    </row>
    <row r="423" s="7" customFormat="1" ht="94" customHeight="1" spans="1:44">
      <c r="A423" s="21">
        <v>416</v>
      </c>
      <c r="B423" s="33" t="s">
        <v>3771</v>
      </c>
      <c r="C423" s="33" t="s">
        <v>673</v>
      </c>
      <c r="D423" s="33" t="s">
        <v>2507</v>
      </c>
      <c r="E423" s="33" t="s">
        <v>2550</v>
      </c>
      <c r="F423" s="33" t="s">
        <v>3055</v>
      </c>
      <c r="G423" s="33" t="s">
        <v>93</v>
      </c>
      <c r="H423" s="33" t="s">
        <v>3056</v>
      </c>
      <c r="I423" s="60" t="s">
        <v>3057</v>
      </c>
      <c r="J423" s="33" t="s">
        <v>3058</v>
      </c>
      <c r="K423" s="60" t="s">
        <v>3059</v>
      </c>
      <c r="L423" s="33" t="s">
        <v>3055</v>
      </c>
      <c r="M423" s="33" t="s">
        <v>69</v>
      </c>
      <c r="N423" s="33" t="s">
        <v>70</v>
      </c>
      <c r="O423" s="33" t="s">
        <v>2935</v>
      </c>
      <c r="P423" s="33" t="s">
        <v>2944</v>
      </c>
      <c r="Q423" s="33" t="s">
        <v>3060</v>
      </c>
      <c r="R423" s="33" t="s">
        <v>595</v>
      </c>
      <c r="S423" s="33" t="s">
        <v>340</v>
      </c>
      <c r="T423" s="33" t="s">
        <v>1101</v>
      </c>
      <c r="U423" s="33" t="s">
        <v>110</v>
      </c>
      <c r="V423" s="33">
        <v>2023</v>
      </c>
      <c r="W423" s="33" t="s">
        <v>78</v>
      </c>
      <c r="X423" s="21">
        <v>202301</v>
      </c>
      <c r="Y423" s="21">
        <v>202312</v>
      </c>
      <c r="Z423" s="33">
        <v>7.2</v>
      </c>
      <c r="AA423" s="33">
        <v>7.2</v>
      </c>
      <c r="AB423" s="33"/>
      <c r="AC423" s="33"/>
      <c r="AD423" s="21"/>
      <c r="AE423" s="33">
        <v>15</v>
      </c>
      <c r="AF423" s="33">
        <v>4</v>
      </c>
      <c r="AG423" s="33" t="s">
        <v>79</v>
      </c>
      <c r="AH423" s="33" t="s">
        <v>79</v>
      </c>
      <c r="AI423" s="33" t="s">
        <v>79</v>
      </c>
      <c r="AJ423" s="33" t="s">
        <v>78</v>
      </c>
      <c r="AK423" s="33" t="s">
        <v>79</v>
      </c>
      <c r="AL423" s="33" t="s">
        <v>79</v>
      </c>
      <c r="AM423" s="21" t="s">
        <v>72</v>
      </c>
      <c r="AN423" s="33" t="s">
        <v>79</v>
      </c>
      <c r="AO423" s="33" t="s">
        <v>72</v>
      </c>
      <c r="AP423" s="33" t="s">
        <v>3051</v>
      </c>
      <c r="AQ423" s="33" t="s">
        <v>3052</v>
      </c>
      <c r="AR423" s="33" t="s">
        <v>3053</v>
      </c>
    </row>
    <row r="424" s="7" customFormat="1" ht="90" customHeight="1" spans="1:44">
      <c r="A424" s="21">
        <v>417</v>
      </c>
      <c r="B424" s="33" t="s">
        <v>3772</v>
      </c>
      <c r="C424" s="33" t="s">
        <v>673</v>
      </c>
      <c r="D424" s="33" t="s">
        <v>2507</v>
      </c>
      <c r="E424" s="33" t="s">
        <v>2550</v>
      </c>
      <c r="F424" s="33" t="s">
        <v>3062</v>
      </c>
      <c r="G424" s="33" t="s">
        <v>93</v>
      </c>
      <c r="H424" s="33" t="s">
        <v>3063</v>
      </c>
      <c r="I424" s="60" t="s">
        <v>3064</v>
      </c>
      <c r="J424" s="33" t="s">
        <v>3065</v>
      </c>
      <c r="K424" s="60" t="s">
        <v>3064</v>
      </c>
      <c r="L424" s="33" t="s">
        <v>3062</v>
      </c>
      <c r="M424" s="33" t="s">
        <v>69</v>
      </c>
      <c r="N424" s="33" t="s">
        <v>70</v>
      </c>
      <c r="O424" s="33" t="s">
        <v>3066</v>
      </c>
      <c r="P424" s="33" t="s">
        <v>2959</v>
      </c>
      <c r="Q424" s="33" t="s">
        <v>1464</v>
      </c>
      <c r="R424" s="33" t="s">
        <v>595</v>
      </c>
      <c r="S424" s="33" t="s">
        <v>340</v>
      </c>
      <c r="T424" s="33" t="s">
        <v>1101</v>
      </c>
      <c r="U424" s="33" t="s">
        <v>110</v>
      </c>
      <c r="V424" s="33">
        <v>2023</v>
      </c>
      <c r="W424" s="33" t="s">
        <v>78</v>
      </c>
      <c r="X424" s="21">
        <v>202301</v>
      </c>
      <c r="Y424" s="21">
        <v>202312</v>
      </c>
      <c r="Z424" s="33">
        <v>7.68</v>
      </c>
      <c r="AA424" s="33">
        <v>7.68</v>
      </c>
      <c r="AB424" s="33"/>
      <c r="AC424" s="33"/>
      <c r="AD424" s="21"/>
      <c r="AE424" s="33">
        <v>5</v>
      </c>
      <c r="AF424" s="33">
        <v>3</v>
      </c>
      <c r="AG424" s="33" t="s">
        <v>79</v>
      </c>
      <c r="AH424" s="33" t="s">
        <v>79</v>
      </c>
      <c r="AI424" s="33" t="s">
        <v>79</v>
      </c>
      <c r="AJ424" s="33" t="s">
        <v>78</v>
      </c>
      <c r="AK424" s="33" t="s">
        <v>78</v>
      </c>
      <c r="AL424" s="33" t="s">
        <v>79</v>
      </c>
      <c r="AM424" s="21" t="s">
        <v>72</v>
      </c>
      <c r="AN424" s="33" t="s">
        <v>79</v>
      </c>
      <c r="AO424" s="33" t="s">
        <v>72</v>
      </c>
      <c r="AP424" s="33" t="s">
        <v>3051</v>
      </c>
      <c r="AQ424" s="33" t="s">
        <v>3052</v>
      </c>
      <c r="AR424" s="33" t="s">
        <v>3053</v>
      </c>
    </row>
    <row r="425" s="7" customFormat="1" ht="93" customHeight="1" spans="1:44">
      <c r="A425" s="21">
        <v>418</v>
      </c>
      <c r="B425" s="33" t="s">
        <v>3773</v>
      </c>
      <c r="C425" s="33" t="s">
        <v>673</v>
      </c>
      <c r="D425" s="33" t="s">
        <v>2507</v>
      </c>
      <c r="E425" s="33" t="s">
        <v>2550</v>
      </c>
      <c r="F425" s="33" t="s">
        <v>3055</v>
      </c>
      <c r="G425" s="33" t="s">
        <v>93</v>
      </c>
      <c r="H425" s="33" t="s">
        <v>3068</v>
      </c>
      <c r="I425" s="60" t="s">
        <v>3069</v>
      </c>
      <c r="J425" s="33" t="s">
        <v>3070</v>
      </c>
      <c r="K425" s="60" t="s">
        <v>3069</v>
      </c>
      <c r="L425" s="33" t="s">
        <v>3055</v>
      </c>
      <c r="M425" s="33" t="s">
        <v>69</v>
      </c>
      <c r="N425" s="33" t="s">
        <v>70</v>
      </c>
      <c r="O425" s="33" t="s">
        <v>2935</v>
      </c>
      <c r="P425" s="33" t="s">
        <v>2936</v>
      </c>
      <c r="Q425" s="33" t="s">
        <v>3060</v>
      </c>
      <c r="R425" s="33" t="s">
        <v>595</v>
      </c>
      <c r="S425" s="33" t="s">
        <v>340</v>
      </c>
      <c r="T425" s="33" t="s">
        <v>1101</v>
      </c>
      <c r="U425" s="33" t="s">
        <v>110</v>
      </c>
      <c r="V425" s="33">
        <v>2023</v>
      </c>
      <c r="W425" s="33" t="s">
        <v>78</v>
      </c>
      <c r="X425" s="21">
        <v>202301</v>
      </c>
      <c r="Y425" s="21">
        <v>202312</v>
      </c>
      <c r="Z425" s="33">
        <v>7.2</v>
      </c>
      <c r="AA425" s="33">
        <v>7.2</v>
      </c>
      <c r="AB425" s="33"/>
      <c r="AC425" s="33"/>
      <c r="AD425" s="21"/>
      <c r="AE425" s="33">
        <v>5</v>
      </c>
      <c r="AF425" s="33">
        <v>4</v>
      </c>
      <c r="AG425" s="33" t="s">
        <v>79</v>
      </c>
      <c r="AH425" s="33" t="s">
        <v>79</v>
      </c>
      <c r="AI425" s="33" t="s">
        <v>79</v>
      </c>
      <c r="AJ425" s="33" t="s">
        <v>78</v>
      </c>
      <c r="AK425" s="33" t="s">
        <v>79</v>
      </c>
      <c r="AL425" s="33" t="s">
        <v>79</v>
      </c>
      <c r="AM425" s="21" t="s">
        <v>72</v>
      </c>
      <c r="AN425" s="33" t="s">
        <v>79</v>
      </c>
      <c r="AO425" s="33" t="s">
        <v>72</v>
      </c>
      <c r="AP425" s="33" t="s">
        <v>3051</v>
      </c>
      <c r="AQ425" s="33" t="s">
        <v>3052</v>
      </c>
      <c r="AR425" s="33" t="s">
        <v>3053</v>
      </c>
    </row>
    <row r="426" s="7" customFormat="1" ht="87" customHeight="1" spans="1:44">
      <c r="A426" s="21">
        <v>419</v>
      </c>
      <c r="B426" s="33" t="s">
        <v>3774</v>
      </c>
      <c r="C426" s="33" t="s">
        <v>673</v>
      </c>
      <c r="D426" s="33" t="s">
        <v>2507</v>
      </c>
      <c r="E426" s="33" t="s">
        <v>2550</v>
      </c>
      <c r="F426" s="33" t="s">
        <v>2955</v>
      </c>
      <c r="G426" s="33" t="s">
        <v>93</v>
      </c>
      <c r="H426" s="33" t="s">
        <v>3072</v>
      </c>
      <c r="I426" s="60" t="s">
        <v>3073</v>
      </c>
      <c r="J426" s="33" t="s">
        <v>3074</v>
      </c>
      <c r="K426" s="60" t="s">
        <v>3073</v>
      </c>
      <c r="L426" s="33" t="s">
        <v>2955</v>
      </c>
      <c r="M426" s="33" t="s">
        <v>69</v>
      </c>
      <c r="N426" s="33" t="s">
        <v>70</v>
      </c>
      <c r="O426" s="33" t="s">
        <v>2935</v>
      </c>
      <c r="P426" s="33" t="s">
        <v>2971</v>
      </c>
      <c r="Q426" s="33" t="s">
        <v>1464</v>
      </c>
      <c r="R426" s="33" t="s">
        <v>595</v>
      </c>
      <c r="S426" s="33" t="s">
        <v>340</v>
      </c>
      <c r="T426" s="33" t="s">
        <v>1101</v>
      </c>
      <c r="U426" s="33" t="s">
        <v>191</v>
      </c>
      <c r="V426" s="33">
        <v>2023</v>
      </c>
      <c r="W426" s="33" t="s">
        <v>78</v>
      </c>
      <c r="X426" s="21">
        <v>202301</v>
      </c>
      <c r="Y426" s="21">
        <v>202312</v>
      </c>
      <c r="Z426" s="33">
        <v>21.6</v>
      </c>
      <c r="AA426" s="33">
        <v>21.6</v>
      </c>
      <c r="AB426" s="33"/>
      <c r="AC426" s="33"/>
      <c r="AD426" s="21"/>
      <c r="AE426" s="33">
        <v>15</v>
      </c>
      <c r="AF426" s="33">
        <v>3</v>
      </c>
      <c r="AG426" s="33" t="s">
        <v>79</v>
      </c>
      <c r="AH426" s="33" t="s">
        <v>79</v>
      </c>
      <c r="AI426" s="33" t="s">
        <v>79</v>
      </c>
      <c r="AJ426" s="33" t="s">
        <v>78</v>
      </c>
      <c r="AK426" s="33" t="s">
        <v>78</v>
      </c>
      <c r="AL426" s="33" t="s">
        <v>79</v>
      </c>
      <c r="AM426" s="21" t="s">
        <v>72</v>
      </c>
      <c r="AN426" s="33" t="s">
        <v>79</v>
      </c>
      <c r="AO426" s="33" t="s">
        <v>72</v>
      </c>
      <c r="AP426" s="33" t="s">
        <v>3075</v>
      </c>
      <c r="AQ426" s="33" t="s">
        <v>3076</v>
      </c>
      <c r="AR426" s="33" t="s">
        <v>3077</v>
      </c>
    </row>
    <row r="427" s="7" customFormat="1" ht="87" customHeight="1" spans="1:44">
      <c r="A427" s="21">
        <v>420</v>
      </c>
      <c r="B427" s="33" t="s">
        <v>3775</v>
      </c>
      <c r="C427" s="33" t="s">
        <v>673</v>
      </c>
      <c r="D427" s="33" t="s">
        <v>2507</v>
      </c>
      <c r="E427" s="33" t="s">
        <v>2550</v>
      </c>
      <c r="F427" s="33" t="s">
        <v>2977</v>
      </c>
      <c r="G427" s="33" t="s">
        <v>93</v>
      </c>
      <c r="H427" s="33" t="s">
        <v>3079</v>
      </c>
      <c r="I427" s="60" t="s">
        <v>3080</v>
      </c>
      <c r="J427" s="33" t="s">
        <v>3081</v>
      </c>
      <c r="K427" s="60" t="s">
        <v>3080</v>
      </c>
      <c r="L427" s="33" t="s">
        <v>2977</v>
      </c>
      <c r="M427" s="33" t="s">
        <v>69</v>
      </c>
      <c r="N427" s="33" t="s">
        <v>70</v>
      </c>
      <c r="O427" s="33" t="s">
        <v>2935</v>
      </c>
      <c r="P427" s="33" t="s">
        <v>2936</v>
      </c>
      <c r="Q427" s="33" t="s">
        <v>2592</v>
      </c>
      <c r="R427" s="33" t="s">
        <v>595</v>
      </c>
      <c r="S427" s="33" t="s">
        <v>340</v>
      </c>
      <c r="T427" s="33" t="s">
        <v>1101</v>
      </c>
      <c r="U427" s="33" t="s">
        <v>191</v>
      </c>
      <c r="V427" s="33">
        <v>2023</v>
      </c>
      <c r="W427" s="33" t="s">
        <v>78</v>
      </c>
      <c r="X427" s="21">
        <v>202301</v>
      </c>
      <c r="Y427" s="21">
        <v>202312</v>
      </c>
      <c r="Z427" s="33">
        <v>43.2</v>
      </c>
      <c r="AA427" s="33">
        <v>43.2</v>
      </c>
      <c r="AB427" s="33"/>
      <c r="AC427" s="33"/>
      <c r="AD427" s="21"/>
      <c r="AE427" s="33">
        <v>30</v>
      </c>
      <c r="AF427" s="33">
        <v>9</v>
      </c>
      <c r="AG427" s="33" t="s">
        <v>79</v>
      </c>
      <c r="AH427" s="33" t="s">
        <v>79</v>
      </c>
      <c r="AI427" s="33" t="s">
        <v>79</v>
      </c>
      <c r="AJ427" s="33" t="s">
        <v>78</v>
      </c>
      <c r="AK427" s="33" t="s">
        <v>3000</v>
      </c>
      <c r="AL427" s="33" t="s">
        <v>79</v>
      </c>
      <c r="AM427" s="21" t="s">
        <v>72</v>
      </c>
      <c r="AN427" s="33" t="s">
        <v>79</v>
      </c>
      <c r="AO427" s="33" t="s">
        <v>72</v>
      </c>
      <c r="AP427" s="33" t="s">
        <v>3075</v>
      </c>
      <c r="AQ427" s="33" t="s">
        <v>3076</v>
      </c>
      <c r="AR427" s="33" t="s">
        <v>3077</v>
      </c>
    </row>
    <row r="428" s="7" customFormat="1" ht="87" customHeight="1" spans="1:44">
      <c r="A428" s="21">
        <v>421</v>
      </c>
      <c r="B428" s="33" t="s">
        <v>3776</v>
      </c>
      <c r="C428" s="33" t="s">
        <v>673</v>
      </c>
      <c r="D428" s="33" t="s">
        <v>2507</v>
      </c>
      <c r="E428" s="33" t="s">
        <v>2550</v>
      </c>
      <c r="F428" s="33" t="s">
        <v>2955</v>
      </c>
      <c r="G428" s="33" t="s">
        <v>93</v>
      </c>
      <c r="H428" s="33" t="s">
        <v>3083</v>
      </c>
      <c r="I428" s="60" t="s">
        <v>2986</v>
      </c>
      <c r="J428" s="33" t="s">
        <v>3084</v>
      </c>
      <c r="K428" s="60" t="s">
        <v>2986</v>
      </c>
      <c r="L428" s="33" t="s">
        <v>2955</v>
      </c>
      <c r="M428" s="33" t="s">
        <v>69</v>
      </c>
      <c r="N428" s="33" t="s">
        <v>70</v>
      </c>
      <c r="O428" s="33" t="s">
        <v>2935</v>
      </c>
      <c r="P428" s="33" t="s">
        <v>2952</v>
      </c>
      <c r="Q428" s="33" t="s">
        <v>2937</v>
      </c>
      <c r="R428" s="33" t="s">
        <v>595</v>
      </c>
      <c r="S428" s="33" t="s">
        <v>340</v>
      </c>
      <c r="T428" s="33" t="s">
        <v>1101</v>
      </c>
      <c r="U428" s="33" t="s">
        <v>191</v>
      </c>
      <c r="V428" s="33">
        <v>2023</v>
      </c>
      <c r="W428" s="33" t="s">
        <v>78</v>
      </c>
      <c r="X428" s="21">
        <v>202301</v>
      </c>
      <c r="Y428" s="21">
        <v>202312</v>
      </c>
      <c r="Z428" s="33">
        <v>21.6</v>
      </c>
      <c r="AA428" s="33">
        <v>21.6</v>
      </c>
      <c r="AB428" s="33"/>
      <c r="AC428" s="33"/>
      <c r="AD428" s="21"/>
      <c r="AE428" s="33">
        <v>15</v>
      </c>
      <c r="AF428" s="33">
        <v>6</v>
      </c>
      <c r="AG428" s="33" t="s">
        <v>79</v>
      </c>
      <c r="AH428" s="33" t="s">
        <v>79</v>
      </c>
      <c r="AI428" s="33" t="s">
        <v>79</v>
      </c>
      <c r="AJ428" s="33" t="s">
        <v>78</v>
      </c>
      <c r="AK428" s="33" t="s">
        <v>78</v>
      </c>
      <c r="AL428" s="33" t="s">
        <v>79</v>
      </c>
      <c r="AM428" s="21" t="s">
        <v>72</v>
      </c>
      <c r="AN428" s="33" t="s">
        <v>79</v>
      </c>
      <c r="AO428" s="33" t="s">
        <v>72</v>
      </c>
      <c r="AP428" s="33" t="s">
        <v>3075</v>
      </c>
      <c r="AQ428" s="33" t="s">
        <v>3076</v>
      </c>
      <c r="AR428" s="33" t="s">
        <v>3077</v>
      </c>
    </row>
    <row r="429" s="7" customFormat="1" ht="91" customHeight="1" spans="1:44">
      <c r="A429" s="21">
        <v>422</v>
      </c>
      <c r="B429" s="33" t="s">
        <v>3777</v>
      </c>
      <c r="C429" s="33" t="s">
        <v>673</v>
      </c>
      <c r="D429" s="33" t="s">
        <v>2507</v>
      </c>
      <c r="E429" s="33" t="s">
        <v>2550</v>
      </c>
      <c r="F429" s="33" t="s">
        <v>2947</v>
      </c>
      <c r="G429" s="33" t="s">
        <v>93</v>
      </c>
      <c r="H429" s="33" t="s">
        <v>3086</v>
      </c>
      <c r="I429" s="60" t="s">
        <v>3087</v>
      </c>
      <c r="J429" s="33" t="s">
        <v>3088</v>
      </c>
      <c r="K429" s="60" t="s">
        <v>3087</v>
      </c>
      <c r="L429" s="33" t="s">
        <v>2947</v>
      </c>
      <c r="M429" s="33" t="s">
        <v>69</v>
      </c>
      <c r="N429" s="33" t="s">
        <v>70</v>
      </c>
      <c r="O429" s="33" t="s">
        <v>2935</v>
      </c>
      <c r="P429" s="33" t="s">
        <v>2944</v>
      </c>
      <c r="Q429" s="33" t="s">
        <v>3060</v>
      </c>
      <c r="R429" s="33" t="s">
        <v>595</v>
      </c>
      <c r="S429" s="33" t="s">
        <v>340</v>
      </c>
      <c r="T429" s="33" t="s">
        <v>1101</v>
      </c>
      <c r="U429" s="33" t="s">
        <v>191</v>
      </c>
      <c r="V429" s="33">
        <v>2023</v>
      </c>
      <c r="W429" s="33" t="s">
        <v>78</v>
      </c>
      <c r="X429" s="21">
        <v>202301</v>
      </c>
      <c r="Y429" s="21">
        <v>202312</v>
      </c>
      <c r="Z429" s="33">
        <v>14.4</v>
      </c>
      <c r="AA429" s="33">
        <v>14.4</v>
      </c>
      <c r="AB429" s="33"/>
      <c r="AC429" s="33"/>
      <c r="AD429" s="21"/>
      <c r="AE429" s="33">
        <v>15</v>
      </c>
      <c r="AF429" s="33">
        <v>4</v>
      </c>
      <c r="AG429" s="33" t="s">
        <v>79</v>
      </c>
      <c r="AH429" s="33" t="s">
        <v>79</v>
      </c>
      <c r="AI429" s="33" t="s">
        <v>79</v>
      </c>
      <c r="AJ429" s="33" t="s">
        <v>78</v>
      </c>
      <c r="AK429" s="33" t="s">
        <v>78</v>
      </c>
      <c r="AL429" s="33" t="s">
        <v>79</v>
      </c>
      <c r="AM429" s="21" t="s">
        <v>72</v>
      </c>
      <c r="AN429" s="33" t="s">
        <v>79</v>
      </c>
      <c r="AO429" s="33" t="s">
        <v>72</v>
      </c>
      <c r="AP429" s="33" t="s">
        <v>3075</v>
      </c>
      <c r="AQ429" s="33" t="s">
        <v>3076</v>
      </c>
      <c r="AR429" s="33" t="s">
        <v>3077</v>
      </c>
    </row>
    <row r="430" s="7" customFormat="1" ht="91" customHeight="1" spans="1:44">
      <c r="A430" s="21">
        <v>423</v>
      </c>
      <c r="B430" s="33" t="s">
        <v>3778</v>
      </c>
      <c r="C430" s="33" t="s">
        <v>673</v>
      </c>
      <c r="D430" s="33" t="s">
        <v>2507</v>
      </c>
      <c r="E430" s="33" t="s">
        <v>2550</v>
      </c>
      <c r="F430" s="33" t="s">
        <v>2977</v>
      </c>
      <c r="G430" s="33" t="s">
        <v>93</v>
      </c>
      <c r="H430" s="33" t="s">
        <v>3090</v>
      </c>
      <c r="I430" s="60" t="s">
        <v>3080</v>
      </c>
      <c r="J430" s="33" t="s">
        <v>3081</v>
      </c>
      <c r="K430" s="60" t="s">
        <v>3080</v>
      </c>
      <c r="L430" s="33" t="s">
        <v>2977</v>
      </c>
      <c r="M430" s="33" t="s">
        <v>69</v>
      </c>
      <c r="N430" s="33" t="s">
        <v>70</v>
      </c>
      <c r="O430" s="33" t="s">
        <v>2935</v>
      </c>
      <c r="P430" s="33" t="s">
        <v>2936</v>
      </c>
      <c r="Q430" s="33" t="s">
        <v>2592</v>
      </c>
      <c r="R430" s="33" t="s">
        <v>595</v>
      </c>
      <c r="S430" s="33" t="s">
        <v>340</v>
      </c>
      <c r="T430" s="33" t="s">
        <v>1101</v>
      </c>
      <c r="U430" s="33" t="s">
        <v>100</v>
      </c>
      <c r="V430" s="33">
        <v>2023</v>
      </c>
      <c r="W430" s="33" t="s">
        <v>78</v>
      </c>
      <c r="X430" s="21">
        <v>202301</v>
      </c>
      <c r="Y430" s="21">
        <v>202312</v>
      </c>
      <c r="Z430" s="33">
        <v>43.2</v>
      </c>
      <c r="AA430" s="33">
        <v>43.2</v>
      </c>
      <c r="AB430" s="33"/>
      <c r="AC430" s="33"/>
      <c r="AD430" s="21"/>
      <c r="AE430" s="33">
        <v>30</v>
      </c>
      <c r="AF430" s="33">
        <v>9</v>
      </c>
      <c r="AG430" s="33" t="s">
        <v>79</v>
      </c>
      <c r="AH430" s="33" t="s">
        <v>79</v>
      </c>
      <c r="AI430" s="33" t="s">
        <v>79</v>
      </c>
      <c r="AJ430" s="33" t="s">
        <v>78</v>
      </c>
      <c r="AK430" s="33" t="s">
        <v>79</v>
      </c>
      <c r="AL430" s="33" t="s">
        <v>79</v>
      </c>
      <c r="AM430" s="21" t="s">
        <v>72</v>
      </c>
      <c r="AN430" s="33" t="s">
        <v>79</v>
      </c>
      <c r="AO430" s="33" t="s">
        <v>72</v>
      </c>
      <c r="AP430" s="33" t="s">
        <v>3091</v>
      </c>
      <c r="AQ430" s="33" t="s">
        <v>3092</v>
      </c>
      <c r="AR430" s="33" t="s">
        <v>2636</v>
      </c>
    </row>
    <row r="431" s="7" customFormat="1" ht="86" customHeight="1" spans="1:44">
      <c r="A431" s="21">
        <v>424</v>
      </c>
      <c r="B431" s="33" t="s">
        <v>3779</v>
      </c>
      <c r="C431" s="33" t="s">
        <v>673</v>
      </c>
      <c r="D431" s="33" t="s">
        <v>2507</v>
      </c>
      <c r="E431" s="33" t="s">
        <v>2550</v>
      </c>
      <c r="F431" s="33" t="s">
        <v>2955</v>
      </c>
      <c r="G431" s="33" t="s">
        <v>93</v>
      </c>
      <c r="H431" s="33" t="s">
        <v>3094</v>
      </c>
      <c r="I431" s="60" t="s">
        <v>2994</v>
      </c>
      <c r="J431" s="33" t="s">
        <v>3095</v>
      </c>
      <c r="K431" s="60" t="s">
        <v>2994</v>
      </c>
      <c r="L431" s="33" t="s">
        <v>2955</v>
      </c>
      <c r="M431" s="33" t="s">
        <v>69</v>
      </c>
      <c r="N431" s="33" t="s">
        <v>70</v>
      </c>
      <c r="O431" s="33" t="s">
        <v>2935</v>
      </c>
      <c r="P431" s="33" t="s">
        <v>2959</v>
      </c>
      <c r="Q431" s="33" t="s">
        <v>2937</v>
      </c>
      <c r="R431" s="33" t="s">
        <v>595</v>
      </c>
      <c r="S431" s="33" t="s">
        <v>340</v>
      </c>
      <c r="T431" s="33" t="s">
        <v>1101</v>
      </c>
      <c r="U431" s="33" t="s">
        <v>100</v>
      </c>
      <c r="V431" s="33">
        <v>2023</v>
      </c>
      <c r="W431" s="33" t="s">
        <v>78</v>
      </c>
      <c r="X431" s="21">
        <v>202301</v>
      </c>
      <c r="Y431" s="21">
        <v>202312</v>
      </c>
      <c r="Z431" s="33">
        <v>21.6</v>
      </c>
      <c r="AA431" s="33">
        <v>21.6</v>
      </c>
      <c r="AB431" s="33"/>
      <c r="AC431" s="33"/>
      <c r="AD431" s="21"/>
      <c r="AE431" s="33">
        <v>15</v>
      </c>
      <c r="AF431" s="33">
        <v>6</v>
      </c>
      <c r="AG431" s="33" t="s">
        <v>79</v>
      </c>
      <c r="AH431" s="33" t="s">
        <v>79</v>
      </c>
      <c r="AI431" s="33" t="s">
        <v>79</v>
      </c>
      <c r="AJ431" s="33" t="s">
        <v>78</v>
      </c>
      <c r="AK431" s="33" t="s">
        <v>79</v>
      </c>
      <c r="AL431" s="33" t="s">
        <v>79</v>
      </c>
      <c r="AM431" s="21" t="s">
        <v>72</v>
      </c>
      <c r="AN431" s="33" t="s">
        <v>79</v>
      </c>
      <c r="AO431" s="33" t="s">
        <v>72</v>
      </c>
      <c r="AP431" s="33" t="s">
        <v>3091</v>
      </c>
      <c r="AQ431" s="33" t="s">
        <v>3092</v>
      </c>
      <c r="AR431" s="33" t="s">
        <v>2636</v>
      </c>
    </row>
    <row r="432" s="7" customFormat="1" ht="84" customHeight="1" spans="1:44">
      <c r="A432" s="21">
        <v>425</v>
      </c>
      <c r="B432" s="33" t="s">
        <v>3780</v>
      </c>
      <c r="C432" s="33" t="s">
        <v>673</v>
      </c>
      <c r="D432" s="33" t="s">
        <v>2507</v>
      </c>
      <c r="E432" s="33" t="s">
        <v>2550</v>
      </c>
      <c r="F432" s="33" t="s">
        <v>3097</v>
      </c>
      <c r="G432" s="33" t="s">
        <v>93</v>
      </c>
      <c r="H432" s="57" t="s">
        <v>3098</v>
      </c>
      <c r="I432" s="33" t="s">
        <v>3099</v>
      </c>
      <c r="J432" s="33" t="s">
        <v>3100</v>
      </c>
      <c r="K432" s="33" t="s">
        <v>3099</v>
      </c>
      <c r="L432" s="33" t="s">
        <v>3097</v>
      </c>
      <c r="M432" s="33" t="s">
        <v>69</v>
      </c>
      <c r="N432" s="33" t="s">
        <v>70</v>
      </c>
      <c r="O432" s="33" t="s">
        <v>3101</v>
      </c>
      <c r="P432" s="33" t="s">
        <v>3102</v>
      </c>
      <c r="Q432" s="33" t="s">
        <v>1780</v>
      </c>
      <c r="R432" s="33" t="s">
        <v>595</v>
      </c>
      <c r="S432" s="33" t="s">
        <v>340</v>
      </c>
      <c r="T432" s="33" t="s">
        <v>1101</v>
      </c>
      <c r="U432" s="33" t="s">
        <v>505</v>
      </c>
      <c r="V432" s="33">
        <v>2023</v>
      </c>
      <c r="W432" s="33" t="s">
        <v>78</v>
      </c>
      <c r="X432" s="21">
        <v>202301</v>
      </c>
      <c r="Y432" s="21">
        <v>202312</v>
      </c>
      <c r="Z432" s="33">
        <v>23.52</v>
      </c>
      <c r="AA432" s="33">
        <v>23.52</v>
      </c>
      <c r="AB432" s="33"/>
      <c r="AC432" s="33"/>
      <c r="AD432" s="21"/>
      <c r="AE432" s="33">
        <v>25</v>
      </c>
      <c r="AF432" s="33">
        <v>15</v>
      </c>
      <c r="AG432" s="33" t="s">
        <v>79</v>
      </c>
      <c r="AH432" s="33" t="s">
        <v>79</v>
      </c>
      <c r="AI432" s="33" t="s">
        <v>79</v>
      </c>
      <c r="AJ432" s="33" t="s">
        <v>78</v>
      </c>
      <c r="AK432" s="33" t="s">
        <v>78</v>
      </c>
      <c r="AL432" s="33" t="s">
        <v>79</v>
      </c>
      <c r="AM432" s="21" t="s">
        <v>72</v>
      </c>
      <c r="AN432" s="33" t="s">
        <v>79</v>
      </c>
      <c r="AO432" s="33" t="s">
        <v>72</v>
      </c>
      <c r="AP432" s="33" t="s">
        <v>3103</v>
      </c>
      <c r="AQ432" s="33">
        <v>13896248785</v>
      </c>
      <c r="AR432" s="33" t="s">
        <v>3104</v>
      </c>
    </row>
    <row r="433" s="7" customFormat="1" ht="99" customHeight="1" spans="1:44">
      <c r="A433" s="21">
        <v>426</v>
      </c>
      <c r="B433" s="33" t="s">
        <v>3781</v>
      </c>
      <c r="C433" s="33" t="s">
        <v>673</v>
      </c>
      <c r="D433" s="33" t="s">
        <v>2507</v>
      </c>
      <c r="E433" s="33" t="s">
        <v>2550</v>
      </c>
      <c r="F433" s="33" t="s">
        <v>3106</v>
      </c>
      <c r="G433" s="33" t="s">
        <v>93</v>
      </c>
      <c r="H433" s="57" t="s">
        <v>3107</v>
      </c>
      <c r="I433" s="33" t="s">
        <v>3108</v>
      </c>
      <c r="J433" s="33" t="s">
        <v>3109</v>
      </c>
      <c r="K433" s="33" t="s">
        <v>3108</v>
      </c>
      <c r="L433" s="33" t="s">
        <v>3106</v>
      </c>
      <c r="M433" s="33" t="s">
        <v>69</v>
      </c>
      <c r="N433" s="33" t="s">
        <v>70</v>
      </c>
      <c r="O433" s="33" t="s">
        <v>3101</v>
      </c>
      <c r="P433" s="33" t="s">
        <v>3102</v>
      </c>
      <c r="Q433" s="33" t="s">
        <v>219</v>
      </c>
      <c r="R433" s="33" t="s">
        <v>595</v>
      </c>
      <c r="S433" s="33" t="s">
        <v>340</v>
      </c>
      <c r="T433" s="33" t="s">
        <v>1101</v>
      </c>
      <c r="U433" s="33" t="s">
        <v>505</v>
      </c>
      <c r="V433" s="33">
        <v>2023</v>
      </c>
      <c r="W433" s="33" t="s">
        <v>78</v>
      </c>
      <c r="X433" s="21">
        <v>202301</v>
      </c>
      <c r="Y433" s="21">
        <v>202312</v>
      </c>
      <c r="Z433" s="33">
        <v>16.32</v>
      </c>
      <c r="AA433" s="33">
        <v>16.32</v>
      </c>
      <c r="AB433" s="33"/>
      <c r="AC433" s="33"/>
      <c r="AD433" s="21"/>
      <c r="AE433" s="33">
        <v>35</v>
      </c>
      <c r="AF433" s="33">
        <v>10</v>
      </c>
      <c r="AG433" s="33" t="s">
        <v>79</v>
      </c>
      <c r="AH433" s="33" t="s">
        <v>79</v>
      </c>
      <c r="AI433" s="33" t="s">
        <v>79</v>
      </c>
      <c r="AJ433" s="33" t="s">
        <v>78</v>
      </c>
      <c r="AK433" s="33" t="s">
        <v>78</v>
      </c>
      <c r="AL433" s="33" t="s">
        <v>79</v>
      </c>
      <c r="AM433" s="21" t="s">
        <v>72</v>
      </c>
      <c r="AN433" s="33" t="s">
        <v>79</v>
      </c>
      <c r="AO433" s="33" t="s">
        <v>72</v>
      </c>
      <c r="AP433" s="33" t="s">
        <v>3103</v>
      </c>
      <c r="AQ433" s="33">
        <v>13896248785</v>
      </c>
      <c r="AR433" s="33" t="s">
        <v>3104</v>
      </c>
    </row>
    <row r="434" s="7" customFormat="1" ht="88" customHeight="1" spans="1:44">
      <c r="A434" s="21">
        <v>427</v>
      </c>
      <c r="B434" s="33" t="s">
        <v>3782</v>
      </c>
      <c r="C434" s="33" t="s">
        <v>673</v>
      </c>
      <c r="D434" s="33" t="s">
        <v>2507</v>
      </c>
      <c r="E434" s="33" t="s">
        <v>2550</v>
      </c>
      <c r="F434" s="33" t="s">
        <v>2947</v>
      </c>
      <c r="G434" s="33" t="s">
        <v>93</v>
      </c>
      <c r="H434" s="57" t="s">
        <v>3111</v>
      </c>
      <c r="I434" s="33" t="s">
        <v>3112</v>
      </c>
      <c r="J434" s="33" t="s">
        <v>3113</v>
      </c>
      <c r="K434" s="33" t="s">
        <v>3114</v>
      </c>
      <c r="L434" s="33" t="s">
        <v>2947</v>
      </c>
      <c r="M434" s="33" t="s">
        <v>69</v>
      </c>
      <c r="N434" s="33" t="s">
        <v>70</v>
      </c>
      <c r="O434" s="33" t="s">
        <v>2935</v>
      </c>
      <c r="P434" s="33" t="s">
        <v>3102</v>
      </c>
      <c r="Q434" s="33" t="s">
        <v>2945</v>
      </c>
      <c r="R434" s="33" t="s">
        <v>595</v>
      </c>
      <c r="S434" s="33" t="s">
        <v>340</v>
      </c>
      <c r="T434" s="33" t="s">
        <v>1101</v>
      </c>
      <c r="U434" s="33" t="s">
        <v>247</v>
      </c>
      <c r="V434" s="33">
        <v>2023</v>
      </c>
      <c r="W434" s="33" t="s">
        <v>78</v>
      </c>
      <c r="X434" s="21">
        <v>202301</v>
      </c>
      <c r="Y434" s="21">
        <v>202312</v>
      </c>
      <c r="Z434" s="33">
        <v>14.4</v>
      </c>
      <c r="AA434" s="33">
        <v>14.4</v>
      </c>
      <c r="AB434" s="33"/>
      <c r="AC434" s="33"/>
      <c r="AD434" s="21"/>
      <c r="AE434" s="33">
        <v>10</v>
      </c>
      <c r="AF434" s="33">
        <v>8</v>
      </c>
      <c r="AG434" s="33" t="s">
        <v>79</v>
      </c>
      <c r="AH434" s="33" t="s">
        <v>79</v>
      </c>
      <c r="AI434" s="33" t="s">
        <v>79</v>
      </c>
      <c r="AJ434" s="33" t="s">
        <v>78</v>
      </c>
      <c r="AK434" s="33" t="s">
        <v>78</v>
      </c>
      <c r="AL434" s="33" t="s">
        <v>79</v>
      </c>
      <c r="AM434" s="21" t="s">
        <v>72</v>
      </c>
      <c r="AN434" s="33" t="s">
        <v>79</v>
      </c>
      <c r="AO434" s="33" t="s">
        <v>72</v>
      </c>
      <c r="AP434" s="33" t="s">
        <v>1663</v>
      </c>
      <c r="AQ434" s="33">
        <v>15826470946</v>
      </c>
      <c r="AR434" s="33" t="s">
        <v>3115</v>
      </c>
    </row>
    <row r="435" s="7" customFormat="1" ht="88" customHeight="1" spans="1:44">
      <c r="A435" s="21">
        <v>428</v>
      </c>
      <c r="B435" s="33" t="s">
        <v>3783</v>
      </c>
      <c r="C435" s="33" t="s">
        <v>673</v>
      </c>
      <c r="D435" s="33" t="s">
        <v>2507</v>
      </c>
      <c r="E435" s="33" t="s">
        <v>2550</v>
      </c>
      <c r="F435" s="33" t="s">
        <v>2947</v>
      </c>
      <c r="G435" s="33" t="s">
        <v>93</v>
      </c>
      <c r="H435" s="57" t="s">
        <v>3117</v>
      </c>
      <c r="I435" s="33" t="s">
        <v>3112</v>
      </c>
      <c r="J435" s="33" t="s">
        <v>3113</v>
      </c>
      <c r="K435" s="33" t="s">
        <v>3112</v>
      </c>
      <c r="L435" s="33" t="s">
        <v>2947</v>
      </c>
      <c r="M435" s="33" t="s">
        <v>69</v>
      </c>
      <c r="N435" s="33" t="s">
        <v>70</v>
      </c>
      <c r="O435" s="33" t="s">
        <v>2935</v>
      </c>
      <c r="P435" s="33" t="s">
        <v>3102</v>
      </c>
      <c r="Q435" s="33" t="s">
        <v>2945</v>
      </c>
      <c r="R435" s="33" t="s">
        <v>595</v>
      </c>
      <c r="S435" s="33" t="s">
        <v>340</v>
      </c>
      <c r="T435" s="33" t="s">
        <v>1101</v>
      </c>
      <c r="U435" s="33" t="s">
        <v>220</v>
      </c>
      <c r="V435" s="33">
        <v>2023</v>
      </c>
      <c r="W435" s="33" t="s">
        <v>78</v>
      </c>
      <c r="X435" s="21">
        <v>202301</v>
      </c>
      <c r="Y435" s="21">
        <v>202312</v>
      </c>
      <c r="Z435" s="33">
        <v>14.4</v>
      </c>
      <c r="AA435" s="33">
        <v>14.4</v>
      </c>
      <c r="AB435" s="33"/>
      <c r="AC435" s="33"/>
      <c r="AD435" s="21"/>
      <c r="AE435" s="33">
        <v>12</v>
      </c>
      <c r="AF435" s="33">
        <v>8</v>
      </c>
      <c r="AG435" s="33" t="s">
        <v>79</v>
      </c>
      <c r="AH435" s="33" t="s">
        <v>79</v>
      </c>
      <c r="AI435" s="33" t="s">
        <v>79</v>
      </c>
      <c r="AJ435" s="33" t="s">
        <v>78</v>
      </c>
      <c r="AK435" s="33" t="s">
        <v>79</v>
      </c>
      <c r="AL435" s="33" t="s">
        <v>79</v>
      </c>
      <c r="AM435" s="21" t="s">
        <v>72</v>
      </c>
      <c r="AN435" s="33" t="s">
        <v>79</v>
      </c>
      <c r="AO435" s="33" t="s">
        <v>72</v>
      </c>
      <c r="AP435" s="33" t="s">
        <v>3118</v>
      </c>
      <c r="AQ435" s="33">
        <v>13635346051</v>
      </c>
      <c r="AR435" s="33" t="s">
        <v>3119</v>
      </c>
    </row>
    <row r="436" s="7" customFormat="1" ht="88" customHeight="1" spans="1:44">
      <c r="A436" s="21">
        <v>429</v>
      </c>
      <c r="B436" s="33" t="s">
        <v>3784</v>
      </c>
      <c r="C436" s="33" t="s">
        <v>673</v>
      </c>
      <c r="D436" s="33" t="s">
        <v>2507</v>
      </c>
      <c r="E436" s="33" t="s">
        <v>2550</v>
      </c>
      <c r="F436" s="33" t="s">
        <v>2977</v>
      </c>
      <c r="G436" s="33" t="s">
        <v>93</v>
      </c>
      <c r="H436" s="57" t="s">
        <v>3121</v>
      </c>
      <c r="I436" s="33" t="s">
        <v>3122</v>
      </c>
      <c r="J436" s="33" t="s">
        <v>3123</v>
      </c>
      <c r="K436" s="33" t="s">
        <v>3122</v>
      </c>
      <c r="L436" s="33" t="s">
        <v>2977</v>
      </c>
      <c r="M436" s="33" t="s">
        <v>69</v>
      </c>
      <c r="N436" s="33" t="s">
        <v>70</v>
      </c>
      <c r="O436" s="33" t="s">
        <v>2935</v>
      </c>
      <c r="P436" s="33" t="s">
        <v>3102</v>
      </c>
      <c r="Q436" s="33" t="s">
        <v>264</v>
      </c>
      <c r="R436" s="33" t="s">
        <v>595</v>
      </c>
      <c r="S436" s="33" t="s">
        <v>340</v>
      </c>
      <c r="T436" s="33" t="s">
        <v>1101</v>
      </c>
      <c r="U436" s="33" t="s">
        <v>220</v>
      </c>
      <c r="V436" s="33">
        <v>2023</v>
      </c>
      <c r="W436" s="33" t="s">
        <v>78</v>
      </c>
      <c r="X436" s="21">
        <v>202301</v>
      </c>
      <c r="Y436" s="21">
        <v>202312</v>
      </c>
      <c r="Z436" s="33">
        <v>43.2</v>
      </c>
      <c r="AA436" s="33">
        <v>43.2</v>
      </c>
      <c r="AB436" s="33"/>
      <c r="AC436" s="33"/>
      <c r="AD436" s="21"/>
      <c r="AE436" s="33">
        <v>20</v>
      </c>
      <c r="AF436" s="33">
        <v>20</v>
      </c>
      <c r="AG436" s="33" t="s">
        <v>79</v>
      </c>
      <c r="AH436" s="33" t="s">
        <v>79</v>
      </c>
      <c r="AI436" s="33" t="s">
        <v>79</v>
      </c>
      <c r="AJ436" s="33" t="s">
        <v>78</v>
      </c>
      <c r="AK436" s="33" t="s">
        <v>78</v>
      </c>
      <c r="AL436" s="33" t="s">
        <v>79</v>
      </c>
      <c r="AM436" s="21" t="s">
        <v>72</v>
      </c>
      <c r="AN436" s="33" t="s">
        <v>79</v>
      </c>
      <c r="AO436" s="33" t="s">
        <v>72</v>
      </c>
      <c r="AP436" s="33" t="s">
        <v>3118</v>
      </c>
      <c r="AQ436" s="33">
        <v>13635346051</v>
      </c>
      <c r="AR436" s="33" t="s">
        <v>3119</v>
      </c>
    </row>
    <row r="437" s="7" customFormat="1" ht="88" customHeight="1" spans="1:44">
      <c r="A437" s="21">
        <v>430</v>
      </c>
      <c r="B437" s="33" t="s">
        <v>3785</v>
      </c>
      <c r="C437" s="33" t="s">
        <v>673</v>
      </c>
      <c r="D437" s="33" t="s">
        <v>2507</v>
      </c>
      <c r="E437" s="33" t="s">
        <v>2550</v>
      </c>
      <c r="F437" s="33" t="s">
        <v>2947</v>
      </c>
      <c r="G437" s="33" t="s">
        <v>93</v>
      </c>
      <c r="H437" s="57" t="s">
        <v>3125</v>
      </c>
      <c r="I437" s="33" t="s">
        <v>3112</v>
      </c>
      <c r="J437" s="33" t="s">
        <v>3113</v>
      </c>
      <c r="K437" s="33" t="s">
        <v>3112</v>
      </c>
      <c r="L437" s="33" t="s">
        <v>2947</v>
      </c>
      <c r="M437" s="33" t="s">
        <v>69</v>
      </c>
      <c r="N437" s="33" t="s">
        <v>70</v>
      </c>
      <c r="O437" s="33" t="s">
        <v>2935</v>
      </c>
      <c r="P437" s="33" t="s">
        <v>3102</v>
      </c>
      <c r="Q437" s="33" t="s">
        <v>2945</v>
      </c>
      <c r="R437" s="33" t="s">
        <v>595</v>
      </c>
      <c r="S437" s="33" t="s">
        <v>340</v>
      </c>
      <c r="T437" s="33" t="s">
        <v>1101</v>
      </c>
      <c r="U437" s="33" t="s">
        <v>220</v>
      </c>
      <c r="V437" s="33">
        <v>2023</v>
      </c>
      <c r="W437" s="33" t="s">
        <v>78</v>
      </c>
      <c r="X437" s="21">
        <v>202301</v>
      </c>
      <c r="Y437" s="21">
        <v>202312</v>
      </c>
      <c r="Z437" s="33">
        <v>14.4</v>
      </c>
      <c r="AA437" s="33">
        <v>14.4</v>
      </c>
      <c r="AB437" s="33"/>
      <c r="AC437" s="33"/>
      <c r="AD437" s="21"/>
      <c r="AE437" s="33">
        <v>8</v>
      </c>
      <c r="AF437" s="33">
        <v>8</v>
      </c>
      <c r="AG437" s="33" t="s">
        <v>79</v>
      </c>
      <c r="AH437" s="33" t="s">
        <v>79</v>
      </c>
      <c r="AI437" s="33" t="s">
        <v>79</v>
      </c>
      <c r="AJ437" s="33" t="s">
        <v>78</v>
      </c>
      <c r="AK437" s="33" t="s">
        <v>79</v>
      </c>
      <c r="AL437" s="33" t="s">
        <v>79</v>
      </c>
      <c r="AM437" s="21" t="s">
        <v>72</v>
      </c>
      <c r="AN437" s="33" t="s">
        <v>79</v>
      </c>
      <c r="AO437" s="33" t="s">
        <v>72</v>
      </c>
      <c r="AP437" s="33" t="s">
        <v>3118</v>
      </c>
      <c r="AQ437" s="33">
        <v>13635346051</v>
      </c>
      <c r="AR437" s="33" t="s">
        <v>3119</v>
      </c>
    </row>
    <row r="438" s="7" customFormat="1" ht="82" customHeight="1" spans="1:44">
      <c r="A438" s="21">
        <v>431</v>
      </c>
      <c r="B438" s="33" t="s">
        <v>3786</v>
      </c>
      <c r="C438" s="33" t="s">
        <v>673</v>
      </c>
      <c r="D438" s="33" t="s">
        <v>2507</v>
      </c>
      <c r="E438" s="33" t="s">
        <v>2550</v>
      </c>
      <c r="F438" s="33" t="s">
        <v>3013</v>
      </c>
      <c r="G438" s="33" t="s">
        <v>93</v>
      </c>
      <c r="H438" s="57" t="s">
        <v>3127</v>
      </c>
      <c r="I438" s="33" t="s">
        <v>3128</v>
      </c>
      <c r="J438" s="33" t="s">
        <v>3129</v>
      </c>
      <c r="K438" s="33" t="s">
        <v>3128</v>
      </c>
      <c r="L438" s="33" t="s">
        <v>3013</v>
      </c>
      <c r="M438" s="33" t="s">
        <v>69</v>
      </c>
      <c r="N438" s="33" t="s">
        <v>70</v>
      </c>
      <c r="O438" s="33" t="s">
        <v>2935</v>
      </c>
      <c r="P438" s="33" t="s">
        <v>3102</v>
      </c>
      <c r="Q438" s="33" t="s">
        <v>660</v>
      </c>
      <c r="R438" s="33" t="s">
        <v>595</v>
      </c>
      <c r="S438" s="33" t="s">
        <v>340</v>
      </c>
      <c r="T438" s="33" t="s">
        <v>1101</v>
      </c>
      <c r="U438" s="33" t="s">
        <v>220</v>
      </c>
      <c r="V438" s="33">
        <v>2023</v>
      </c>
      <c r="W438" s="33" t="s">
        <v>78</v>
      </c>
      <c r="X438" s="21">
        <v>202301</v>
      </c>
      <c r="Y438" s="21">
        <v>202312</v>
      </c>
      <c r="Z438" s="33">
        <v>28.8</v>
      </c>
      <c r="AA438" s="33">
        <v>28.8</v>
      </c>
      <c r="AB438" s="33"/>
      <c r="AC438" s="33"/>
      <c r="AD438" s="21"/>
      <c r="AE438" s="33">
        <v>20</v>
      </c>
      <c r="AF438" s="33">
        <v>16</v>
      </c>
      <c r="AG438" s="33" t="s">
        <v>79</v>
      </c>
      <c r="AH438" s="33" t="s">
        <v>79</v>
      </c>
      <c r="AI438" s="33" t="s">
        <v>79</v>
      </c>
      <c r="AJ438" s="33" t="s">
        <v>78</v>
      </c>
      <c r="AK438" s="33" t="s">
        <v>79</v>
      </c>
      <c r="AL438" s="33" t="s">
        <v>79</v>
      </c>
      <c r="AM438" s="21" t="s">
        <v>72</v>
      </c>
      <c r="AN438" s="33" t="s">
        <v>79</v>
      </c>
      <c r="AO438" s="33" t="s">
        <v>72</v>
      </c>
      <c r="AP438" s="33" t="s">
        <v>3118</v>
      </c>
      <c r="AQ438" s="33">
        <v>13635346051</v>
      </c>
      <c r="AR438" s="33" t="s">
        <v>3119</v>
      </c>
    </row>
    <row r="439" s="7" customFormat="1" ht="85" customHeight="1" spans="1:44">
      <c r="A439" s="21">
        <v>432</v>
      </c>
      <c r="B439" s="33" t="s">
        <v>3787</v>
      </c>
      <c r="C439" s="33" t="s">
        <v>673</v>
      </c>
      <c r="D439" s="33" t="s">
        <v>2507</v>
      </c>
      <c r="E439" s="33" t="s">
        <v>2550</v>
      </c>
      <c r="F439" s="33" t="s">
        <v>2931</v>
      </c>
      <c r="G439" s="33" t="s">
        <v>93</v>
      </c>
      <c r="H439" s="57" t="s">
        <v>3131</v>
      </c>
      <c r="I439" s="33" t="s">
        <v>3132</v>
      </c>
      <c r="J439" s="33" t="s">
        <v>3133</v>
      </c>
      <c r="K439" s="33" t="s">
        <v>3132</v>
      </c>
      <c r="L439" s="33" t="s">
        <v>2931</v>
      </c>
      <c r="M439" s="33" t="s">
        <v>69</v>
      </c>
      <c r="N439" s="33" t="s">
        <v>70</v>
      </c>
      <c r="O439" s="33" t="s">
        <v>2935</v>
      </c>
      <c r="P439" s="33" t="s">
        <v>3102</v>
      </c>
      <c r="Q439" s="33" t="s">
        <v>264</v>
      </c>
      <c r="R439" s="33" t="s">
        <v>595</v>
      </c>
      <c r="S439" s="33" t="s">
        <v>340</v>
      </c>
      <c r="T439" s="33" t="s">
        <v>1101</v>
      </c>
      <c r="U439" s="33" t="s">
        <v>328</v>
      </c>
      <c r="V439" s="33">
        <v>2023</v>
      </c>
      <c r="W439" s="33" t="s">
        <v>78</v>
      </c>
      <c r="X439" s="21">
        <v>202301</v>
      </c>
      <c r="Y439" s="21">
        <v>202312</v>
      </c>
      <c r="Z439" s="33">
        <v>36</v>
      </c>
      <c r="AA439" s="33">
        <v>36</v>
      </c>
      <c r="AB439" s="33"/>
      <c r="AC439" s="33"/>
      <c r="AD439" s="21"/>
      <c r="AE439" s="33">
        <v>20</v>
      </c>
      <c r="AF439" s="33">
        <v>20</v>
      </c>
      <c r="AG439" s="33" t="s">
        <v>79</v>
      </c>
      <c r="AH439" s="33" t="s">
        <v>79</v>
      </c>
      <c r="AI439" s="33" t="s">
        <v>79</v>
      </c>
      <c r="AJ439" s="33" t="s">
        <v>78</v>
      </c>
      <c r="AK439" s="33" t="s">
        <v>78</v>
      </c>
      <c r="AL439" s="33" t="s">
        <v>79</v>
      </c>
      <c r="AM439" s="21" t="s">
        <v>72</v>
      </c>
      <c r="AN439" s="33" t="s">
        <v>79</v>
      </c>
      <c r="AO439" s="33" t="s">
        <v>72</v>
      </c>
      <c r="AP439" s="33" t="s">
        <v>3134</v>
      </c>
      <c r="AQ439" s="33">
        <v>18203015861</v>
      </c>
      <c r="AR439" s="33" t="s">
        <v>3135</v>
      </c>
    </row>
    <row r="440" s="7" customFormat="1" ht="91" customHeight="1" spans="1:44">
      <c r="A440" s="21">
        <v>433</v>
      </c>
      <c r="B440" s="33" t="s">
        <v>3788</v>
      </c>
      <c r="C440" s="33" t="s">
        <v>673</v>
      </c>
      <c r="D440" s="33" t="s">
        <v>2507</v>
      </c>
      <c r="E440" s="33" t="s">
        <v>2550</v>
      </c>
      <c r="F440" s="33" t="s">
        <v>3137</v>
      </c>
      <c r="G440" s="33" t="s">
        <v>93</v>
      </c>
      <c r="H440" s="57" t="s">
        <v>3138</v>
      </c>
      <c r="I440" s="33" t="s">
        <v>3139</v>
      </c>
      <c r="J440" s="33" t="s">
        <v>3140</v>
      </c>
      <c r="K440" s="33" t="s">
        <v>3139</v>
      </c>
      <c r="L440" s="33" t="s">
        <v>3137</v>
      </c>
      <c r="M440" s="33" t="s">
        <v>69</v>
      </c>
      <c r="N440" s="33" t="s">
        <v>70</v>
      </c>
      <c r="O440" s="33" t="s">
        <v>3101</v>
      </c>
      <c r="P440" s="33" t="s">
        <v>3102</v>
      </c>
      <c r="Q440" s="33" t="s">
        <v>1410</v>
      </c>
      <c r="R440" s="33" t="s">
        <v>595</v>
      </c>
      <c r="S440" s="33" t="s">
        <v>340</v>
      </c>
      <c r="T440" s="33" t="s">
        <v>1101</v>
      </c>
      <c r="U440" s="33" t="s">
        <v>328</v>
      </c>
      <c r="V440" s="33">
        <v>2023</v>
      </c>
      <c r="W440" s="33" t="s">
        <v>78</v>
      </c>
      <c r="X440" s="21">
        <v>202301</v>
      </c>
      <c r="Y440" s="21">
        <v>202312</v>
      </c>
      <c r="Z440" s="33">
        <v>39.84</v>
      </c>
      <c r="AA440" s="33">
        <v>39.84</v>
      </c>
      <c r="AB440" s="33"/>
      <c r="AC440" s="33"/>
      <c r="AD440" s="21"/>
      <c r="AE440" s="33">
        <v>24</v>
      </c>
      <c r="AF440" s="33">
        <v>24</v>
      </c>
      <c r="AG440" s="33" t="s">
        <v>79</v>
      </c>
      <c r="AH440" s="33" t="s">
        <v>79</v>
      </c>
      <c r="AI440" s="33" t="s">
        <v>79</v>
      </c>
      <c r="AJ440" s="33" t="s">
        <v>78</v>
      </c>
      <c r="AK440" s="33" t="s">
        <v>79</v>
      </c>
      <c r="AL440" s="33" t="s">
        <v>79</v>
      </c>
      <c r="AM440" s="21" t="s">
        <v>72</v>
      </c>
      <c r="AN440" s="33" t="s">
        <v>79</v>
      </c>
      <c r="AO440" s="33" t="s">
        <v>72</v>
      </c>
      <c r="AP440" s="33" t="s">
        <v>3134</v>
      </c>
      <c r="AQ440" s="33">
        <v>18203015861</v>
      </c>
      <c r="AR440" s="33" t="s">
        <v>3135</v>
      </c>
    </row>
    <row r="441" s="7" customFormat="1" ht="87" customHeight="1" spans="1:44">
      <c r="A441" s="21">
        <v>434</v>
      </c>
      <c r="B441" s="33" t="s">
        <v>3789</v>
      </c>
      <c r="C441" s="33" t="s">
        <v>673</v>
      </c>
      <c r="D441" s="33" t="s">
        <v>2507</v>
      </c>
      <c r="E441" s="33" t="s">
        <v>2550</v>
      </c>
      <c r="F441" s="33" t="s">
        <v>3142</v>
      </c>
      <c r="G441" s="33" t="s">
        <v>93</v>
      </c>
      <c r="H441" s="57" t="s">
        <v>3143</v>
      </c>
      <c r="I441" s="33" t="s">
        <v>3144</v>
      </c>
      <c r="J441" s="33" t="s">
        <v>3145</v>
      </c>
      <c r="K441" s="33" t="s">
        <v>3144</v>
      </c>
      <c r="L441" s="33" t="s">
        <v>3142</v>
      </c>
      <c r="M441" s="33" t="s">
        <v>69</v>
      </c>
      <c r="N441" s="33" t="s">
        <v>70</v>
      </c>
      <c r="O441" s="33" t="s">
        <v>3066</v>
      </c>
      <c r="P441" s="33" t="s">
        <v>3102</v>
      </c>
      <c r="Q441" s="33" t="s">
        <v>2937</v>
      </c>
      <c r="R441" s="33" t="s">
        <v>595</v>
      </c>
      <c r="S441" s="33" t="s">
        <v>340</v>
      </c>
      <c r="T441" s="33" t="s">
        <v>1101</v>
      </c>
      <c r="U441" s="33" t="s">
        <v>328</v>
      </c>
      <c r="V441" s="33">
        <v>2023</v>
      </c>
      <c r="W441" s="33" t="s">
        <v>78</v>
      </c>
      <c r="X441" s="21">
        <v>202301</v>
      </c>
      <c r="Y441" s="21">
        <v>202312</v>
      </c>
      <c r="Z441" s="33">
        <v>5.76</v>
      </c>
      <c r="AA441" s="33">
        <v>5.76</v>
      </c>
      <c r="AB441" s="33"/>
      <c r="AC441" s="33"/>
      <c r="AD441" s="21"/>
      <c r="AE441" s="33">
        <v>6</v>
      </c>
      <c r="AF441" s="33">
        <v>6</v>
      </c>
      <c r="AG441" s="33" t="s">
        <v>79</v>
      </c>
      <c r="AH441" s="33" t="s">
        <v>79</v>
      </c>
      <c r="AI441" s="33" t="s">
        <v>79</v>
      </c>
      <c r="AJ441" s="33" t="s">
        <v>78</v>
      </c>
      <c r="AK441" s="33" t="s">
        <v>78</v>
      </c>
      <c r="AL441" s="33" t="s">
        <v>79</v>
      </c>
      <c r="AM441" s="21" t="s">
        <v>72</v>
      </c>
      <c r="AN441" s="33" t="s">
        <v>79</v>
      </c>
      <c r="AO441" s="33" t="s">
        <v>72</v>
      </c>
      <c r="AP441" s="33" t="s">
        <v>3134</v>
      </c>
      <c r="AQ441" s="33">
        <v>18203015861</v>
      </c>
      <c r="AR441" s="33" t="s">
        <v>3135</v>
      </c>
    </row>
    <row r="442" s="7" customFormat="1" ht="88" customHeight="1" spans="1:44">
      <c r="A442" s="21">
        <v>435</v>
      </c>
      <c r="B442" s="33" t="s">
        <v>3790</v>
      </c>
      <c r="C442" s="33" t="s">
        <v>673</v>
      </c>
      <c r="D442" s="33" t="s">
        <v>2507</v>
      </c>
      <c r="E442" s="33" t="s">
        <v>2550</v>
      </c>
      <c r="F442" s="33" t="s">
        <v>2955</v>
      </c>
      <c r="G442" s="33" t="s">
        <v>93</v>
      </c>
      <c r="H442" s="57" t="s">
        <v>3147</v>
      </c>
      <c r="I442" s="33" t="s">
        <v>3148</v>
      </c>
      <c r="J442" s="33" t="s">
        <v>3149</v>
      </c>
      <c r="K442" s="33" t="s">
        <v>3148</v>
      </c>
      <c r="L442" s="33" t="s">
        <v>2955</v>
      </c>
      <c r="M442" s="33" t="s">
        <v>69</v>
      </c>
      <c r="N442" s="33" t="s">
        <v>70</v>
      </c>
      <c r="O442" s="33" t="s">
        <v>2935</v>
      </c>
      <c r="P442" s="33" t="s">
        <v>3102</v>
      </c>
      <c r="Q442" s="33" t="s">
        <v>227</v>
      </c>
      <c r="R442" s="33" t="s">
        <v>595</v>
      </c>
      <c r="S442" s="33" t="s">
        <v>340</v>
      </c>
      <c r="T442" s="33" t="s">
        <v>1101</v>
      </c>
      <c r="U442" s="33" t="s">
        <v>257</v>
      </c>
      <c r="V442" s="33">
        <v>2023</v>
      </c>
      <c r="W442" s="33" t="s">
        <v>78</v>
      </c>
      <c r="X442" s="21">
        <v>202301</v>
      </c>
      <c r="Y442" s="21">
        <v>202312</v>
      </c>
      <c r="Z442" s="33">
        <v>21.6</v>
      </c>
      <c r="AA442" s="33">
        <v>21.6</v>
      </c>
      <c r="AB442" s="33"/>
      <c r="AC442" s="33"/>
      <c r="AD442" s="21"/>
      <c r="AE442" s="33">
        <v>12</v>
      </c>
      <c r="AF442" s="33">
        <v>12</v>
      </c>
      <c r="AG442" s="33" t="s">
        <v>79</v>
      </c>
      <c r="AH442" s="33" t="s">
        <v>79</v>
      </c>
      <c r="AI442" s="33" t="s">
        <v>79</v>
      </c>
      <c r="AJ442" s="33" t="s">
        <v>78</v>
      </c>
      <c r="AK442" s="33" t="s">
        <v>78</v>
      </c>
      <c r="AL442" s="33" t="s">
        <v>79</v>
      </c>
      <c r="AM442" s="21" t="s">
        <v>72</v>
      </c>
      <c r="AN442" s="33" t="s">
        <v>79</v>
      </c>
      <c r="AO442" s="33" t="s">
        <v>72</v>
      </c>
      <c r="AP442" s="33" t="s">
        <v>3150</v>
      </c>
      <c r="AQ442" s="33">
        <v>13452777817</v>
      </c>
      <c r="AR442" s="33" t="s">
        <v>3151</v>
      </c>
    </row>
    <row r="443" s="7" customFormat="1" ht="95" customHeight="1" spans="1:44">
      <c r="A443" s="21">
        <v>436</v>
      </c>
      <c r="B443" s="33" t="s">
        <v>3791</v>
      </c>
      <c r="C443" s="33" t="s">
        <v>673</v>
      </c>
      <c r="D443" s="33" t="s">
        <v>2507</v>
      </c>
      <c r="E443" s="33" t="s">
        <v>2550</v>
      </c>
      <c r="F443" s="33" t="s">
        <v>3013</v>
      </c>
      <c r="G443" s="33" t="s">
        <v>93</v>
      </c>
      <c r="H443" s="57" t="s">
        <v>3153</v>
      </c>
      <c r="I443" s="33" t="s">
        <v>3128</v>
      </c>
      <c r="J443" s="33" t="s">
        <v>3129</v>
      </c>
      <c r="K443" s="33" t="s">
        <v>3128</v>
      </c>
      <c r="L443" s="33" t="s">
        <v>3013</v>
      </c>
      <c r="M443" s="33" t="s">
        <v>69</v>
      </c>
      <c r="N443" s="33" t="s">
        <v>70</v>
      </c>
      <c r="O443" s="33" t="s">
        <v>2935</v>
      </c>
      <c r="P443" s="33" t="s">
        <v>3102</v>
      </c>
      <c r="Q443" s="33" t="s">
        <v>660</v>
      </c>
      <c r="R443" s="33" t="s">
        <v>595</v>
      </c>
      <c r="S443" s="33" t="s">
        <v>340</v>
      </c>
      <c r="T443" s="33" t="s">
        <v>1101</v>
      </c>
      <c r="U443" s="33" t="s">
        <v>257</v>
      </c>
      <c r="V443" s="33">
        <v>2023</v>
      </c>
      <c r="W443" s="33" t="s">
        <v>78</v>
      </c>
      <c r="X443" s="21">
        <v>202301</v>
      </c>
      <c r="Y443" s="21">
        <v>202312</v>
      </c>
      <c r="Z443" s="33">
        <v>28.8</v>
      </c>
      <c r="AA443" s="33">
        <v>28.8</v>
      </c>
      <c r="AB443" s="33"/>
      <c r="AC443" s="33"/>
      <c r="AD443" s="21"/>
      <c r="AE443" s="33">
        <v>16</v>
      </c>
      <c r="AF443" s="33">
        <v>16</v>
      </c>
      <c r="AG443" s="33" t="s">
        <v>79</v>
      </c>
      <c r="AH443" s="33" t="s">
        <v>79</v>
      </c>
      <c r="AI443" s="33" t="s">
        <v>79</v>
      </c>
      <c r="AJ443" s="33" t="s">
        <v>78</v>
      </c>
      <c r="AK443" s="33" t="s">
        <v>78</v>
      </c>
      <c r="AL443" s="33" t="s">
        <v>79</v>
      </c>
      <c r="AM443" s="21" t="s">
        <v>72</v>
      </c>
      <c r="AN443" s="33" t="s">
        <v>79</v>
      </c>
      <c r="AO443" s="33" t="s">
        <v>72</v>
      </c>
      <c r="AP443" s="33" t="s">
        <v>3150</v>
      </c>
      <c r="AQ443" s="33">
        <v>13452777817</v>
      </c>
      <c r="AR443" s="33" t="s">
        <v>3151</v>
      </c>
    </row>
    <row r="444" s="7" customFormat="1" ht="86" customHeight="1" spans="1:44">
      <c r="A444" s="21">
        <v>437</v>
      </c>
      <c r="B444" s="33" t="s">
        <v>3792</v>
      </c>
      <c r="C444" s="33" t="s">
        <v>673</v>
      </c>
      <c r="D444" s="33" t="s">
        <v>2507</v>
      </c>
      <c r="E444" s="33" t="s">
        <v>2550</v>
      </c>
      <c r="F444" s="33" t="s">
        <v>2977</v>
      </c>
      <c r="G444" s="33" t="s">
        <v>93</v>
      </c>
      <c r="H444" s="57" t="s">
        <v>3155</v>
      </c>
      <c r="I444" s="33" t="s">
        <v>3156</v>
      </c>
      <c r="J444" s="33" t="s">
        <v>3157</v>
      </c>
      <c r="K444" s="33" t="s">
        <v>3156</v>
      </c>
      <c r="L444" s="33" t="s">
        <v>2977</v>
      </c>
      <c r="M444" s="33" t="s">
        <v>69</v>
      </c>
      <c r="N444" s="33" t="s">
        <v>70</v>
      </c>
      <c r="O444" s="33" t="s">
        <v>2935</v>
      </c>
      <c r="P444" s="33" t="s">
        <v>3102</v>
      </c>
      <c r="Q444" s="33" t="s">
        <v>1410</v>
      </c>
      <c r="R444" s="33" t="s">
        <v>595</v>
      </c>
      <c r="S444" s="33" t="s">
        <v>340</v>
      </c>
      <c r="T444" s="33" t="s">
        <v>1101</v>
      </c>
      <c r="U444" s="33" t="s">
        <v>238</v>
      </c>
      <c r="V444" s="33">
        <v>2023</v>
      </c>
      <c r="W444" s="33" t="s">
        <v>78</v>
      </c>
      <c r="X444" s="21">
        <v>202301</v>
      </c>
      <c r="Y444" s="21">
        <v>202312</v>
      </c>
      <c r="Z444" s="33">
        <v>43.2</v>
      </c>
      <c r="AA444" s="33">
        <v>43.2</v>
      </c>
      <c r="AB444" s="33"/>
      <c r="AC444" s="33"/>
      <c r="AD444" s="21"/>
      <c r="AE444" s="33">
        <v>24</v>
      </c>
      <c r="AF444" s="33">
        <v>24</v>
      </c>
      <c r="AG444" s="33" t="s">
        <v>79</v>
      </c>
      <c r="AH444" s="33" t="s">
        <v>79</v>
      </c>
      <c r="AI444" s="33" t="s">
        <v>79</v>
      </c>
      <c r="AJ444" s="33" t="s">
        <v>78</v>
      </c>
      <c r="AK444" s="33" t="s">
        <v>78</v>
      </c>
      <c r="AL444" s="33" t="s">
        <v>79</v>
      </c>
      <c r="AM444" s="21" t="s">
        <v>72</v>
      </c>
      <c r="AN444" s="33" t="s">
        <v>79</v>
      </c>
      <c r="AO444" s="33" t="s">
        <v>72</v>
      </c>
      <c r="AP444" s="33" t="s">
        <v>3158</v>
      </c>
      <c r="AQ444" s="33">
        <v>13594701988</v>
      </c>
      <c r="AR444" s="33" t="s">
        <v>3159</v>
      </c>
    </row>
    <row r="445" s="7" customFormat="1" ht="86" customHeight="1" spans="1:44">
      <c r="A445" s="21">
        <v>438</v>
      </c>
      <c r="B445" s="33" t="s">
        <v>3793</v>
      </c>
      <c r="C445" s="33" t="s">
        <v>673</v>
      </c>
      <c r="D445" s="33" t="s">
        <v>2507</v>
      </c>
      <c r="E445" s="33" t="s">
        <v>2550</v>
      </c>
      <c r="F445" s="33" t="s">
        <v>2955</v>
      </c>
      <c r="G445" s="33" t="s">
        <v>93</v>
      </c>
      <c r="H445" s="57" t="s">
        <v>3161</v>
      </c>
      <c r="I445" s="33" t="s">
        <v>3148</v>
      </c>
      <c r="J445" s="33" t="s">
        <v>3149</v>
      </c>
      <c r="K445" s="33" t="s">
        <v>3148</v>
      </c>
      <c r="L445" s="33" t="s">
        <v>2955</v>
      </c>
      <c r="M445" s="33" t="s">
        <v>69</v>
      </c>
      <c r="N445" s="33" t="s">
        <v>70</v>
      </c>
      <c r="O445" s="33" t="s">
        <v>2935</v>
      </c>
      <c r="P445" s="33" t="s">
        <v>3102</v>
      </c>
      <c r="Q445" s="33" t="s">
        <v>227</v>
      </c>
      <c r="R445" s="33" t="s">
        <v>595</v>
      </c>
      <c r="S445" s="33" t="s">
        <v>340</v>
      </c>
      <c r="T445" s="33" t="s">
        <v>1101</v>
      </c>
      <c r="U445" s="33" t="s">
        <v>238</v>
      </c>
      <c r="V445" s="33">
        <v>2023</v>
      </c>
      <c r="W445" s="33" t="s">
        <v>78</v>
      </c>
      <c r="X445" s="21">
        <v>202301</v>
      </c>
      <c r="Y445" s="21">
        <v>202312</v>
      </c>
      <c r="Z445" s="33">
        <v>21.6</v>
      </c>
      <c r="AA445" s="33">
        <v>21.6</v>
      </c>
      <c r="AB445" s="33"/>
      <c r="AC445" s="33"/>
      <c r="AD445" s="21"/>
      <c r="AE445" s="33">
        <v>12</v>
      </c>
      <c r="AF445" s="33">
        <v>12</v>
      </c>
      <c r="AG445" s="33" t="s">
        <v>79</v>
      </c>
      <c r="AH445" s="33" t="s">
        <v>79</v>
      </c>
      <c r="AI445" s="33" t="s">
        <v>79</v>
      </c>
      <c r="AJ445" s="33" t="s">
        <v>78</v>
      </c>
      <c r="AK445" s="33" t="s">
        <v>78</v>
      </c>
      <c r="AL445" s="33" t="s">
        <v>79</v>
      </c>
      <c r="AM445" s="21" t="s">
        <v>72</v>
      </c>
      <c r="AN445" s="33" t="s">
        <v>79</v>
      </c>
      <c r="AO445" s="33" t="s">
        <v>72</v>
      </c>
      <c r="AP445" s="33" t="s">
        <v>3158</v>
      </c>
      <c r="AQ445" s="33">
        <v>13594701988</v>
      </c>
      <c r="AR445" s="33" t="s">
        <v>3159</v>
      </c>
    </row>
    <row r="446" s="7" customFormat="1" ht="89" customHeight="1" spans="1:44">
      <c r="A446" s="21">
        <v>439</v>
      </c>
      <c r="B446" s="33" t="s">
        <v>3794</v>
      </c>
      <c r="C446" s="33" t="s">
        <v>673</v>
      </c>
      <c r="D446" s="33" t="s">
        <v>2507</v>
      </c>
      <c r="E446" s="33" t="s">
        <v>2550</v>
      </c>
      <c r="F446" s="33" t="s">
        <v>2955</v>
      </c>
      <c r="G446" s="33" t="s">
        <v>93</v>
      </c>
      <c r="H446" s="57" t="s">
        <v>3163</v>
      </c>
      <c r="I446" s="33" t="s">
        <v>3148</v>
      </c>
      <c r="J446" s="33" t="s">
        <v>3149</v>
      </c>
      <c r="K446" s="33" t="s">
        <v>3148</v>
      </c>
      <c r="L446" s="33" t="s">
        <v>2955</v>
      </c>
      <c r="M446" s="33" t="s">
        <v>69</v>
      </c>
      <c r="N446" s="33" t="s">
        <v>70</v>
      </c>
      <c r="O446" s="33" t="s">
        <v>2935</v>
      </c>
      <c r="P446" s="33" t="s">
        <v>3102</v>
      </c>
      <c r="Q446" s="33" t="s">
        <v>227</v>
      </c>
      <c r="R446" s="33" t="s">
        <v>595</v>
      </c>
      <c r="S446" s="33" t="s">
        <v>340</v>
      </c>
      <c r="T446" s="33" t="s">
        <v>1101</v>
      </c>
      <c r="U446" s="33" t="s">
        <v>159</v>
      </c>
      <c r="V446" s="33">
        <v>2023</v>
      </c>
      <c r="W446" s="33" t="s">
        <v>78</v>
      </c>
      <c r="X446" s="21">
        <v>202301</v>
      </c>
      <c r="Y446" s="21">
        <v>202312</v>
      </c>
      <c r="Z446" s="33">
        <v>21.6</v>
      </c>
      <c r="AA446" s="33">
        <v>21.6</v>
      </c>
      <c r="AB446" s="33"/>
      <c r="AC446" s="33"/>
      <c r="AD446" s="21"/>
      <c r="AE446" s="33">
        <v>12</v>
      </c>
      <c r="AF446" s="33">
        <v>12</v>
      </c>
      <c r="AG446" s="33" t="s">
        <v>79</v>
      </c>
      <c r="AH446" s="33" t="s">
        <v>79</v>
      </c>
      <c r="AI446" s="33" t="s">
        <v>79</v>
      </c>
      <c r="AJ446" s="33" t="s">
        <v>78</v>
      </c>
      <c r="AK446" s="33" t="s">
        <v>78</v>
      </c>
      <c r="AL446" s="33" t="s">
        <v>79</v>
      </c>
      <c r="AM446" s="21" t="s">
        <v>72</v>
      </c>
      <c r="AN446" s="33" t="s">
        <v>79</v>
      </c>
      <c r="AO446" s="33" t="s">
        <v>72</v>
      </c>
      <c r="AP446" s="33" t="s">
        <v>3164</v>
      </c>
      <c r="AQ446" s="33">
        <v>13452638998</v>
      </c>
      <c r="AR446" s="33" t="s">
        <v>3165</v>
      </c>
    </row>
    <row r="447" s="7" customFormat="1" ht="87" customHeight="1" spans="1:44">
      <c r="A447" s="21">
        <v>440</v>
      </c>
      <c r="B447" s="33" t="s">
        <v>3795</v>
      </c>
      <c r="C447" s="33" t="s">
        <v>673</v>
      </c>
      <c r="D447" s="33" t="s">
        <v>2507</v>
      </c>
      <c r="E447" s="33" t="s">
        <v>2550</v>
      </c>
      <c r="F447" s="33" t="s">
        <v>2931</v>
      </c>
      <c r="G447" s="33" t="s">
        <v>93</v>
      </c>
      <c r="H447" s="57" t="s">
        <v>3167</v>
      </c>
      <c r="I447" s="33" t="s">
        <v>3168</v>
      </c>
      <c r="J447" s="33" t="s">
        <v>3169</v>
      </c>
      <c r="K447" s="33" t="s">
        <v>3168</v>
      </c>
      <c r="L447" s="33" t="s">
        <v>2931</v>
      </c>
      <c r="M447" s="33" t="s">
        <v>69</v>
      </c>
      <c r="N447" s="33" t="s">
        <v>70</v>
      </c>
      <c r="O447" s="33" t="s">
        <v>2935</v>
      </c>
      <c r="P447" s="33" t="s">
        <v>3102</v>
      </c>
      <c r="Q447" s="33" t="s">
        <v>264</v>
      </c>
      <c r="R447" s="33" t="s">
        <v>595</v>
      </c>
      <c r="S447" s="33" t="s">
        <v>340</v>
      </c>
      <c r="T447" s="33" t="s">
        <v>1101</v>
      </c>
      <c r="U447" s="33" t="s">
        <v>159</v>
      </c>
      <c r="V447" s="33">
        <v>2023</v>
      </c>
      <c r="W447" s="33" t="s">
        <v>78</v>
      </c>
      <c r="X447" s="21">
        <v>202301</v>
      </c>
      <c r="Y447" s="21">
        <v>202312</v>
      </c>
      <c r="Z447" s="33">
        <v>36</v>
      </c>
      <c r="AA447" s="33">
        <v>36</v>
      </c>
      <c r="AB447" s="33"/>
      <c r="AC447" s="33"/>
      <c r="AD447" s="21"/>
      <c r="AE447" s="33">
        <v>20</v>
      </c>
      <c r="AF447" s="33">
        <v>20</v>
      </c>
      <c r="AG447" s="33" t="s">
        <v>79</v>
      </c>
      <c r="AH447" s="33" t="s">
        <v>79</v>
      </c>
      <c r="AI447" s="33" t="s">
        <v>79</v>
      </c>
      <c r="AJ447" s="33" t="s">
        <v>78</v>
      </c>
      <c r="AK447" s="33" t="s">
        <v>78</v>
      </c>
      <c r="AL447" s="33" t="s">
        <v>79</v>
      </c>
      <c r="AM447" s="21" t="s">
        <v>72</v>
      </c>
      <c r="AN447" s="33" t="s">
        <v>79</v>
      </c>
      <c r="AO447" s="33" t="s">
        <v>72</v>
      </c>
      <c r="AP447" s="33" t="s">
        <v>3164</v>
      </c>
      <c r="AQ447" s="33">
        <v>13452638998</v>
      </c>
      <c r="AR447" s="33" t="s">
        <v>3165</v>
      </c>
    </row>
    <row r="448" s="7" customFormat="1" ht="89" customHeight="1" spans="1:44">
      <c r="A448" s="21">
        <v>441</v>
      </c>
      <c r="B448" s="33" t="s">
        <v>3796</v>
      </c>
      <c r="C448" s="33" t="s">
        <v>673</v>
      </c>
      <c r="D448" s="33" t="s">
        <v>2507</v>
      </c>
      <c r="E448" s="33" t="s">
        <v>2550</v>
      </c>
      <c r="F448" s="33" t="s">
        <v>2931</v>
      </c>
      <c r="G448" s="33" t="s">
        <v>93</v>
      </c>
      <c r="H448" s="57" t="s">
        <v>3171</v>
      </c>
      <c r="I448" s="33" t="s">
        <v>3132</v>
      </c>
      <c r="J448" s="33" t="s">
        <v>3133</v>
      </c>
      <c r="K448" s="33" t="s">
        <v>3132</v>
      </c>
      <c r="L448" s="33" t="s">
        <v>2931</v>
      </c>
      <c r="M448" s="33" t="s">
        <v>69</v>
      </c>
      <c r="N448" s="33" t="s">
        <v>70</v>
      </c>
      <c r="O448" s="33" t="s">
        <v>2935</v>
      </c>
      <c r="P448" s="33" t="s">
        <v>3102</v>
      </c>
      <c r="Q448" s="33" t="s">
        <v>264</v>
      </c>
      <c r="R448" s="33" t="s">
        <v>595</v>
      </c>
      <c r="S448" s="33" t="s">
        <v>340</v>
      </c>
      <c r="T448" s="33" t="s">
        <v>1101</v>
      </c>
      <c r="U448" s="33" t="s">
        <v>159</v>
      </c>
      <c r="V448" s="33">
        <v>2023</v>
      </c>
      <c r="W448" s="33" t="s">
        <v>78</v>
      </c>
      <c r="X448" s="21">
        <v>202301</v>
      </c>
      <c r="Y448" s="21">
        <v>202312</v>
      </c>
      <c r="Z448" s="33">
        <v>36</v>
      </c>
      <c r="AA448" s="33">
        <v>36</v>
      </c>
      <c r="AB448" s="33"/>
      <c r="AC448" s="33"/>
      <c r="AD448" s="21"/>
      <c r="AE448" s="33">
        <v>20</v>
      </c>
      <c r="AF448" s="33">
        <v>20</v>
      </c>
      <c r="AG448" s="33" t="s">
        <v>79</v>
      </c>
      <c r="AH448" s="33" t="s">
        <v>79</v>
      </c>
      <c r="AI448" s="33" t="s">
        <v>79</v>
      </c>
      <c r="AJ448" s="33" t="s">
        <v>78</v>
      </c>
      <c r="AK448" s="33" t="s">
        <v>78</v>
      </c>
      <c r="AL448" s="33" t="s">
        <v>79</v>
      </c>
      <c r="AM448" s="21" t="s">
        <v>72</v>
      </c>
      <c r="AN448" s="33" t="s">
        <v>79</v>
      </c>
      <c r="AO448" s="33" t="s">
        <v>72</v>
      </c>
      <c r="AP448" s="33" t="s">
        <v>3164</v>
      </c>
      <c r="AQ448" s="33">
        <v>13452638998</v>
      </c>
      <c r="AR448" s="33" t="s">
        <v>3165</v>
      </c>
    </row>
    <row r="449" s="7" customFormat="1" ht="89" customHeight="1" spans="1:44">
      <c r="A449" s="21">
        <v>442</v>
      </c>
      <c r="B449" s="33" t="s">
        <v>3797</v>
      </c>
      <c r="C449" s="33" t="s">
        <v>673</v>
      </c>
      <c r="D449" s="33" t="s">
        <v>2507</v>
      </c>
      <c r="E449" s="33" t="s">
        <v>2550</v>
      </c>
      <c r="F449" s="33" t="s">
        <v>2955</v>
      </c>
      <c r="G449" s="33" t="s">
        <v>93</v>
      </c>
      <c r="H449" s="57" t="s">
        <v>3173</v>
      </c>
      <c r="I449" s="33" t="s">
        <v>3174</v>
      </c>
      <c r="J449" s="33" t="s">
        <v>3175</v>
      </c>
      <c r="K449" s="33" t="s">
        <v>3174</v>
      </c>
      <c r="L449" s="33" t="s">
        <v>2955</v>
      </c>
      <c r="M449" s="33" t="s">
        <v>69</v>
      </c>
      <c r="N449" s="33" t="s">
        <v>70</v>
      </c>
      <c r="O449" s="33" t="s">
        <v>2935</v>
      </c>
      <c r="P449" s="33" t="s">
        <v>3102</v>
      </c>
      <c r="Q449" s="33" t="s">
        <v>227</v>
      </c>
      <c r="R449" s="33" t="s">
        <v>595</v>
      </c>
      <c r="S449" s="33" t="s">
        <v>340</v>
      </c>
      <c r="T449" s="33" t="s">
        <v>1101</v>
      </c>
      <c r="U449" s="33" t="s">
        <v>77</v>
      </c>
      <c r="V449" s="33">
        <v>2023</v>
      </c>
      <c r="W449" s="33" t="s">
        <v>78</v>
      </c>
      <c r="X449" s="21">
        <v>202301</v>
      </c>
      <c r="Y449" s="21">
        <v>202312</v>
      </c>
      <c r="Z449" s="33">
        <v>21.6</v>
      </c>
      <c r="AA449" s="33">
        <v>21.6</v>
      </c>
      <c r="AB449" s="33"/>
      <c r="AC449" s="33"/>
      <c r="AD449" s="21"/>
      <c r="AE449" s="33">
        <v>12</v>
      </c>
      <c r="AF449" s="33">
        <v>12</v>
      </c>
      <c r="AG449" s="33" t="s">
        <v>79</v>
      </c>
      <c r="AH449" s="33" t="s">
        <v>79</v>
      </c>
      <c r="AI449" s="33" t="s">
        <v>79</v>
      </c>
      <c r="AJ449" s="33" t="s">
        <v>78</v>
      </c>
      <c r="AK449" s="33" t="s">
        <v>79</v>
      </c>
      <c r="AL449" s="33" t="s">
        <v>79</v>
      </c>
      <c r="AM449" s="21" t="s">
        <v>72</v>
      </c>
      <c r="AN449" s="33" t="s">
        <v>79</v>
      </c>
      <c r="AO449" s="33" t="s">
        <v>72</v>
      </c>
      <c r="AP449" s="33" t="s">
        <v>3176</v>
      </c>
      <c r="AQ449" s="33">
        <v>13638261699</v>
      </c>
      <c r="AR449" s="33" t="s">
        <v>3177</v>
      </c>
    </row>
    <row r="450" s="7" customFormat="1" ht="88" customHeight="1" spans="1:44">
      <c r="A450" s="21">
        <v>443</v>
      </c>
      <c r="B450" s="33" t="s">
        <v>3798</v>
      </c>
      <c r="C450" s="33" t="s">
        <v>673</v>
      </c>
      <c r="D450" s="33" t="s">
        <v>2507</v>
      </c>
      <c r="E450" s="33" t="s">
        <v>2550</v>
      </c>
      <c r="F450" s="33" t="s">
        <v>2955</v>
      </c>
      <c r="G450" s="33" t="s">
        <v>93</v>
      </c>
      <c r="H450" s="57" t="s">
        <v>3179</v>
      </c>
      <c r="I450" s="33" t="s">
        <v>3180</v>
      </c>
      <c r="J450" s="33" t="s">
        <v>3181</v>
      </c>
      <c r="K450" s="33" t="s">
        <v>3180</v>
      </c>
      <c r="L450" s="33" t="s">
        <v>2955</v>
      </c>
      <c r="M450" s="33" t="s">
        <v>69</v>
      </c>
      <c r="N450" s="33" t="s">
        <v>70</v>
      </c>
      <c r="O450" s="33" t="s">
        <v>2935</v>
      </c>
      <c r="P450" s="33" t="s">
        <v>3102</v>
      </c>
      <c r="Q450" s="33" t="s">
        <v>227</v>
      </c>
      <c r="R450" s="33" t="s">
        <v>595</v>
      </c>
      <c r="S450" s="33" t="s">
        <v>340</v>
      </c>
      <c r="T450" s="33" t="s">
        <v>1101</v>
      </c>
      <c r="U450" s="33" t="s">
        <v>77</v>
      </c>
      <c r="V450" s="33">
        <v>2023</v>
      </c>
      <c r="W450" s="33" t="s">
        <v>78</v>
      </c>
      <c r="X450" s="21">
        <v>202301</v>
      </c>
      <c r="Y450" s="21">
        <v>202312</v>
      </c>
      <c r="Z450" s="33">
        <v>21.6</v>
      </c>
      <c r="AA450" s="33">
        <v>21.6</v>
      </c>
      <c r="AB450" s="33"/>
      <c r="AC450" s="33"/>
      <c r="AD450" s="21"/>
      <c r="AE450" s="33">
        <v>12</v>
      </c>
      <c r="AF450" s="33">
        <v>12</v>
      </c>
      <c r="AG450" s="33" t="s">
        <v>79</v>
      </c>
      <c r="AH450" s="33" t="s">
        <v>79</v>
      </c>
      <c r="AI450" s="33" t="s">
        <v>79</v>
      </c>
      <c r="AJ450" s="33" t="s">
        <v>78</v>
      </c>
      <c r="AK450" s="33" t="s">
        <v>79</v>
      </c>
      <c r="AL450" s="33" t="s">
        <v>79</v>
      </c>
      <c r="AM450" s="21" t="s">
        <v>72</v>
      </c>
      <c r="AN450" s="33" t="s">
        <v>79</v>
      </c>
      <c r="AO450" s="33" t="s">
        <v>72</v>
      </c>
      <c r="AP450" s="33" t="s">
        <v>3176</v>
      </c>
      <c r="AQ450" s="33">
        <v>13638261699</v>
      </c>
      <c r="AR450" s="33" t="s">
        <v>3177</v>
      </c>
    </row>
    <row r="451" s="7" customFormat="1" ht="89" customHeight="1" spans="1:44">
      <c r="A451" s="21">
        <v>444</v>
      </c>
      <c r="B451" s="33" t="s">
        <v>3799</v>
      </c>
      <c r="C451" s="33" t="s">
        <v>673</v>
      </c>
      <c r="D451" s="33" t="s">
        <v>2507</v>
      </c>
      <c r="E451" s="33" t="s">
        <v>2550</v>
      </c>
      <c r="F451" s="33" t="s">
        <v>3013</v>
      </c>
      <c r="G451" s="33" t="s">
        <v>93</v>
      </c>
      <c r="H451" s="57" t="s">
        <v>3183</v>
      </c>
      <c r="I451" s="33" t="s">
        <v>3184</v>
      </c>
      <c r="J451" s="33" t="s">
        <v>3185</v>
      </c>
      <c r="K451" s="33" t="s">
        <v>3184</v>
      </c>
      <c r="L451" s="33" t="s">
        <v>3013</v>
      </c>
      <c r="M451" s="33" t="s">
        <v>69</v>
      </c>
      <c r="N451" s="33" t="s">
        <v>70</v>
      </c>
      <c r="O451" s="33" t="s">
        <v>2935</v>
      </c>
      <c r="P451" s="33" t="s">
        <v>3102</v>
      </c>
      <c r="Q451" s="33" t="s">
        <v>219</v>
      </c>
      <c r="R451" s="33" t="s">
        <v>595</v>
      </c>
      <c r="S451" s="33" t="s">
        <v>340</v>
      </c>
      <c r="T451" s="33" t="s">
        <v>1101</v>
      </c>
      <c r="U451" s="33" t="s">
        <v>282</v>
      </c>
      <c r="V451" s="33">
        <v>2023</v>
      </c>
      <c r="W451" s="33" t="s">
        <v>78</v>
      </c>
      <c r="X451" s="21">
        <v>202301</v>
      </c>
      <c r="Y451" s="21">
        <v>202312</v>
      </c>
      <c r="Z451" s="33">
        <v>28.8</v>
      </c>
      <c r="AA451" s="33">
        <v>28.8</v>
      </c>
      <c r="AB451" s="33"/>
      <c r="AC451" s="33"/>
      <c r="AD451" s="21"/>
      <c r="AE451" s="33">
        <v>10</v>
      </c>
      <c r="AF451" s="33">
        <v>10</v>
      </c>
      <c r="AG451" s="33" t="s">
        <v>79</v>
      </c>
      <c r="AH451" s="33" t="s">
        <v>79</v>
      </c>
      <c r="AI451" s="33" t="s">
        <v>79</v>
      </c>
      <c r="AJ451" s="33" t="s">
        <v>78</v>
      </c>
      <c r="AK451" s="33" t="s">
        <v>78</v>
      </c>
      <c r="AL451" s="33" t="s">
        <v>79</v>
      </c>
      <c r="AM451" s="21" t="s">
        <v>72</v>
      </c>
      <c r="AN451" s="33" t="s">
        <v>79</v>
      </c>
      <c r="AO451" s="33" t="s">
        <v>72</v>
      </c>
      <c r="AP451" s="33" t="s">
        <v>3186</v>
      </c>
      <c r="AQ451" s="33">
        <v>17338689688</v>
      </c>
      <c r="AR451" s="33" t="s">
        <v>3187</v>
      </c>
    </row>
    <row r="452" s="7" customFormat="1" ht="80" customHeight="1" spans="1:44">
      <c r="A452" s="21">
        <v>445</v>
      </c>
      <c r="B452" s="33" t="s">
        <v>3800</v>
      </c>
      <c r="C452" s="33" t="s">
        <v>673</v>
      </c>
      <c r="D452" s="33" t="s">
        <v>2507</v>
      </c>
      <c r="E452" s="33" t="s">
        <v>2550</v>
      </c>
      <c r="F452" s="33" t="s">
        <v>2955</v>
      </c>
      <c r="G452" s="33" t="s">
        <v>93</v>
      </c>
      <c r="H452" s="57" t="s">
        <v>3189</v>
      </c>
      <c r="I452" s="44" t="s">
        <v>3180</v>
      </c>
      <c r="J452" s="33" t="s">
        <v>3181</v>
      </c>
      <c r="K452" s="44" t="s">
        <v>3180</v>
      </c>
      <c r="L452" s="33" t="s">
        <v>2955</v>
      </c>
      <c r="M452" s="33" t="s">
        <v>69</v>
      </c>
      <c r="N452" s="33" t="s">
        <v>70</v>
      </c>
      <c r="O452" s="33" t="s">
        <v>2935</v>
      </c>
      <c r="P452" s="33" t="s">
        <v>3102</v>
      </c>
      <c r="Q452" s="33" t="s">
        <v>227</v>
      </c>
      <c r="R452" s="33" t="s">
        <v>595</v>
      </c>
      <c r="S452" s="33" t="s">
        <v>340</v>
      </c>
      <c r="T452" s="33" t="s">
        <v>1101</v>
      </c>
      <c r="U452" s="33" t="s">
        <v>282</v>
      </c>
      <c r="V452" s="33">
        <v>2023</v>
      </c>
      <c r="W452" s="33" t="s">
        <v>78</v>
      </c>
      <c r="X452" s="21">
        <v>202301</v>
      </c>
      <c r="Y452" s="21">
        <v>202312</v>
      </c>
      <c r="Z452" s="44">
        <v>21.6</v>
      </c>
      <c r="AA452" s="33">
        <v>21.6</v>
      </c>
      <c r="AB452" s="33"/>
      <c r="AC452" s="33"/>
      <c r="AD452" s="21"/>
      <c r="AE452" s="33">
        <v>12</v>
      </c>
      <c r="AF452" s="33">
        <v>12</v>
      </c>
      <c r="AG452" s="33" t="s">
        <v>79</v>
      </c>
      <c r="AH452" s="33" t="s">
        <v>79</v>
      </c>
      <c r="AI452" s="33" t="s">
        <v>79</v>
      </c>
      <c r="AJ452" s="33" t="s">
        <v>78</v>
      </c>
      <c r="AK452" s="33" t="s">
        <v>79</v>
      </c>
      <c r="AL452" s="33" t="s">
        <v>79</v>
      </c>
      <c r="AM452" s="21" t="s">
        <v>72</v>
      </c>
      <c r="AN452" s="33" t="s">
        <v>79</v>
      </c>
      <c r="AO452" s="33" t="s">
        <v>72</v>
      </c>
      <c r="AP452" s="33" t="s">
        <v>3186</v>
      </c>
      <c r="AQ452" s="33">
        <v>17338689688</v>
      </c>
      <c r="AR452" s="33" t="s">
        <v>3187</v>
      </c>
    </row>
    <row r="453" s="7" customFormat="1" ht="73" customHeight="1" spans="1:44">
      <c r="A453" s="21">
        <v>446</v>
      </c>
      <c r="B453" s="33" t="s">
        <v>3801</v>
      </c>
      <c r="C453" s="33" t="s">
        <v>673</v>
      </c>
      <c r="D453" s="33" t="s">
        <v>2507</v>
      </c>
      <c r="E453" s="33" t="s">
        <v>2550</v>
      </c>
      <c r="F453" s="33" t="s">
        <v>3191</v>
      </c>
      <c r="G453" s="33" t="s">
        <v>93</v>
      </c>
      <c r="H453" s="57" t="s">
        <v>3192</v>
      </c>
      <c r="I453" s="44" t="s">
        <v>3193</v>
      </c>
      <c r="J453" s="33" t="s">
        <v>3194</v>
      </c>
      <c r="K453" s="44" t="s">
        <v>3193</v>
      </c>
      <c r="L453" s="33" t="s">
        <v>3191</v>
      </c>
      <c r="M453" s="33" t="s">
        <v>69</v>
      </c>
      <c r="N453" s="33" t="s">
        <v>70</v>
      </c>
      <c r="O453" s="33" t="s">
        <v>2935</v>
      </c>
      <c r="P453" s="33" t="s">
        <v>3102</v>
      </c>
      <c r="Q453" s="33" t="s">
        <v>227</v>
      </c>
      <c r="R453" s="33" t="s">
        <v>595</v>
      </c>
      <c r="S453" s="33" t="s">
        <v>340</v>
      </c>
      <c r="T453" s="33" t="s">
        <v>1101</v>
      </c>
      <c r="U453" s="33" t="s">
        <v>169</v>
      </c>
      <c r="V453" s="33">
        <v>2023</v>
      </c>
      <c r="W453" s="33" t="s">
        <v>78</v>
      </c>
      <c r="X453" s="21">
        <v>202301</v>
      </c>
      <c r="Y453" s="21">
        <v>202312</v>
      </c>
      <c r="Z453" s="44">
        <v>9.6</v>
      </c>
      <c r="AA453" s="33">
        <v>9.6</v>
      </c>
      <c r="AB453" s="33"/>
      <c r="AC453" s="33"/>
      <c r="AD453" s="21"/>
      <c r="AE453" s="33">
        <v>12</v>
      </c>
      <c r="AF453" s="33">
        <v>12</v>
      </c>
      <c r="AG453" s="33" t="s">
        <v>79</v>
      </c>
      <c r="AH453" s="33" t="s">
        <v>79</v>
      </c>
      <c r="AI453" s="33" t="s">
        <v>79</v>
      </c>
      <c r="AJ453" s="33" t="s">
        <v>78</v>
      </c>
      <c r="AK453" s="33" t="s">
        <v>78</v>
      </c>
      <c r="AL453" s="33" t="s">
        <v>79</v>
      </c>
      <c r="AM453" s="21" t="s">
        <v>72</v>
      </c>
      <c r="AN453" s="33" t="s">
        <v>79</v>
      </c>
      <c r="AO453" s="33" t="s">
        <v>72</v>
      </c>
      <c r="AP453" s="33" t="s">
        <v>3195</v>
      </c>
      <c r="AQ453" s="33">
        <v>13896935667</v>
      </c>
      <c r="AR453" s="33" t="s">
        <v>3196</v>
      </c>
    </row>
    <row r="454" s="7" customFormat="1" ht="73" customHeight="1" spans="1:44">
      <c r="A454" s="21">
        <v>447</v>
      </c>
      <c r="B454" s="33" t="s">
        <v>3802</v>
      </c>
      <c r="C454" s="33" t="s">
        <v>673</v>
      </c>
      <c r="D454" s="33" t="s">
        <v>2507</v>
      </c>
      <c r="E454" s="33" t="s">
        <v>2550</v>
      </c>
      <c r="F454" s="33" t="s">
        <v>2955</v>
      </c>
      <c r="G454" s="33" t="s">
        <v>93</v>
      </c>
      <c r="H454" s="57" t="s">
        <v>3198</v>
      </c>
      <c r="I454" s="44" t="s">
        <v>3199</v>
      </c>
      <c r="J454" s="33" t="s">
        <v>3200</v>
      </c>
      <c r="K454" s="44" t="s">
        <v>3199</v>
      </c>
      <c r="L454" s="33" t="s">
        <v>2955</v>
      </c>
      <c r="M454" s="33" t="s">
        <v>69</v>
      </c>
      <c r="N454" s="33" t="s">
        <v>70</v>
      </c>
      <c r="O454" s="33" t="s">
        <v>2935</v>
      </c>
      <c r="P454" s="33" t="s">
        <v>3102</v>
      </c>
      <c r="Q454" s="33" t="s">
        <v>227</v>
      </c>
      <c r="R454" s="33" t="s">
        <v>595</v>
      </c>
      <c r="S454" s="33" t="s">
        <v>340</v>
      </c>
      <c r="T454" s="33" t="s">
        <v>1101</v>
      </c>
      <c r="U454" s="33" t="s">
        <v>310</v>
      </c>
      <c r="V454" s="33">
        <v>2023</v>
      </c>
      <c r="W454" s="33" t="s">
        <v>78</v>
      </c>
      <c r="X454" s="21">
        <v>202301</v>
      </c>
      <c r="Y454" s="21">
        <v>202312</v>
      </c>
      <c r="Z454" s="44">
        <v>21.6</v>
      </c>
      <c r="AA454" s="33">
        <v>21.6</v>
      </c>
      <c r="AB454" s="33"/>
      <c r="AC454" s="33"/>
      <c r="AD454" s="21"/>
      <c r="AE454" s="33">
        <v>12</v>
      </c>
      <c r="AF454" s="33">
        <v>12</v>
      </c>
      <c r="AG454" s="33" t="s">
        <v>79</v>
      </c>
      <c r="AH454" s="33" t="s">
        <v>79</v>
      </c>
      <c r="AI454" s="33" t="s">
        <v>79</v>
      </c>
      <c r="AJ454" s="33" t="s">
        <v>78</v>
      </c>
      <c r="AK454" s="33" t="s">
        <v>78</v>
      </c>
      <c r="AL454" s="33" t="s">
        <v>79</v>
      </c>
      <c r="AM454" s="21" t="s">
        <v>72</v>
      </c>
      <c r="AN454" s="33" t="s">
        <v>79</v>
      </c>
      <c r="AO454" s="33" t="s">
        <v>72</v>
      </c>
      <c r="AP454" s="33" t="s">
        <v>3201</v>
      </c>
      <c r="AQ454" s="33">
        <v>13668472668</v>
      </c>
      <c r="AR454" s="33" t="s">
        <v>3202</v>
      </c>
    </row>
    <row r="455" s="7" customFormat="1" ht="74" customHeight="1" spans="1:44">
      <c r="A455" s="21">
        <v>448</v>
      </c>
      <c r="B455" s="33" t="s">
        <v>3803</v>
      </c>
      <c r="C455" s="33" t="s">
        <v>673</v>
      </c>
      <c r="D455" s="33" t="s">
        <v>2507</v>
      </c>
      <c r="E455" s="33" t="s">
        <v>2550</v>
      </c>
      <c r="F455" s="33" t="s">
        <v>2955</v>
      </c>
      <c r="G455" s="33" t="s">
        <v>93</v>
      </c>
      <c r="H455" s="57" t="s">
        <v>3204</v>
      </c>
      <c r="I455" s="44" t="s">
        <v>3205</v>
      </c>
      <c r="J455" s="33" t="s">
        <v>3206</v>
      </c>
      <c r="K455" s="44" t="s">
        <v>3205</v>
      </c>
      <c r="L455" s="33" t="s">
        <v>2955</v>
      </c>
      <c r="M455" s="33" t="s">
        <v>69</v>
      </c>
      <c r="N455" s="33" t="s">
        <v>70</v>
      </c>
      <c r="O455" s="33" t="s">
        <v>2935</v>
      </c>
      <c r="P455" s="33" t="s">
        <v>3102</v>
      </c>
      <c r="Q455" s="33" t="s">
        <v>227</v>
      </c>
      <c r="R455" s="33" t="s">
        <v>595</v>
      </c>
      <c r="S455" s="33" t="s">
        <v>340</v>
      </c>
      <c r="T455" s="33" t="s">
        <v>1101</v>
      </c>
      <c r="U455" s="33" t="s">
        <v>310</v>
      </c>
      <c r="V455" s="33">
        <v>2023</v>
      </c>
      <c r="W455" s="33" t="s">
        <v>78</v>
      </c>
      <c r="X455" s="21">
        <v>202301</v>
      </c>
      <c r="Y455" s="21">
        <v>202312</v>
      </c>
      <c r="Z455" s="44">
        <v>21.6</v>
      </c>
      <c r="AA455" s="33">
        <v>21.6</v>
      </c>
      <c r="AB455" s="33"/>
      <c r="AC455" s="33"/>
      <c r="AD455" s="21"/>
      <c r="AE455" s="33">
        <v>12</v>
      </c>
      <c r="AF455" s="33">
        <v>12</v>
      </c>
      <c r="AG455" s="33" t="s">
        <v>79</v>
      </c>
      <c r="AH455" s="33" t="s">
        <v>79</v>
      </c>
      <c r="AI455" s="33" t="s">
        <v>79</v>
      </c>
      <c r="AJ455" s="33" t="s">
        <v>78</v>
      </c>
      <c r="AK455" s="33" t="s">
        <v>78</v>
      </c>
      <c r="AL455" s="33" t="s">
        <v>79</v>
      </c>
      <c r="AM455" s="21" t="s">
        <v>72</v>
      </c>
      <c r="AN455" s="33" t="s">
        <v>79</v>
      </c>
      <c r="AO455" s="33" t="s">
        <v>72</v>
      </c>
      <c r="AP455" s="33" t="s">
        <v>3201</v>
      </c>
      <c r="AQ455" s="33">
        <v>13668472668</v>
      </c>
      <c r="AR455" s="33" t="s">
        <v>3202</v>
      </c>
    </row>
    <row r="456" s="7" customFormat="1" ht="65" customHeight="1" spans="1:44">
      <c r="A456" s="21">
        <v>449</v>
      </c>
      <c r="B456" s="33" t="s">
        <v>3804</v>
      </c>
      <c r="C456" s="22" t="s">
        <v>673</v>
      </c>
      <c r="D456" s="33"/>
      <c r="E456" s="33"/>
      <c r="F456" s="33" t="s">
        <v>3805</v>
      </c>
      <c r="G456" s="33"/>
      <c r="H456" s="57" t="s">
        <v>690</v>
      </c>
      <c r="I456" s="44" t="s">
        <v>3806</v>
      </c>
      <c r="J456" s="33"/>
      <c r="K456" s="44"/>
      <c r="L456" s="33"/>
      <c r="M456" s="33"/>
      <c r="N456" s="33"/>
      <c r="O456" s="33" t="s">
        <v>3807</v>
      </c>
      <c r="P456" s="33"/>
      <c r="Q456" s="33"/>
      <c r="R456" s="33"/>
      <c r="S456" s="33"/>
      <c r="T456" s="33" t="s">
        <v>1101</v>
      </c>
      <c r="U456" s="33" t="s">
        <v>3808</v>
      </c>
      <c r="V456" s="33"/>
      <c r="W456" s="33"/>
      <c r="X456" s="21"/>
      <c r="Y456" s="21"/>
      <c r="Z456" s="44">
        <v>300</v>
      </c>
      <c r="AA456" s="33">
        <v>300</v>
      </c>
      <c r="AB456" s="33"/>
      <c r="AC456" s="33"/>
      <c r="AD456" s="21"/>
      <c r="AE456" s="33"/>
      <c r="AF456" s="33"/>
      <c r="AG456" s="33"/>
      <c r="AH456" s="33"/>
      <c r="AI456" s="33"/>
      <c r="AJ456" s="33"/>
      <c r="AK456" s="33"/>
      <c r="AL456" s="33"/>
      <c r="AM456" s="21"/>
      <c r="AN456" s="33"/>
      <c r="AO456" s="33"/>
      <c r="AP456" s="33"/>
      <c r="AQ456" s="33"/>
      <c r="AR456" s="33"/>
    </row>
    <row r="457" s="7" customFormat="1" ht="79" customHeight="1" spans="1:44">
      <c r="A457" s="21">
        <v>450</v>
      </c>
      <c r="B457" s="33" t="s">
        <v>3809</v>
      </c>
      <c r="C457" s="33" t="s">
        <v>673</v>
      </c>
      <c r="D457" s="33"/>
      <c r="E457" s="33"/>
      <c r="F457" s="33" t="s">
        <v>3810</v>
      </c>
      <c r="G457" s="33" t="s">
        <v>93</v>
      </c>
      <c r="H457" s="33" t="s">
        <v>573</v>
      </c>
      <c r="I457" s="33" t="s">
        <v>3210</v>
      </c>
      <c r="J457" s="33" t="s">
        <v>3211</v>
      </c>
      <c r="K457" s="33" t="s">
        <v>3212</v>
      </c>
      <c r="L457" s="33" t="s">
        <v>3212</v>
      </c>
      <c r="M457" s="33" t="s">
        <v>69</v>
      </c>
      <c r="N457" s="33" t="s">
        <v>70</v>
      </c>
      <c r="O457" s="33">
        <v>361</v>
      </c>
      <c r="P457" s="33" t="s">
        <v>3213</v>
      </c>
      <c r="Q457" s="33" t="s">
        <v>3214</v>
      </c>
      <c r="R457" s="33" t="s">
        <v>3215</v>
      </c>
      <c r="S457" s="33" t="s">
        <v>3216</v>
      </c>
      <c r="T457" s="33" t="s">
        <v>1101</v>
      </c>
      <c r="U457" s="33" t="s">
        <v>220</v>
      </c>
      <c r="V457" s="33">
        <v>2023</v>
      </c>
      <c r="W457" s="33" t="s">
        <v>1913</v>
      </c>
      <c r="X457" s="33">
        <v>2023.1</v>
      </c>
      <c r="Y457" s="33">
        <v>2023.12</v>
      </c>
      <c r="Z457" s="33">
        <v>361</v>
      </c>
      <c r="AA457" s="33">
        <v>361</v>
      </c>
      <c r="AB457" s="33"/>
      <c r="AC457" s="33"/>
      <c r="AD457" s="33"/>
      <c r="AE457" s="33">
        <v>100</v>
      </c>
      <c r="AF457" s="33">
        <v>10</v>
      </c>
      <c r="AG457" s="33" t="s">
        <v>79</v>
      </c>
      <c r="AH457" s="33" t="s">
        <v>79</v>
      </c>
      <c r="AI457" s="33" t="s">
        <v>79</v>
      </c>
      <c r="AJ457" s="33" t="s">
        <v>78</v>
      </c>
      <c r="AK457" s="33" t="s">
        <v>79</v>
      </c>
      <c r="AL457" s="33" t="s">
        <v>79</v>
      </c>
      <c r="AM457" s="33" t="s">
        <v>79</v>
      </c>
      <c r="AN457" s="33" t="s">
        <v>79</v>
      </c>
      <c r="AO457" s="33" t="s">
        <v>79</v>
      </c>
      <c r="AP457" s="33" t="s">
        <v>671</v>
      </c>
      <c r="AQ457" s="33">
        <v>18883235345</v>
      </c>
      <c r="AR457" s="33" t="s">
        <v>3217</v>
      </c>
    </row>
    <row r="458" s="7" customFormat="1" ht="120" customHeight="1" spans="1:44">
      <c r="A458" s="21">
        <v>451</v>
      </c>
      <c r="B458" s="33" t="s">
        <v>3811</v>
      </c>
      <c r="C458" s="33" t="s">
        <v>673</v>
      </c>
      <c r="D458" s="33" t="s">
        <v>2684</v>
      </c>
      <c r="E458" s="33"/>
      <c r="F458" s="33" t="s">
        <v>3812</v>
      </c>
      <c r="G458" s="33" t="s">
        <v>93</v>
      </c>
      <c r="H458" s="33" t="s">
        <v>3222</v>
      </c>
      <c r="I458" s="33" t="s">
        <v>3223</v>
      </c>
      <c r="J458" s="33" t="s">
        <v>3224</v>
      </c>
      <c r="K458" s="33" t="s">
        <v>3225</v>
      </c>
      <c r="L458" s="33" t="s">
        <v>3226</v>
      </c>
      <c r="M458" s="33" t="s">
        <v>69</v>
      </c>
      <c r="N458" s="33" t="s">
        <v>70</v>
      </c>
      <c r="O458" s="33">
        <v>313</v>
      </c>
      <c r="P458" s="33" t="s">
        <v>3213</v>
      </c>
      <c r="Q458" s="33" t="s">
        <v>2647</v>
      </c>
      <c r="R458" s="33" t="s">
        <v>3215</v>
      </c>
      <c r="S458" s="33" t="s">
        <v>3216</v>
      </c>
      <c r="T458" s="33" t="s">
        <v>1101</v>
      </c>
      <c r="U458" s="33" t="s">
        <v>220</v>
      </c>
      <c r="V458" s="33">
        <v>2023</v>
      </c>
      <c r="W458" s="33" t="s">
        <v>1913</v>
      </c>
      <c r="X458" s="33">
        <v>2023.1</v>
      </c>
      <c r="Y458" s="33">
        <v>2023.12</v>
      </c>
      <c r="Z458" s="33">
        <v>313</v>
      </c>
      <c r="AA458" s="33">
        <v>313</v>
      </c>
      <c r="AB458" s="33"/>
      <c r="AC458" s="33"/>
      <c r="AD458" s="33"/>
      <c r="AE458" s="33">
        <v>150</v>
      </c>
      <c r="AF458" s="33">
        <v>20</v>
      </c>
      <c r="AG458" s="33" t="s">
        <v>79</v>
      </c>
      <c r="AH458" s="33" t="s">
        <v>79</v>
      </c>
      <c r="AI458" s="33" t="s">
        <v>79</v>
      </c>
      <c r="AJ458" s="33" t="s">
        <v>78</v>
      </c>
      <c r="AK458" s="33" t="s">
        <v>79</v>
      </c>
      <c r="AL458" s="33" t="s">
        <v>79</v>
      </c>
      <c r="AM458" s="33" t="s">
        <v>79</v>
      </c>
      <c r="AN458" s="33" t="s">
        <v>79</v>
      </c>
      <c r="AO458" s="33" t="s">
        <v>79</v>
      </c>
      <c r="AP458" s="33" t="s">
        <v>671</v>
      </c>
      <c r="AQ458" s="33">
        <v>18883235345</v>
      </c>
      <c r="AR458" s="33" t="s">
        <v>3227</v>
      </c>
    </row>
    <row r="459" s="7" customFormat="1" ht="70" customHeight="1" spans="1:44">
      <c r="A459" s="21">
        <v>452</v>
      </c>
      <c r="B459" s="33" t="s">
        <v>3813</v>
      </c>
      <c r="C459" s="33" t="s">
        <v>673</v>
      </c>
      <c r="D459" s="33"/>
      <c r="E459" s="33"/>
      <c r="F459" s="33" t="s">
        <v>3231</v>
      </c>
      <c r="G459" s="33" t="s">
        <v>93</v>
      </c>
      <c r="H459" s="33" t="s">
        <v>3232</v>
      </c>
      <c r="I459" s="33" t="s">
        <v>3233</v>
      </c>
      <c r="J459" s="33" t="s">
        <v>3234</v>
      </c>
      <c r="K459" s="33" t="s">
        <v>3235</v>
      </c>
      <c r="L459" s="33" t="s">
        <v>3236</v>
      </c>
      <c r="M459" s="33" t="s">
        <v>69</v>
      </c>
      <c r="N459" s="33" t="s">
        <v>70</v>
      </c>
      <c r="O459" s="33">
        <v>10</v>
      </c>
      <c r="P459" s="33" t="s">
        <v>3237</v>
      </c>
      <c r="Q459" s="33" t="s">
        <v>2647</v>
      </c>
      <c r="R459" s="33" t="s">
        <v>3215</v>
      </c>
      <c r="S459" s="33" t="s">
        <v>3216</v>
      </c>
      <c r="T459" s="33" t="s">
        <v>1101</v>
      </c>
      <c r="U459" s="33" t="s">
        <v>220</v>
      </c>
      <c r="V459" s="33">
        <v>2023</v>
      </c>
      <c r="W459" s="33" t="s">
        <v>1913</v>
      </c>
      <c r="X459" s="33">
        <v>2023.1</v>
      </c>
      <c r="Y459" s="33">
        <v>2023.12</v>
      </c>
      <c r="Z459" s="33">
        <v>10</v>
      </c>
      <c r="AA459" s="33">
        <v>10</v>
      </c>
      <c r="AB459" s="33"/>
      <c r="AC459" s="33"/>
      <c r="AD459" s="33"/>
      <c r="AE459" s="33">
        <v>100</v>
      </c>
      <c r="AF459" s="33">
        <v>20</v>
      </c>
      <c r="AG459" s="33" t="s">
        <v>79</v>
      </c>
      <c r="AH459" s="33" t="s">
        <v>79</v>
      </c>
      <c r="AI459" s="33" t="s">
        <v>79</v>
      </c>
      <c r="AJ459" s="33" t="s">
        <v>78</v>
      </c>
      <c r="AK459" s="33" t="s">
        <v>79</v>
      </c>
      <c r="AL459" s="33" t="s">
        <v>79</v>
      </c>
      <c r="AM459" s="33" t="s">
        <v>79</v>
      </c>
      <c r="AN459" s="33" t="s">
        <v>79</v>
      </c>
      <c r="AO459" s="33" t="s">
        <v>79</v>
      </c>
      <c r="AP459" s="33" t="s">
        <v>671</v>
      </c>
      <c r="AQ459" s="33">
        <v>18883235345</v>
      </c>
      <c r="AR459" s="33" t="s">
        <v>3238</v>
      </c>
    </row>
    <row r="460" s="7" customFormat="1" ht="79" customHeight="1" spans="1:44">
      <c r="A460" s="21">
        <v>453</v>
      </c>
      <c r="B460" s="33" t="s">
        <v>3814</v>
      </c>
      <c r="C460" s="33" t="s">
        <v>673</v>
      </c>
      <c r="D460" s="33" t="s">
        <v>2684</v>
      </c>
      <c r="E460" s="33"/>
      <c r="F460" s="33" t="s">
        <v>3242</v>
      </c>
      <c r="G460" s="33" t="s">
        <v>93</v>
      </c>
      <c r="H460" s="33" t="s">
        <v>3243</v>
      </c>
      <c r="I460" s="33" t="s">
        <v>3244</v>
      </c>
      <c r="J460" s="33" t="s">
        <v>3245</v>
      </c>
      <c r="K460" s="33" t="s">
        <v>3246</v>
      </c>
      <c r="L460" s="33" t="s">
        <v>3247</v>
      </c>
      <c r="M460" s="33" t="s">
        <v>69</v>
      </c>
      <c r="N460" s="33" t="s">
        <v>70</v>
      </c>
      <c r="O460" s="33">
        <v>200</v>
      </c>
      <c r="P460" s="33" t="s">
        <v>3237</v>
      </c>
      <c r="Q460" s="33" t="s">
        <v>3248</v>
      </c>
      <c r="R460" s="33" t="s">
        <v>3215</v>
      </c>
      <c r="S460" s="33" t="s">
        <v>3216</v>
      </c>
      <c r="T460" s="33" t="s">
        <v>1101</v>
      </c>
      <c r="U460" s="33" t="s">
        <v>220</v>
      </c>
      <c r="V460" s="33">
        <v>2023</v>
      </c>
      <c r="W460" s="33" t="s">
        <v>1913</v>
      </c>
      <c r="X460" s="33">
        <v>2023.1</v>
      </c>
      <c r="Y460" s="33">
        <v>2023.12</v>
      </c>
      <c r="Z460" s="33">
        <v>200</v>
      </c>
      <c r="AA460" s="33">
        <v>200</v>
      </c>
      <c r="AB460" s="33"/>
      <c r="AC460" s="33"/>
      <c r="AD460" s="33"/>
      <c r="AE460" s="33">
        <v>200</v>
      </c>
      <c r="AF460" s="33">
        <v>22</v>
      </c>
      <c r="AG460" s="33" t="s">
        <v>79</v>
      </c>
      <c r="AH460" s="33" t="s">
        <v>79</v>
      </c>
      <c r="AI460" s="33" t="s">
        <v>79</v>
      </c>
      <c r="AJ460" s="33" t="s">
        <v>78</v>
      </c>
      <c r="AK460" s="33" t="s">
        <v>79</v>
      </c>
      <c r="AL460" s="33" t="s">
        <v>79</v>
      </c>
      <c r="AM460" s="33" t="s">
        <v>79</v>
      </c>
      <c r="AN460" s="33" t="s">
        <v>79</v>
      </c>
      <c r="AO460" s="33" t="s">
        <v>79</v>
      </c>
      <c r="AP460" s="33" t="s">
        <v>671</v>
      </c>
      <c r="AQ460" s="33">
        <v>18883235345</v>
      </c>
      <c r="AR460" s="33" t="s">
        <v>3249</v>
      </c>
    </row>
    <row r="461" s="7" customFormat="1" ht="94" customHeight="1" spans="1:44">
      <c r="A461" s="21">
        <v>454</v>
      </c>
      <c r="B461" s="33" t="s">
        <v>3815</v>
      </c>
      <c r="C461" s="33" t="s">
        <v>673</v>
      </c>
      <c r="D461" s="33" t="s">
        <v>2684</v>
      </c>
      <c r="E461" s="33"/>
      <c r="F461" s="33" t="s">
        <v>3816</v>
      </c>
      <c r="G461" s="33" t="s">
        <v>93</v>
      </c>
      <c r="H461" s="33" t="s">
        <v>544</v>
      </c>
      <c r="I461" s="33" t="s">
        <v>3253</v>
      </c>
      <c r="J461" s="33" t="s">
        <v>3254</v>
      </c>
      <c r="K461" s="33" t="s">
        <v>3255</v>
      </c>
      <c r="L461" s="33" t="s">
        <v>3251</v>
      </c>
      <c r="M461" s="33" t="s">
        <v>69</v>
      </c>
      <c r="N461" s="33" t="s">
        <v>70</v>
      </c>
      <c r="O461" s="33">
        <v>319</v>
      </c>
      <c r="P461" s="33" t="s">
        <v>3256</v>
      </c>
      <c r="Q461" s="33" t="s">
        <v>669</v>
      </c>
      <c r="R461" s="33" t="s">
        <v>3257</v>
      </c>
      <c r="S461" s="33" t="s">
        <v>3216</v>
      </c>
      <c r="T461" s="33" t="s">
        <v>1101</v>
      </c>
      <c r="U461" s="33" t="s">
        <v>220</v>
      </c>
      <c r="V461" s="33">
        <v>2023</v>
      </c>
      <c r="W461" s="33" t="s">
        <v>1913</v>
      </c>
      <c r="X461" s="33">
        <v>2023.1</v>
      </c>
      <c r="Y461" s="33">
        <v>2023.12</v>
      </c>
      <c r="Z461" s="33">
        <f>364-45</f>
        <v>319</v>
      </c>
      <c r="AA461" s="33">
        <v>319</v>
      </c>
      <c r="AB461" s="33"/>
      <c r="AC461" s="33"/>
      <c r="AD461" s="33"/>
      <c r="AE461" s="33">
        <v>300</v>
      </c>
      <c r="AF461" s="33">
        <v>30</v>
      </c>
      <c r="AG461" s="33" t="s">
        <v>79</v>
      </c>
      <c r="AH461" s="33" t="s">
        <v>79</v>
      </c>
      <c r="AI461" s="33" t="s">
        <v>79</v>
      </c>
      <c r="AJ461" s="33" t="s">
        <v>78</v>
      </c>
      <c r="AK461" s="33" t="s">
        <v>79</v>
      </c>
      <c r="AL461" s="33" t="s">
        <v>79</v>
      </c>
      <c r="AM461" s="33" t="s">
        <v>79</v>
      </c>
      <c r="AN461" s="33" t="s">
        <v>79</v>
      </c>
      <c r="AO461" s="33" t="s">
        <v>79</v>
      </c>
      <c r="AP461" s="33" t="s">
        <v>671</v>
      </c>
      <c r="AQ461" s="33">
        <v>18883235345</v>
      </c>
      <c r="AR461" s="33" t="s">
        <v>3258</v>
      </c>
    </row>
    <row r="462" s="7" customFormat="1" ht="76" customHeight="1" spans="1:44">
      <c r="A462" s="21">
        <v>455</v>
      </c>
      <c r="B462" s="33" t="s">
        <v>3817</v>
      </c>
      <c r="C462" s="33" t="s">
        <v>673</v>
      </c>
      <c r="D462" s="33"/>
      <c r="E462" s="33"/>
      <c r="F462" s="33" t="s">
        <v>3261</v>
      </c>
      <c r="G462" s="33" t="s">
        <v>93</v>
      </c>
      <c r="H462" s="33" t="s">
        <v>568</v>
      </c>
      <c r="I462" s="33" t="s">
        <v>3262</v>
      </c>
      <c r="J462" s="33" t="s">
        <v>3263</v>
      </c>
      <c r="K462" s="33" t="s">
        <v>3264</v>
      </c>
      <c r="L462" s="33" t="s">
        <v>3261</v>
      </c>
      <c r="M462" s="33" t="s">
        <v>69</v>
      </c>
      <c r="N462" s="33" t="s">
        <v>70</v>
      </c>
      <c r="O462" s="33">
        <v>900</v>
      </c>
      <c r="P462" s="33" t="s">
        <v>3256</v>
      </c>
      <c r="Q462" s="33" t="s">
        <v>683</v>
      </c>
      <c r="R462" s="33" t="s">
        <v>3257</v>
      </c>
      <c r="S462" s="33" t="s">
        <v>3216</v>
      </c>
      <c r="T462" s="33" t="s">
        <v>1101</v>
      </c>
      <c r="U462" s="33" t="s">
        <v>220</v>
      </c>
      <c r="V462" s="33">
        <v>2023</v>
      </c>
      <c r="W462" s="33" t="s">
        <v>1913</v>
      </c>
      <c r="X462" s="33">
        <v>2023.1</v>
      </c>
      <c r="Y462" s="33">
        <v>2023.12</v>
      </c>
      <c r="Z462" s="33">
        <v>900</v>
      </c>
      <c r="AA462" s="33">
        <v>900</v>
      </c>
      <c r="AB462" s="33"/>
      <c r="AC462" s="33"/>
      <c r="AD462" s="33"/>
      <c r="AE462" s="33">
        <v>240</v>
      </c>
      <c r="AF462" s="33">
        <v>80</v>
      </c>
      <c r="AG462" s="33" t="s">
        <v>79</v>
      </c>
      <c r="AH462" s="33" t="s">
        <v>79</v>
      </c>
      <c r="AI462" s="33" t="s">
        <v>79</v>
      </c>
      <c r="AJ462" s="33" t="s">
        <v>78</v>
      </c>
      <c r="AK462" s="33" t="s">
        <v>79</v>
      </c>
      <c r="AL462" s="33" t="s">
        <v>79</v>
      </c>
      <c r="AM462" s="33" t="s">
        <v>79</v>
      </c>
      <c r="AN462" s="33" t="s">
        <v>79</v>
      </c>
      <c r="AO462" s="33" t="s">
        <v>79</v>
      </c>
      <c r="AP462" s="33" t="s">
        <v>671</v>
      </c>
      <c r="AQ462" s="33">
        <v>18883235345</v>
      </c>
      <c r="AR462" s="33"/>
    </row>
    <row r="463" s="7" customFormat="1" ht="92" customHeight="1" spans="1:44">
      <c r="A463" s="21">
        <v>456</v>
      </c>
      <c r="B463" s="33" t="s">
        <v>3818</v>
      </c>
      <c r="C463" s="33" t="s">
        <v>673</v>
      </c>
      <c r="D463" s="33" t="s">
        <v>2684</v>
      </c>
      <c r="E463" s="33"/>
      <c r="F463" s="33" t="s">
        <v>3266</v>
      </c>
      <c r="G463" s="33" t="s">
        <v>93</v>
      </c>
      <c r="H463" s="33" t="s">
        <v>3267</v>
      </c>
      <c r="I463" s="33" t="s">
        <v>3268</v>
      </c>
      <c r="J463" s="33" t="s">
        <v>3269</v>
      </c>
      <c r="K463" s="33" t="s">
        <v>3270</v>
      </c>
      <c r="L463" s="33" t="s">
        <v>3266</v>
      </c>
      <c r="M463" s="33" t="s">
        <v>69</v>
      </c>
      <c r="N463" s="33" t="s">
        <v>70</v>
      </c>
      <c r="O463" s="33">
        <v>250</v>
      </c>
      <c r="P463" s="33" t="s">
        <v>3271</v>
      </c>
      <c r="Q463" s="33" t="s">
        <v>3272</v>
      </c>
      <c r="R463" s="33" t="s">
        <v>3257</v>
      </c>
      <c r="S463" s="33" t="s">
        <v>3216</v>
      </c>
      <c r="T463" s="33" t="s">
        <v>1101</v>
      </c>
      <c r="U463" s="33" t="s">
        <v>220</v>
      </c>
      <c r="V463" s="33">
        <v>2023</v>
      </c>
      <c r="W463" s="33" t="s">
        <v>1913</v>
      </c>
      <c r="X463" s="33">
        <v>2023.1</v>
      </c>
      <c r="Y463" s="33">
        <v>2023.12</v>
      </c>
      <c r="Z463" s="33">
        <v>250</v>
      </c>
      <c r="AA463" s="33">
        <v>250</v>
      </c>
      <c r="AB463" s="33"/>
      <c r="AC463" s="33"/>
      <c r="AD463" s="33"/>
      <c r="AE463" s="33">
        <v>200</v>
      </c>
      <c r="AF463" s="33">
        <v>70</v>
      </c>
      <c r="AG463" s="33" t="s">
        <v>79</v>
      </c>
      <c r="AH463" s="33" t="s">
        <v>79</v>
      </c>
      <c r="AI463" s="33" t="s">
        <v>79</v>
      </c>
      <c r="AJ463" s="33" t="s">
        <v>78</v>
      </c>
      <c r="AK463" s="33" t="s">
        <v>79</v>
      </c>
      <c r="AL463" s="33" t="s">
        <v>79</v>
      </c>
      <c r="AM463" s="33" t="s">
        <v>79</v>
      </c>
      <c r="AN463" s="33" t="s">
        <v>79</v>
      </c>
      <c r="AO463" s="33" t="s">
        <v>79</v>
      </c>
      <c r="AP463" s="33" t="s">
        <v>671</v>
      </c>
      <c r="AQ463" s="33">
        <v>18883235345</v>
      </c>
      <c r="AR463" s="33" t="s">
        <v>3273</v>
      </c>
    </row>
    <row r="464" s="7" customFormat="1" ht="75" customHeight="1" spans="1:44">
      <c r="A464" s="21">
        <v>457</v>
      </c>
      <c r="B464" s="33" t="s">
        <v>3819</v>
      </c>
      <c r="C464" s="33" t="s">
        <v>673</v>
      </c>
      <c r="D464" s="33" t="s">
        <v>2684</v>
      </c>
      <c r="E464" s="33"/>
      <c r="F464" s="33" t="s">
        <v>3820</v>
      </c>
      <c r="G464" s="33" t="s">
        <v>93</v>
      </c>
      <c r="H464" s="33" t="s">
        <v>3277</v>
      </c>
      <c r="I464" s="33" t="s">
        <v>3821</v>
      </c>
      <c r="J464" s="33" t="s">
        <v>3279</v>
      </c>
      <c r="K464" s="33" t="s">
        <v>3280</v>
      </c>
      <c r="L464" s="33" t="s">
        <v>3281</v>
      </c>
      <c r="M464" s="33" t="s">
        <v>69</v>
      </c>
      <c r="N464" s="33" t="s">
        <v>70</v>
      </c>
      <c r="O464" s="33">
        <v>200</v>
      </c>
      <c r="P464" s="33" t="s">
        <v>3237</v>
      </c>
      <c r="Q464" s="33" t="s">
        <v>3282</v>
      </c>
      <c r="R464" s="33" t="s">
        <v>3257</v>
      </c>
      <c r="S464" s="33" t="s">
        <v>3216</v>
      </c>
      <c r="T464" s="33" t="s">
        <v>1101</v>
      </c>
      <c r="U464" s="33" t="s">
        <v>220</v>
      </c>
      <c r="V464" s="33">
        <v>2023</v>
      </c>
      <c r="W464" s="33" t="s">
        <v>1913</v>
      </c>
      <c r="X464" s="33">
        <v>2023.1</v>
      </c>
      <c r="Y464" s="33">
        <v>2023.12</v>
      </c>
      <c r="Z464" s="33">
        <v>200</v>
      </c>
      <c r="AA464" s="33">
        <v>200</v>
      </c>
      <c r="AB464" s="33"/>
      <c r="AC464" s="33"/>
      <c r="AD464" s="33"/>
      <c r="AE464" s="33">
        <v>500</v>
      </c>
      <c r="AF464" s="33">
        <v>100</v>
      </c>
      <c r="AG464" s="33" t="s">
        <v>79</v>
      </c>
      <c r="AH464" s="33" t="s">
        <v>79</v>
      </c>
      <c r="AI464" s="33" t="s">
        <v>79</v>
      </c>
      <c r="AJ464" s="33" t="s">
        <v>78</v>
      </c>
      <c r="AK464" s="33" t="s">
        <v>79</v>
      </c>
      <c r="AL464" s="33" t="s">
        <v>79</v>
      </c>
      <c r="AM464" s="33" t="s">
        <v>79</v>
      </c>
      <c r="AN464" s="33" t="s">
        <v>79</v>
      </c>
      <c r="AO464" s="33" t="s">
        <v>79</v>
      </c>
      <c r="AP464" s="33" t="s">
        <v>671</v>
      </c>
      <c r="AQ464" s="33">
        <v>18883235345</v>
      </c>
      <c r="AR464" s="33"/>
    </row>
    <row r="465" s="7" customFormat="1" ht="72" customHeight="1" spans="1:44">
      <c r="A465" s="21">
        <v>458</v>
      </c>
      <c r="B465" s="33" t="s">
        <v>3822</v>
      </c>
      <c r="C465" s="33" t="s">
        <v>673</v>
      </c>
      <c r="D465" s="33" t="s">
        <v>2684</v>
      </c>
      <c r="E465" s="33"/>
      <c r="F465" s="33" t="s">
        <v>3823</v>
      </c>
      <c r="G465" s="33" t="s">
        <v>93</v>
      </c>
      <c r="H465" s="33" t="s">
        <v>563</v>
      </c>
      <c r="I465" s="33" t="s">
        <v>3824</v>
      </c>
      <c r="J465" s="33" t="s">
        <v>3286</v>
      </c>
      <c r="K465" s="33" t="s">
        <v>3287</v>
      </c>
      <c r="L465" s="33" t="s">
        <v>3288</v>
      </c>
      <c r="M465" s="33" t="s">
        <v>69</v>
      </c>
      <c r="N465" s="33" t="s">
        <v>70</v>
      </c>
      <c r="O465" s="33">
        <v>204</v>
      </c>
      <c r="P465" s="33" t="s">
        <v>3285</v>
      </c>
      <c r="Q465" s="33" t="s">
        <v>3289</v>
      </c>
      <c r="R465" s="33" t="s">
        <v>3257</v>
      </c>
      <c r="S465" s="33" t="s">
        <v>3216</v>
      </c>
      <c r="T465" s="33" t="s">
        <v>1101</v>
      </c>
      <c r="U465" s="33" t="s">
        <v>220</v>
      </c>
      <c r="V465" s="33">
        <v>2023</v>
      </c>
      <c r="W465" s="33" t="s">
        <v>1913</v>
      </c>
      <c r="X465" s="33">
        <v>2023.1</v>
      </c>
      <c r="Y465" s="33">
        <v>2023.12</v>
      </c>
      <c r="Z465" s="33">
        <v>204</v>
      </c>
      <c r="AA465" s="33">
        <v>204</v>
      </c>
      <c r="AB465" s="33"/>
      <c r="AC465" s="33"/>
      <c r="AD465" s="33"/>
      <c r="AE465" s="33">
        <v>120</v>
      </c>
      <c r="AF465" s="33">
        <v>45</v>
      </c>
      <c r="AG465" s="33" t="s">
        <v>79</v>
      </c>
      <c r="AH465" s="33" t="s">
        <v>79</v>
      </c>
      <c r="AI465" s="33" t="s">
        <v>79</v>
      </c>
      <c r="AJ465" s="33" t="s">
        <v>78</v>
      </c>
      <c r="AK465" s="33" t="s">
        <v>79</v>
      </c>
      <c r="AL465" s="33" t="s">
        <v>79</v>
      </c>
      <c r="AM465" s="33" t="s">
        <v>79</v>
      </c>
      <c r="AN465" s="33" t="s">
        <v>1913</v>
      </c>
      <c r="AO465" s="33" t="s">
        <v>79</v>
      </c>
      <c r="AP465" s="33" t="s">
        <v>671</v>
      </c>
      <c r="AQ465" s="33">
        <v>18883235345</v>
      </c>
      <c r="AR465" s="33"/>
    </row>
    <row r="466" s="7" customFormat="1" ht="77" customHeight="1" spans="1:44">
      <c r="A466" s="21">
        <v>459</v>
      </c>
      <c r="B466" s="33" t="s">
        <v>3825</v>
      </c>
      <c r="C466" s="33" t="s">
        <v>673</v>
      </c>
      <c r="D466" s="33" t="s">
        <v>2684</v>
      </c>
      <c r="E466" s="33"/>
      <c r="F466" s="33" t="s">
        <v>3826</v>
      </c>
      <c r="G466" s="33" t="s">
        <v>93</v>
      </c>
      <c r="H466" s="33" t="s">
        <v>568</v>
      </c>
      <c r="I466" s="33" t="s">
        <v>3292</v>
      </c>
      <c r="J466" s="33" t="s">
        <v>3293</v>
      </c>
      <c r="K466" s="33" t="s">
        <v>3294</v>
      </c>
      <c r="L466" s="33" t="s">
        <v>3295</v>
      </c>
      <c r="M466" s="33" t="s">
        <v>69</v>
      </c>
      <c r="N466" s="33" t="s">
        <v>70</v>
      </c>
      <c r="O466" s="33">
        <v>450</v>
      </c>
      <c r="P466" s="33" t="s">
        <v>3296</v>
      </c>
      <c r="Q466" s="33" t="s">
        <v>3282</v>
      </c>
      <c r="R466" s="33" t="s">
        <v>3257</v>
      </c>
      <c r="S466" s="33" t="s">
        <v>3216</v>
      </c>
      <c r="T466" s="33" t="s">
        <v>1101</v>
      </c>
      <c r="U466" s="33" t="s">
        <v>220</v>
      </c>
      <c r="V466" s="33">
        <v>2023</v>
      </c>
      <c r="W466" s="33" t="s">
        <v>1913</v>
      </c>
      <c r="X466" s="33">
        <v>2023.1</v>
      </c>
      <c r="Y466" s="33">
        <v>2023.12</v>
      </c>
      <c r="Z466" s="33">
        <v>450</v>
      </c>
      <c r="AA466" s="33">
        <v>450</v>
      </c>
      <c r="AB466" s="33"/>
      <c r="AC466" s="33"/>
      <c r="AD466" s="33"/>
      <c r="AE466" s="33">
        <v>600</v>
      </c>
      <c r="AF466" s="33">
        <v>100</v>
      </c>
      <c r="AG466" s="33" t="s">
        <v>79</v>
      </c>
      <c r="AH466" s="33" t="s">
        <v>79</v>
      </c>
      <c r="AI466" s="33" t="s">
        <v>79</v>
      </c>
      <c r="AJ466" s="33" t="s">
        <v>78</v>
      </c>
      <c r="AK466" s="33" t="s">
        <v>79</v>
      </c>
      <c r="AL466" s="33" t="s">
        <v>79</v>
      </c>
      <c r="AM466" s="33" t="s">
        <v>79</v>
      </c>
      <c r="AN466" s="33" t="s">
        <v>79</v>
      </c>
      <c r="AO466" s="33" t="s">
        <v>79</v>
      </c>
      <c r="AP466" s="33" t="s">
        <v>671</v>
      </c>
      <c r="AQ466" s="33">
        <v>18883235345</v>
      </c>
      <c r="AR466" s="33"/>
    </row>
    <row r="467" s="7" customFormat="1" ht="114" customHeight="1" spans="1:44">
      <c r="A467" s="21">
        <v>460</v>
      </c>
      <c r="B467" s="33" t="s">
        <v>3827</v>
      </c>
      <c r="C467" s="33" t="s">
        <v>673</v>
      </c>
      <c r="D467" s="33" t="s">
        <v>2684</v>
      </c>
      <c r="E467" s="33"/>
      <c r="F467" s="33" t="s">
        <v>3828</v>
      </c>
      <c r="G467" s="33" t="s">
        <v>93</v>
      </c>
      <c r="H467" s="33" t="s">
        <v>548</v>
      </c>
      <c r="I467" s="33" t="s">
        <v>3300</v>
      </c>
      <c r="J467" s="33" t="s">
        <v>3301</v>
      </c>
      <c r="K467" s="33" t="s">
        <v>3302</v>
      </c>
      <c r="L467" s="33" t="s">
        <v>3299</v>
      </c>
      <c r="M467" s="33" t="s">
        <v>69</v>
      </c>
      <c r="N467" s="33" t="s">
        <v>70</v>
      </c>
      <c r="O467" s="33">
        <v>400</v>
      </c>
      <c r="P467" s="33" t="s">
        <v>3303</v>
      </c>
      <c r="Q467" s="33" t="s">
        <v>669</v>
      </c>
      <c r="R467" s="33" t="s">
        <v>3257</v>
      </c>
      <c r="S467" s="33" t="s">
        <v>3216</v>
      </c>
      <c r="T467" s="33" t="s">
        <v>1101</v>
      </c>
      <c r="U467" s="33" t="s">
        <v>220</v>
      </c>
      <c r="V467" s="33">
        <v>2023</v>
      </c>
      <c r="W467" s="33" t="s">
        <v>1913</v>
      </c>
      <c r="X467" s="33">
        <v>2023.1</v>
      </c>
      <c r="Y467" s="33">
        <v>2023.12</v>
      </c>
      <c r="Z467" s="33">
        <v>400</v>
      </c>
      <c r="AA467" s="33">
        <v>400</v>
      </c>
      <c r="AB467" s="33"/>
      <c r="AC467" s="33"/>
      <c r="AD467" s="33"/>
      <c r="AE467" s="33">
        <v>250</v>
      </c>
      <c r="AF467" s="33">
        <v>30</v>
      </c>
      <c r="AG467" s="33" t="s">
        <v>79</v>
      </c>
      <c r="AH467" s="33" t="s">
        <v>79</v>
      </c>
      <c r="AI467" s="33" t="s">
        <v>79</v>
      </c>
      <c r="AJ467" s="33" t="s">
        <v>78</v>
      </c>
      <c r="AK467" s="33" t="s">
        <v>79</v>
      </c>
      <c r="AL467" s="33" t="s">
        <v>79</v>
      </c>
      <c r="AM467" s="33" t="s">
        <v>79</v>
      </c>
      <c r="AN467" s="33" t="s">
        <v>79</v>
      </c>
      <c r="AO467" s="33" t="s">
        <v>79</v>
      </c>
      <c r="AP467" s="33" t="s">
        <v>671</v>
      </c>
      <c r="AQ467" s="33">
        <v>18883235345</v>
      </c>
      <c r="AR467" s="33"/>
    </row>
    <row r="468" s="7" customFormat="1" ht="80" customHeight="1" spans="1:44">
      <c r="A468" s="21">
        <v>461</v>
      </c>
      <c r="B468" s="33" t="s">
        <v>3829</v>
      </c>
      <c r="C468" s="33" t="s">
        <v>61</v>
      </c>
      <c r="D468" s="33" t="s">
        <v>3305</v>
      </c>
      <c r="E468" s="33"/>
      <c r="F468" s="33" t="s">
        <v>3830</v>
      </c>
      <c r="G468" s="33" t="s">
        <v>65</v>
      </c>
      <c r="H468" s="33" t="s">
        <v>553</v>
      </c>
      <c r="I468" s="33" t="s">
        <v>3307</v>
      </c>
      <c r="J468" s="33" t="s">
        <v>3308</v>
      </c>
      <c r="K468" s="33" t="s">
        <v>3831</v>
      </c>
      <c r="L468" s="33" t="s">
        <v>3310</v>
      </c>
      <c r="M468" s="33" t="s">
        <v>69</v>
      </c>
      <c r="N468" s="33" t="s">
        <v>70</v>
      </c>
      <c r="O468" s="33" t="s">
        <v>2134</v>
      </c>
      <c r="P468" s="33" t="s">
        <v>3311</v>
      </c>
      <c r="Q468" s="33" t="s">
        <v>669</v>
      </c>
      <c r="R468" s="33" t="s">
        <v>3312</v>
      </c>
      <c r="S468" s="33" t="s">
        <v>3216</v>
      </c>
      <c r="T468" s="33" t="s">
        <v>1627</v>
      </c>
      <c r="U468" s="33" t="s">
        <v>220</v>
      </c>
      <c r="V468" s="33">
        <v>2023</v>
      </c>
      <c r="W468" s="33" t="s">
        <v>1913</v>
      </c>
      <c r="X468" s="33">
        <v>2023.1</v>
      </c>
      <c r="Y468" s="33">
        <v>2023.12</v>
      </c>
      <c r="Z468" s="33">
        <v>200</v>
      </c>
      <c r="AA468" s="33">
        <v>200</v>
      </c>
      <c r="AB468" s="33"/>
      <c r="AC468" s="33"/>
      <c r="AD468" s="33"/>
      <c r="AE468" s="33">
        <v>120</v>
      </c>
      <c r="AF468" s="33">
        <v>30</v>
      </c>
      <c r="AG468" s="33" t="s">
        <v>79</v>
      </c>
      <c r="AH468" s="33" t="s">
        <v>79</v>
      </c>
      <c r="AI468" s="33" t="s">
        <v>79</v>
      </c>
      <c r="AJ468" s="33" t="s">
        <v>78</v>
      </c>
      <c r="AK468" s="33" t="s">
        <v>79</v>
      </c>
      <c r="AL468" s="33" t="s">
        <v>79</v>
      </c>
      <c r="AM468" s="33" t="s">
        <v>79</v>
      </c>
      <c r="AN468" s="33" t="s">
        <v>79</v>
      </c>
      <c r="AO468" s="33" t="s">
        <v>79</v>
      </c>
      <c r="AP468" s="33" t="s">
        <v>671</v>
      </c>
      <c r="AQ468" s="33">
        <v>18883235345</v>
      </c>
      <c r="AR468" s="33"/>
    </row>
    <row r="469" s="7" customFormat="1" ht="152" customHeight="1" spans="1:47">
      <c r="A469" s="21">
        <v>462</v>
      </c>
      <c r="B469" s="62" t="s">
        <v>3832</v>
      </c>
      <c r="C469" s="33" t="s">
        <v>61</v>
      </c>
      <c r="D469" s="33" t="s">
        <v>3305</v>
      </c>
      <c r="E469" s="21" t="s">
        <v>1619</v>
      </c>
      <c r="F469" s="63" t="s">
        <v>3833</v>
      </c>
      <c r="G469" s="33" t="s">
        <v>65</v>
      </c>
      <c r="H469" s="33" t="s">
        <v>3834</v>
      </c>
      <c r="I469" s="63" t="s">
        <v>3835</v>
      </c>
      <c r="J469" s="33" t="s">
        <v>3836</v>
      </c>
      <c r="K469" s="63" t="s">
        <v>3835</v>
      </c>
      <c r="L469" s="33" t="s">
        <v>3837</v>
      </c>
      <c r="M469" s="33" t="s">
        <v>3345</v>
      </c>
      <c r="N469" s="33" t="s">
        <v>668</v>
      </c>
      <c r="O469" s="33" t="s">
        <v>3838</v>
      </c>
      <c r="P469" s="22" t="s">
        <v>72</v>
      </c>
      <c r="Q469" s="33" t="s">
        <v>3839</v>
      </c>
      <c r="R469" s="33" t="s">
        <v>339</v>
      </c>
      <c r="S469" s="36" t="s">
        <v>340</v>
      </c>
      <c r="T469" s="33" t="s">
        <v>1627</v>
      </c>
      <c r="U469" s="33" t="s">
        <v>228</v>
      </c>
      <c r="V469" s="33">
        <v>2023</v>
      </c>
      <c r="W469" s="33" t="s">
        <v>78</v>
      </c>
      <c r="X469" s="33">
        <v>2023.01</v>
      </c>
      <c r="Y469" s="33">
        <v>2023.12</v>
      </c>
      <c r="Z469" s="33">
        <v>1200</v>
      </c>
      <c r="AA469" s="33">
        <v>1200</v>
      </c>
      <c r="AB469" s="33"/>
      <c r="AC469" s="33"/>
      <c r="AD469" s="33"/>
      <c r="AE469" s="33">
        <v>1123</v>
      </c>
      <c r="AF469" s="33">
        <v>49</v>
      </c>
      <c r="AG469" s="33" t="s">
        <v>79</v>
      </c>
      <c r="AH469" s="33" t="s">
        <v>79</v>
      </c>
      <c r="AI469" s="33" t="s">
        <v>79</v>
      </c>
      <c r="AJ469" s="33" t="s">
        <v>78</v>
      </c>
      <c r="AK469" s="33" t="s">
        <v>79</v>
      </c>
      <c r="AL469" s="33" t="s">
        <v>79</v>
      </c>
      <c r="AM469" s="33" t="s">
        <v>72</v>
      </c>
      <c r="AN469" s="33" t="s">
        <v>79</v>
      </c>
      <c r="AO469" s="33" t="s">
        <v>72</v>
      </c>
      <c r="AP469" s="33" t="s">
        <v>3840</v>
      </c>
      <c r="AQ469" s="33">
        <v>15998958841</v>
      </c>
      <c r="AR469" s="33"/>
      <c r="AU469" s="33"/>
    </row>
    <row r="470" s="7" customFormat="1" ht="150" customHeight="1" spans="1:44">
      <c r="A470" s="21">
        <v>463</v>
      </c>
      <c r="B470" s="33" t="s">
        <v>3841</v>
      </c>
      <c r="C470" s="33" t="s">
        <v>61</v>
      </c>
      <c r="D470" s="33" t="s">
        <v>3305</v>
      </c>
      <c r="E470" s="33"/>
      <c r="F470" s="33" t="s">
        <v>3315</v>
      </c>
      <c r="G470" s="33" t="s">
        <v>65</v>
      </c>
      <c r="H470" s="33" t="s">
        <v>523</v>
      </c>
      <c r="I470" s="33" t="s">
        <v>3316</v>
      </c>
      <c r="J470" s="33" t="s">
        <v>3317</v>
      </c>
      <c r="K470" s="33" t="s">
        <v>3318</v>
      </c>
      <c r="L470" s="33" t="s">
        <v>3319</v>
      </c>
      <c r="M470" s="33" t="s">
        <v>69</v>
      </c>
      <c r="N470" s="33" t="s">
        <v>70</v>
      </c>
      <c r="O470" s="33" t="s">
        <v>3320</v>
      </c>
      <c r="P470" s="33" t="s">
        <v>3321</v>
      </c>
      <c r="Q470" s="33" t="s">
        <v>683</v>
      </c>
      <c r="R470" s="33" t="s">
        <v>3312</v>
      </c>
      <c r="S470" s="33" t="s">
        <v>3216</v>
      </c>
      <c r="T470" s="33" t="s">
        <v>1627</v>
      </c>
      <c r="U470" s="33" t="s">
        <v>220</v>
      </c>
      <c r="V470" s="33">
        <v>2023</v>
      </c>
      <c r="W470" s="33" t="s">
        <v>1913</v>
      </c>
      <c r="X470" s="33">
        <v>2023.1</v>
      </c>
      <c r="Y470" s="33">
        <v>2023.12</v>
      </c>
      <c r="Z470" s="33">
        <v>1000</v>
      </c>
      <c r="AA470" s="33">
        <v>1000</v>
      </c>
      <c r="AB470" s="33"/>
      <c r="AC470" s="33"/>
      <c r="AD470" s="33"/>
      <c r="AE470" s="33">
        <v>500</v>
      </c>
      <c r="AF470" s="33">
        <v>80</v>
      </c>
      <c r="AG470" s="33" t="s">
        <v>79</v>
      </c>
      <c r="AH470" s="33" t="s">
        <v>79</v>
      </c>
      <c r="AI470" s="33" t="s">
        <v>79</v>
      </c>
      <c r="AJ470" s="33" t="s">
        <v>78</v>
      </c>
      <c r="AK470" s="33" t="s">
        <v>79</v>
      </c>
      <c r="AL470" s="33" t="s">
        <v>79</v>
      </c>
      <c r="AM470" s="33" t="s">
        <v>79</v>
      </c>
      <c r="AN470" s="33" t="s">
        <v>79</v>
      </c>
      <c r="AO470" s="33" t="s">
        <v>79</v>
      </c>
      <c r="AP470" s="33" t="s">
        <v>671</v>
      </c>
      <c r="AQ470" s="33">
        <v>18883235345</v>
      </c>
      <c r="AR470" s="33"/>
    </row>
    <row r="471" s="5" customFormat="1" ht="92" customHeight="1" spans="1:44">
      <c r="A471" s="21">
        <v>464</v>
      </c>
      <c r="B471" s="33" t="s">
        <v>3842</v>
      </c>
      <c r="C471" s="33" t="s">
        <v>673</v>
      </c>
      <c r="D471" s="33" t="s">
        <v>2507</v>
      </c>
      <c r="E471" s="33" t="s">
        <v>3324</v>
      </c>
      <c r="F471" s="33" t="s">
        <v>3325</v>
      </c>
      <c r="G471" s="33" t="s">
        <v>65</v>
      </c>
      <c r="H471" s="33" t="s">
        <v>3326</v>
      </c>
      <c r="I471" s="33" t="s">
        <v>3327</v>
      </c>
      <c r="J471" s="33" t="s">
        <v>3328</v>
      </c>
      <c r="K471" s="33" t="s">
        <v>3329</v>
      </c>
      <c r="L471" s="33" t="s">
        <v>3330</v>
      </c>
      <c r="M471" s="33" t="s">
        <v>69</v>
      </c>
      <c r="N471" s="33" t="s">
        <v>668</v>
      </c>
      <c r="O471" s="33"/>
      <c r="P471" s="33" t="s">
        <v>3331</v>
      </c>
      <c r="Q471" s="33" t="s">
        <v>3332</v>
      </c>
      <c r="R471" s="33" t="s">
        <v>3333</v>
      </c>
      <c r="S471" s="33" t="s">
        <v>1100</v>
      </c>
      <c r="T471" s="34" t="s">
        <v>1101</v>
      </c>
      <c r="U471" s="33" t="s">
        <v>120</v>
      </c>
      <c r="V471" s="33">
        <v>2023</v>
      </c>
      <c r="W471" s="33" t="s">
        <v>78</v>
      </c>
      <c r="X471" s="33">
        <v>2023</v>
      </c>
      <c r="Y471" s="33"/>
      <c r="Z471" s="33">
        <v>200</v>
      </c>
      <c r="AA471" s="33">
        <v>200</v>
      </c>
      <c r="AB471" s="21"/>
      <c r="AC471" s="21"/>
      <c r="AD471" s="21">
        <v>200</v>
      </c>
      <c r="AE471" s="21">
        <v>900</v>
      </c>
      <c r="AF471" s="64">
        <v>235</v>
      </c>
      <c r="AG471" s="21" t="s">
        <v>79</v>
      </c>
      <c r="AH471" s="21" t="s">
        <v>79</v>
      </c>
      <c r="AI471" s="21" t="s">
        <v>79</v>
      </c>
      <c r="AJ471" s="21" t="s">
        <v>79</v>
      </c>
      <c r="AK471" s="21" t="s">
        <v>79</v>
      </c>
      <c r="AL471" s="21" t="s">
        <v>79</v>
      </c>
      <c r="AM471" s="21" t="s">
        <v>72</v>
      </c>
      <c r="AN471" s="21" t="s">
        <v>79</v>
      </c>
      <c r="AO471" s="21" t="s">
        <v>72</v>
      </c>
      <c r="AP471" s="21" t="s">
        <v>2825</v>
      </c>
      <c r="AQ471" s="21">
        <v>13635360366</v>
      </c>
      <c r="AR471" s="21"/>
    </row>
    <row r="472" s="5" customFormat="1" ht="92" customHeight="1" spans="1:44">
      <c r="A472" s="21">
        <v>465</v>
      </c>
      <c r="B472" s="33" t="s">
        <v>3843</v>
      </c>
      <c r="C472" s="33" t="s">
        <v>673</v>
      </c>
      <c r="D472" s="33"/>
      <c r="E472" s="33"/>
      <c r="F472" s="33" t="s">
        <v>3844</v>
      </c>
      <c r="G472" s="33"/>
      <c r="H472" s="33" t="s">
        <v>153</v>
      </c>
      <c r="I472" s="33" t="s">
        <v>3845</v>
      </c>
      <c r="J472" s="33"/>
      <c r="K472" s="33"/>
      <c r="L472" s="33"/>
      <c r="M472" s="33"/>
      <c r="N472" s="33"/>
      <c r="O472" s="33"/>
      <c r="P472" s="33"/>
      <c r="Q472" s="33"/>
      <c r="R472" s="33"/>
      <c r="S472" s="33"/>
      <c r="T472" s="33" t="s">
        <v>1101</v>
      </c>
      <c r="U472" s="33" t="s">
        <v>159</v>
      </c>
      <c r="V472" s="33"/>
      <c r="W472" s="33"/>
      <c r="X472" s="33"/>
      <c r="Y472" s="33"/>
      <c r="Z472" s="33">
        <v>392.4</v>
      </c>
      <c r="AA472" s="33">
        <v>392.4</v>
      </c>
      <c r="AB472" s="21"/>
      <c r="AC472" s="21"/>
      <c r="AD472" s="21"/>
      <c r="AE472" s="21"/>
      <c r="AF472" s="64"/>
      <c r="AG472" s="21"/>
      <c r="AH472" s="21"/>
      <c r="AI472" s="21"/>
      <c r="AJ472" s="21"/>
      <c r="AK472" s="21"/>
      <c r="AL472" s="21"/>
      <c r="AM472" s="21"/>
      <c r="AN472" s="21"/>
      <c r="AO472" s="21"/>
      <c r="AP472" s="21"/>
      <c r="AQ472" s="21"/>
      <c r="AR472" s="21"/>
    </row>
    <row r="473" s="4" customFormat="1" ht="64" customHeight="1" spans="1:44">
      <c r="A473" s="21">
        <v>466</v>
      </c>
      <c r="B473" s="34" t="s">
        <v>3846</v>
      </c>
      <c r="C473" s="34" t="s">
        <v>673</v>
      </c>
      <c r="D473" s="34" t="s">
        <v>674</v>
      </c>
      <c r="E473" s="34" t="s">
        <v>2571</v>
      </c>
      <c r="F473" s="34" t="s">
        <v>3338</v>
      </c>
      <c r="G473" s="34" t="s">
        <v>3339</v>
      </c>
      <c r="H473" s="34" t="s">
        <v>3847</v>
      </c>
      <c r="I473" s="34" t="s">
        <v>3341</v>
      </c>
      <c r="J473" s="34" t="s">
        <v>3342</v>
      </c>
      <c r="K473" s="34" t="s">
        <v>3343</v>
      </c>
      <c r="L473" s="34" t="s">
        <v>3344</v>
      </c>
      <c r="M473" s="34" t="s">
        <v>3345</v>
      </c>
      <c r="N473" s="34" t="s">
        <v>1109</v>
      </c>
      <c r="O473" s="34" t="s">
        <v>3346</v>
      </c>
      <c r="P473" s="34" t="s">
        <v>3347</v>
      </c>
      <c r="Q473" s="34" t="s">
        <v>3348</v>
      </c>
      <c r="R473" s="34" t="s">
        <v>3257</v>
      </c>
      <c r="S473" s="34" t="s">
        <v>3349</v>
      </c>
      <c r="T473" s="34" t="s">
        <v>1101</v>
      </c>
      <c r="U473" s="34" t="s">
        <v>247</v>
      </c>
      <c r="V473" s="34" t="s">
        <v>3350</v>
      </c>
      <c r="W473" s="34" t="s">
        <v>78</v>
      </c>
      <c r="X473" s="34">
        <v>2023.4</v>
      </c>
      <c r="Y473" s="34">
        <v>2023.9</v>
      </c>
      <c r="Z473" s="34">
        <v>85.6</v>
      </c>
      <c r="AA473" s="34">
        <v>85.6</v>
      </c>
      <c r="AB473" s="34"/>
      <c r="AC473" s="34">
        <v>0</v>
      </c>
      <c r="AD473" s="34">
        <v>0</v>
      </c>
      <c r="AE473" s="34">
        <v>255</v>
      </c>
      <c r="AF473" s="34">
        <v>123</v>
      </c>
      <c r="AG473" s="34" t="s">
        <v>79</v>
      </c>
      <c r="AH473" s="34" t="s">
        <v>79</v>
      </c>
      <c r="AI473" s="34" t="s">
        <v>79</v>
      </c>
      <c r="AJ473" s="34" t="s">
        <v>79</v>
      </c>
      <c r="AK473" s="34" t="s">
        <v>79</v>
      </c>
      <c r="AL473" s="34" t="s">
        <v>78</v>
      </c>
      <c r="AM473" s="34" t="s">
        <v>79</v>
      </c>
      <c r="AN473" s="34" t="s">
        <v>78</v>
      </c>
      <c r="AO473" s="34"/>
      <c r="AP473" s="33" t="s">
        <v>1663</v>
      </c>
      <c r="AQ473" s="33">
        <v>15826470946</v>
      </c>
      <c r="AR473" s="33"/>
    </row>
    <row r="474" s="4" customFormat="1" ht="82" customHeight="1" spans="1:44">
      <c r="A474" s="21">
        <v>467</v>
      </c>
      <c r="B474" s="34" t="s">
        <v>3848</v>
      </c>
      <c r="C474" s="34" t="s">
        <v>673</v>
      </c>
      <c r="D474" s="34" t="s">
        <v>674</v>
      </c>
      <c r="E474" s="34" t="s">
        <v>2571</v>
      </c>
      <c r="F474" s="34" t="s">
        <v>3352</v>
      </c>
      <c r="G474" s="34" t="s">
        <v>3353</v>
      </c>
      <c r="H474" s="34" t="s">
        <v>3849</v>
      </c>
      <c r="I474" s="34" t="s">
        <v>3355</v>
      </c>
      <c r="J474" s="34" t="s">
        <v>3356</v>
      </c>
      <c r="K474" s="34" t="s">
        <v>3355</v>
      </c>
      <c r="L474" s="34" t="s">
        <v>3357</v>
      </c>
      <c r="M474" s="34" t="s">
        <v>3345</v>
      </c>
      <c r="N474" s="34" t="s">
        <v>1109</v>
      </c>
      <c r="O474" s="34" t="s">
        <v>3358</v>
      </c>
      <c r="P474" s="34" t="s">
        <v>3359</v>
      </c>
      <c r="Q474" s="34" t="s">
        <v>3360</v>
      </c>
      <c r="R474" s="34" t="s">
        <v>3257</v>
      </c>
      <c r="S474" s="34" t="s">
        <v>3349</v>
      </c>
      <c r="T474" s="34" t="s">
        <v>1101</v>
      </c>
      <c r="U474" s="34" t="s">
        <v>247</v>
      </c>
      <c r="V474" s="34" t="s">
        <v>3350</v>
      </c>
      <c r="W474" s="34" t="s">
        <v>78</v>
      </c>
      <c r="X474" s="34">
        <v>2023.04</v>
      </c>
      <c r="Y474" s="34">
        <v>2023.12</v>
      </c>
      <c r="Z474" s="34">
        <v>8</v>
      </c>
      <c r="AA474" s="34">
        <v>8</v>
      </c>
      <c r="AB474" s="33"/>
      <c r="AC474" s="34">
        <v>0</v>
      </c>
      <c r="AD474" s="45">
        <v>0</v>
      </c>
      <c r="AE474" s="34">
        <v>395</v>
      </c>
      <c r="AF474" s="34" t="s">
        <v>79</v>
      </c>
      <c r="AG474" s="34" t="s">
        <v>79</v>
      </c>
      <c r="AH474" s="34" t="s">
        <v>79</v>
      </c>
      <c r="AI474" s="34" t="s">
        <v>79</v>
      </c>
      <c r="AJ474" s="34" t="s">
        <v>79</v>
      </c>
      <c r="AK474" s="34" t="s">
        <v>79</v>
      </c>
      <c r="AL474" s="34" t="s">
        <v>79</v>
      </c>
      <c r="AM474" s="34" t="s">
        <v>79</v>
      </c>
      <c r="AN474" s="34" t="s">
        <v>79</v>
      </c>
      <c r="AO474" s="34"/>
      <c r="AP474" s="33" t="s">
        <v>1663</v>
      </c>
      <c r="AQ474" s="33">
        <v>15826470946</v>
      </c>
      <c r="AR474" s="33"/>
    </row>
    <row r="475" s="4" customFormat="1" ht="76" customHeight="1" spans="1:44">
      <c r="A475" s="21">
        <v>468</v>
      </c>
      <c r="B475" s="33" t="s">
        <v>3850</v>
      </c>
      <c r="C475" s="34" t="s">
        <v>673</v>
      </c>
      <c r="D475" s="34" t="s">
        <v>674</v>
      </c>
      <c r="E475" s="33" t="s">
        <v>3363</v>
      </c>
      <c r="F475" s="33" t="s">
        <v>3364</v>
      </c>
      <c r="G475" s="33" t="s">
        <v>93</v>
      </c>
      <c r="H475" s="33" t="s">
        <v>3847</v>
      </c>
      <c r="I475" s="33" t="s">
        <v>3366</v>
      </c>
      <c r="J475" s="34" t="s">
        <v>3367</v>
      </c>
      <c r="K475" s="34" t="s">
        <v>3368</v>
      </c>
      <c r="L475" s="33" t="s">
        <v>3369</v>
      </c>
      <c r="M475" s="33" t="s">
        <v>3345</v>
      </c>
      <c r="N475" s="33" t="s">
        <v>668</v>
      </c>
      <c r="O475" s="33" t="s">
        <v>2437</v>
      </c>
      <c r="P475" s="34" t="s">
        <v>3370</v>
      </c>
      <c r="Q475" s="33" t="s">
        <v>3371</v>
      </c>
      <c r="R475" s="33" t="s">
        <v>3215</v>
      </c>
      <c r="S475" s="33" t="s">
        <v>3372</v>
      </c>
      <c r="T475" s="33" t="s">
        <v>1101</v>
      </c>
      <c r="U475" s="34" t="s">
        <v>247</v>
      </c>
      <c r="V475" s="33">
        <v>2023</v>
      </c>
      <c r="W475" s="33" t="s">
        <v>78</v>
      </c>
      <c r="X475" s="33">
        <v>2023.1</v>
      </c>
      <c r="Y475" s="33">
        <v>2023.12</v>
      </c>
      <c r="Z475" s="45">
        <v>50</v>
      </c>
      <c r="AA475" s="45">
        <v>50</v>
      </c>
      <c r="AB475" s="33"/>
      <c r="AC475" s="45">
        <v>0</v>
      </c>
      <c r="AD475" s="45">
        <v>0</v>
      </c>
      <c r="AE475" s="34">
        <v>255</v>
      </c>
      <c r="AF475" s="34">
        <v>123</v>
      </c>
      <c r="AG475" s="34" t="s">
        <v>79</v>
      </c>
      <c r="AH475" s="34" t="s">
        <v>79</v>
      </c>
      <c r="AI475" s="34" t="s">
        <v>79</v>
      </c>
      <c r="AJ475" s="34" t="s">
        <v>79</v>
      </c>
      <c r="AK475" s="34" t="s">
        <v>79</v>
      </c>
      <c r="AL475" s="34" t="s">
        <v>79</v>
      </c>
      <c r="AM475" s="34" t="s">
        <v>79</v>
      </c>
      <c r="AN475" s="34" t="s">
        <v>79</v>
      </c>
      <c r="AO475" s="34"/>
      <c r="AP475" s="34" t="s">
        <v>1663</v>
      </c>
      <c r="AQ475" s="34">
        <v>15826470946</v>
      </c>
      <c r="AR475" s="33"/>
    </row>
    <row r="476" s="7" customFormat="1" ht="88" customHeight="1" spans="1:44">
      <c r="A476" s="21">
        <v>469</v>
      </c>
      <c r="B476" s="33" t="s">
        <v>3851</v>
      </c>
      <c r="C476" s="33" t="s">
        <v>61</v>
      </c>
      <c r="D476" s="33" t="s">
        <v>1368</v>
      </c>
      <c r="E476" s="39" t="s">
        <v>3375</v>
      </c>
      <c r="F476" s="33" t="s">
        <v>3376</v>
      </c>
      <c r="G476" s="33" t="s">
        <v>93</v>
      </c>
      <c r="H476" s="33" t="s">
        <v>3377</v>
      </c>
      <c r="I476" s="33" t="s">
        <v>3378</v>
      </c>
      <c r="J476" s="33" t="s">
        <v>3379</v>
      </c>
      <c r="K476" s="33" t="s">
        <v>3380</v>
      </c>
      <c r="L476" s="33" t="s">
        <v>3381</v>
      </c>
      <c r="M476" s="33" t="s">
        <v>3382</v>
      </c>
      <c r="N476" s="33">
        <v>2023</v>
      </c>
      <c r="O476" s="33" t="s">
        <v>3383</v>
      </c>
      <c r="P476" s="33" t="s">
        <v>3384</v>
      </c>
      <c r="Q476" s="33" t="s">
        <v>3385</v>
      </c>
      <c r="R476" s="33" t="s">
        <v>3386</v>
      </c>
      <c r="S476" s="33" t="s">
        <v>340</v>
      </c>
      <c r="T476" s="33" t="s">
        <v>531</v>
      </c>
      <c r="U476" s="34" t="s">
        <v>247</v>
      </c>
      <c r="V476" s="33">
        <v>2023</v>
      </c>
      <c r="W476" s="33" t="s">
        <v>78</v>
      </c>
      <c r="X476" s="33">
        <v>2023.03</v>
      </c>
      <c r="Y476" s="33">
        <v>2023.12</v>
      </c>
      <c r="Z476" s="33">
        <v>30</v>
      </c>
      <c r="AA476" s="33">
        <v>30</v>
      </c>
      <c r="AB476" s="33"/>
      <c r="AC476" s="33"/>
      <c r="AD476" s="33"/>
      <c r="AE476" s="33">
        <v>76</v>
      </c>
      <c r="AF476" s="33">
        <v>16</v>
      </c>
      <c r="AG476" s="33" t="s">
        <v>79</v>
      </c>
      <c r="AH476" s="33" t="s">
        <v>3387</v>
      </c>
      <c r="AI476" s="33" t="s">
        <v>79</v>
      </c>
      <c r="AJ476" s="33" t="s">
        <v>78</v>
      </c>
      <c r="AK476" s="33" t="s">
        <v>79</v>
      </c>
      <c r="AL476" s="33" t="s">
        <v>79</v>
      </c>
      <c r="AM476" s="33" t="s">
        <v>79</v>
      </c>
      <c r="AN476" s="33" t="s">
        <v>79</v>
      </c>
      <c r="AO476" s="33" t="s">
        <v>79</v>
      </c>
      <c r="AP476" s="46" t="s">
        <v>1663</v>
      </c>
      <c r="AQ476" s="46">
        <v>15826470946</v>
      </c>
      <c r="AR476" s="33"/>
    </row>
    <row r="477" s="7" customFormat="1" ht="88" customHeight="1" spans="1:44">
      <c r="A477" s="21">
        <v>470</v>
      </c>
      <c r="B477" s="33" t="s">
        <v>3852</v>
      </c>
      <c r="C477" s="33" t="s">
        <v>61</v>
      </c>
      <c r="D477" s="33"/>
      <c r="E477" s="33"/>
      <c r="F477" s="33" t="s">
        <v>3853</v>
      </c>
      <c r="G477" s="33"/>
      <c r="H477" s="33" t="s">
        <v>3377</v>
      </c>
      <c r="I477" s="33" t="s">
        <v>3854</v>
      </c>
      <c r="J477" s="33"/>
      <c r="K477" s="33"/>
      <c r="L477" s="33"/>
      <c r="M477" s="33"/>
      <c r="N477" s="33"/>
      <c r="O477" s="33"/>
      <c r="P477" s="33"/>
      <c r="Q477" s="33"/>
      <c r="R477" s="33"/>
      <c r="S477" s="33"/>
      <c r="T477" s="33" t="s">
        <v>531</v>
      </c>
      <c r="U477" s="33" t="s">
        <v>247</v>
      </c>
      <c r="V477" s="33"/>
      <c r="W477" s="33"/>
      <c r="X477" s="33"/>
      <c r="Y477" s="33"/>
      <c r="Z477" s="33">
        <v>12</v>
      </c>
      <c r="AA477" s="33">
        <v>12</v>
      </c>
      <c r="AB477" s="33"/>
      <c r="AC477" s="33"/>
      <c r="AD477" s="33"/>
      <c r="AE477" s="33"/>
      <c r="AF477" s="33"/>
      <c r="AG477" s="33"/>
      <c r="AH477" s="33"/>
      <c r="AI477" s="33"/>
      <c r="AJ477" s="33"/>
      <c r="AK477" s="33"/>
      <c r="AL477" s="33"/>
      <c r="AM477" s="33"/>
      <c r="AN477" s="33"/>
      <c r="AO477" s="33"/>
      <c r="AP477" s="46"/>
      <c r="AQ477" s="46"/>
      <c r="AR477" s="33"/>
    </row>
    <row r="478" s="7" customFormat="1" ht="65" customHeight="1" spans="1:44">
      <c r="A478" s="21">
        <v>471</v>
      </c>
      <c r="B478" s="33" t="s">
        <v>3855</v>
      </c>
      <c r="C478" s="33" t="s">
        <v>61</v>
      </c>
      <c r="D478" s="33" t="s">
        <v>1368</v>
      </c>
      <c r="E478" s="39" t="s">
        <v>1369</v>
      </c>
      <c r="F478" s="33" t="s">
        <v>3398</v>
      </c>
      <c r="G478" s="33" t="s">
        <v>93</v>
      </c>
      <c r="H478" s="33" t="s">
        <v>3377</v>
      </c>
      <c r="I478" s="33" t="s">
        <v>3399</v>
      </c>
      <c r="J478" s="39" t="s">
        <v>3391</v>
      </c>
      <c r="K478" s="33" t="s">
        <v>3400</v>
      </c>
      <c r="L478" s="33" t="s">
        <v>3401</v>
      </c>
      <c r="M478" s="33" t="s">
        <v>3382</v>
      </c>
      <c r="N478" s="33">
        <v>2023</v>
      </c>
      <c r="O478" s="33" t="s">
        <v>3402</v>
      </c>
      <c r="P478" s="33" t="s">
        <v>3347</v>
      </c>
      <c r="Q478" s="33" t="s">
        <v>3395</v>
      </c>
      <c r="R478" s="33" t="s">
        <v>3386</v>
      </c>
      <c r="S478" s="33" t="s">
        <v>340</v>
      </c>
      <c r="T478" s="33" t="s">
        <v>531</v>
      </c>
      <c r="U478" s="34" t="s">
        <v>247</v>
      </c>
      <c r="V478" s="33">
        <v>2023</v>
      </c>
      <c r="W478" s="33" t="s">
        <v>78</v>
      </c>
      <c r="X478" s="33">
        <v>2023.03</v>
      </c>
      <c r="Y478" s="33">
        <v>2023.12</v>
      </c>
      <c r="Z478" s="33">
        <v>15</v>
      </c>
      <c r="AA478" s="33">
        <v>15</v>
      </c>
      <c r="AB478" s="33"/>
      <c r="AC478" s="33"/>
      <c r="AD478" s="33"/>
      <c r="AE478" s="33">
        <v>76</v>
      </c>
      <c r="AF478" s="33">
        <v>24</v>
      </c>
      <c r="AG478" s="33" t="s">
        <v>79</v>
      </c>
      <c r="AH478" s="33" t="s">
        <v>3387</v>
      </c>
      <c r="AI478" s="33" t="s">
        <v>79</v>
      </c>
      <c r="AJ478" s="33" t="s">
        <v>78</v>
      </c>
      <c r="AK478" s="33" t="s">
        <v>79</v>
      </c>
      <c r="AL478" s="33" t="s">
        <v>79</v>
      </c>
      <c r="AM478" s="33" t="s">
        <v>79</v>
      </c>
      <c r="AN478" s="33" t="s">
        <v>79</v>
      </c>
      <c r="AO478" s="33" t="s">
        <v>79</v>
      </c>
      <c r="AP478" s="46" t="s">
        <v>1663</v>
      </c>
      <c r="AQ478" s="46">
        <v>15826470946</v>
      </c>
      <c r="AR478" s="33"/>
    </row>
    <row r="479" s="7" customFormat="1" ht="73" customHeight="1" spans="1:44">
      <c r="A479" s="21">
        <v>472</v>
      </c>
      <c r="B479" s="33" t="s">
        <v>3404</v>
      </c>
      <c r="C479" s="33" t="s">
        <v>673</v>
      </c>
      <c r="D479" s="33" t="s">
        <v>2684</v>
      </c>
      <c r="E479" s="33"/>
      <c r="F479" s="33" t="s">
        <v>3856</v>
      </c>
      <c r="G479" s="33" t="s">
        <v>93</v>
      </c>
      <c r="H479" s="33" t="s">
        <v>3406</v>
      </c>
      <c r="I479" s="33" t="s">
        <v>3857</v>
      </c>
      <c r="J479" s="33" t="s">
        <v>3858</v>
      </c>
      <c r="K479" s="33" t="s">
        <v>3409</v>
      </c>
      <c r="L479" s="33">
        <v>600</v>
      </c>
      <c r="M479" s="33" t="s">
        <v>69</v>
      </c>
      <c r="N479" s="33" t="s">
        <v>668</v>
      </c>
      <c r="O479" s="33" t="s">
        <v>3859</v>
      </c>
      <c r="P479" s="33" t="s">
        <v>3410</v>
      </c>
      <c r="Q479" s="33" t="s">
        <v>3411</v>
      </c>
      <c r="R479" s="33" t="s">
        <v>3215</v>
      </c>
      <c r="S479" s="33" t="s">
        <v>530</v>
      </c>
      <c r="T479" s="33" t="s">
        <v>531</v>
      </c>
      <c r="U479" s="33" t="s">
        <v>310</v>
      </c>
      <c r="V479" s="33">
        <v>2023</v>
      </c>
      <c r="W479" s="33" t="s">
        <v>78</v>
      </c>
      <c r="X479" s="33">
        <v>2023.1</v>
      </c>
      <c r="Y479" s="33">
        <v>2023.11</v>
      </c>
      <c r="Z479" s="33">
        <v>200</v>
      </c>
      <c r="AA479" s="33">
        <v>200</v>
      </c>
      <c r="AB479" s="33"/>
      <c r="AC479" s="33">
        <v>0</v>
      </c>
      <c r="AD479" s="33">
        <v>0</v>
      </c>
      <c r="AE479" s="33">
        <v>200</v>
      </c>
      <c r="AF479" s="33"/>
      <c r="AG479" s="33" t="s">
        <v>79</v>
      </c>
      <c r="AH479" s="33" t="s">
        <v>79</v>
      </c>
      <c r="AI479" s="33" t="s">
        <v>79</v>
      </c>
      <c r="AJ479" s="33" t="s">
        <v>78</v>
      </c>
      <c r="AK479" s="33" t="s">
        <v>79</v>
      </c>
      <c r="AL479" s="33" t="s">
        <v>79</v>
      </c>
      <c r="AM479" s="33"/>
      <c r="AN479" s="33" t="s">
        <v>79</v>
      </c>
      <c r="AO479" s="33"/>
      <c r="AP479" s="33" t="s">
        <v>3412</v>
      </c>
      <c r="AQ479" s="33">
        <v>18696856238</v>
      </c>
      <c r="AR479" s="33"/>
    </row>
    <row r="480" s="7" customFormat="1" ht="73" customHeight="1" spans="1:44">
      <c r="A480" s="21">
        <v>473</v>
      </c>
      <c r="B480" s="33" t="s">
        <v>3860</v>
      </c>
      <c r="C480" s="33" t="s">
        <v>673</v>
      </c>
      <c r="D480" s="33" t="s">
        <v>3415</v>
      </c>
      <c r="E480" s="33"/>
      <c r="F480" s="33" t="s">
        <v>3861</v>
      </c>
      <c r="G480" s="33" t="s">
        <v>93</v>
      </c>
      <c r="H480" s="33" t="s">
        <v>3417</v>
      </c>
      <c r="I480" s="33" t="s">
        <v>3862</v>
      </c>
      <c r="J480" s="33" t="s">
        <v>3418</v>
      </c>
      <c r="K480" s="33" t="s">
        <v>3419</v>
      </c>
      <c r="L480" s="33" t="s">
        <v>3420</v>
      </c>
      <c r="M480" s="33" t="s">
        <v>3421</v>
      </c>
      <c r="N480" s="33" t="s">
        <v>3422</v>
      </c>
      <c r="O480" s="33" t="s">
        <v>3423</v>
      </c>
      <c r="P480" s="33" t="s">
        <v>3424</v>
      </c>
      <c r="Q480" s="33" t="s">
        <v>3425</v>
      </c>
      <c r="R480" s="33" t="s">
        <v>3257</v>
      </c>
      <c r="S480" s="33" t="s">
        <v>1639</v>
      </c>
      <c r="T480" s="33" t="s">
        <v>531</v>
      </c>
      <c r="U480" s="33" t="s">
        <v>77</v>
      </c>
      <c r="V480" s="33" t="s">
        <v>3350</v>
      </c>
      <c r="W480" s="33" t="s">
        <v>78</v>
      </c>
      <c r="X480" s="33">
        <v>2023.1</v>
      </c>
      <c r="Y480" s="33">
        <v>2023.12</v>
      </c>
      <c r="Z480" s="33">
        <v>200</v>
      </c>
      <c r="AA480" s="33">
        <v>200</v>
      </c>
      <c r="AB480" s="33"/>
      <c r="AC480" s="33">
        <v>0</v>
      </c>
      <c r="AD480" s="33">
        <v>0</v>
      </c>
      <c r="AE480" s="33">
        <v>200</v>
      </c>
      <c r="AF480" s="33">
        <v>200</v>
      </c>
      <c r="AG480" s="33" t="s">
        <v>79</v>
      </c>
      <c r="AH480" s="33" t="s">
        <v>79</v>
      </c>
      <c r="AI480" s="33" t="s">
        <v>79</v>
      </c>
      <c r="AJ480" s="33" t="s">
        <v>78</v>
      </c>
      <c r="AK480" s="33" t="s">
        <v>79</v>
      </c>
      <c r="AL480" s="33" t="s">
        <v>79</v>
      </c>
      <c r="AM480" s="33" t="s">
        <v>72</v>
      </c>
      <c r="AN480" s="33" t="s">
        <v>79</v>
      </c>
      <c r="AO480" s="33" t="s">
        <v>72</v>
      </c>
      <c r="AP480" s="33" t="s">
        <v>3426</v>
      </c>
      <c r="AQ480" s="33">
        <v>15223687068</v>
      </c>
      <c r="AR480" s="33"/>
    </row>
    <row r="481" s="7" customFormat="1" ht="69" customHeight="1" spans="1:44">
      <c r="A481" s="21">
        <v>474</v>
      </c>
      <c r="B481" s="33" t="s">
        <v>3428</v>
      </c>
      <c r="C481" s="33" t="s">
        <v>673</v>
      </c>
      <c r="D481" s="33" t="s">
        <v>2507</v>
      </c>
      <c r="E481" s="33" t="s">
        <v>2508</v>
      </c>
      <c r="F481" s="33" t="s">
        <v>3429</v>
      </c>
      <c r="G481" s="33" t="s">
        <v>93</v>
      </c>
      <c r="H481" s="33" t="s">
        <v>690</v>
      </c>
      <c r="I481" s="33" t="s">
        <v>3430</v>
      </c>
      <c r="J481" s="33" t="s">
        <v>3431</v>
      </c>
      <c r="K481" s="33" t="s">
        <v>3430</v>
      </c>
      <c r="L481" s="33" t="s">
        <v>3432</v>
      </c>
      <c r="M481" s="34" t="s">
        <v>69</v>
      </c>
      <c r="N481" s="33" t="s">
        <v>1096</v>
      </c>
      <c r="O481" s="33" t="s">
        <v>3433</v>
      </c>
      <c r="P481" s="33" t="s">
        <v>3434</v>
      </c>
      <c r="Q481" s="33" t="s">
        <v>3435</v>
      </c>
      <c r="R481" s="33" t="s">
        <v>2516</v>
      </c>
      <c r="S481" s="36" t="s">
        <v>1100</v>
      </c>
      <c r="T481" s="33" t="s">
        <v>3436</v>
      </c>
      <c r="U481" s="33" t="s">
        <v>3436</v>
      </c>
      <c r="V481" s="33">
        <v>2023</v>
      </c>
      <c r="W481" s="33" t="s">
        <v>78</v>
      </c>
      <c r="X481" s="33">
        <v>202301</v>
      </c>
      <c r="Y481" s="33">
        <v>202312</v>
      </c>
      <c r="Z481" s="33">
        <v>130</v>
      </c>
      <c r="AA481" s="33">
        <v>130</v>
      </c>
      <c r="AB481" s="33"/>
      <c r="AC481" s="33"/>
      <c r="AD481" s="33"/>
      <c r="AE481" s="33">
        <v>1500</v>
      </c>
      <c r="AF481" s="33">
        <v>500</v>
      </c>
      <c r="AG481" s="33" t="s">
        <v>79</v>
      </c>
      <c r="AH481" s="33" t="s">
        <v>79</v>
      </c>
      <c r="AI481" s="33" t="s">
        <v>79</v>
      </c>
      <c r="AJ481" s="33" t="s">
        <v>78</v>
      </c>
      <c r="AK481" s="34" t="s">
        <v>78</v>
      </c>
      <c r="AL481" s="33" t="s">
        <v>79</v>
      </c>
      <c r="AM481" s="33" t="s">
        <v>72</v>
      </c>
      <c r="AN481" s="33" t="s">
        <v>79</v>
      </c>
      <c r="AO481" s="33" t="s">
        <v>72</v>
      </c>
      <c r="AP481" s="33" t="s">
        <v>3437</v>
      </c>
      <c r="AQ481" s="33">
        <v>13330309222</v>
      </c>
      <c r="AR481" s="33"/>
    </row>
    <row r="482" s="7" customFormat="1" ht="97" customHeight="1" spans="1:44">
      <c r="A482" s="21">
        <v>475</v>
      </c>
      <c r="B482" s="33" t="s">
        <v>3438</v>
      </c>
      <c r="C482" s="33" t="s">
        <v>673</v>
      </c>
      <c r="D482" s="33" t="s">
        <v>2507</v>
      </c>
      <c r="E482" s="33" t="s">
        <v>3439</v>
      </c>
      <c r="F482" s="33" t="s">
        <v>3440</v>
      </c>
      <c r="G482" s="33" t="s">
        <v>93</v>
      </c>
      <c r="H482" s="33" t="s">
        <v>690</v>
      </c>
      <c r="I482" s="33" t="s">
        <v>3441</v>
      </c>
      <c r="J482" s="33" t="s">
        <v>3442</v>
      </c>
      <c r="K482" s="33" t="s">
        <v>3441</v>
      </c>
      <c r="L482" s="33" t="s">
        <v>3443</v>
      </c>
      <c r="M482" s="34" t="s">
        <v>69</v>
      </c>
      <c r="N482" s="33" t="s">
        <v>1096</v>
      </c>
      <c r="O482" s="33" t="s">
        <v>3444</v>
      </c>
      <c r="P482" s="33" t="s">
        <v>3434</v>
      </c>
      <c r="Q482" s="33" t="s">
        <v>2671</v>
      </c>
      <c r="R482" s="33" t="s">
        <v>2516</v>
      </c>
      <c r="S482" s="36" t="s">
        <v>1100</v>
      </c>
      <c r="T482" s="33" t="s">
        <v>3436</v>
      </c>
      <c r="U482" s="33" t="s">
        <v>3436</v>
      </c>
      <c r="V482" s="33">
        <v>2023</v>
      </c>
      <c r="W482" s="33" t="s">
        <v>78</v>
      </c>
      <c r="X482" s="33">
        <v>202301</v>
      </c>
      <c r="Y482" s="33">
        <v>202312</v>
      </c>
      <c r="Z482" s="33">
        <v>20</v>
      </c>
      <c r="AA482" s="33">
        <v>20</v>
      </c>
      <c r="AB482" s="33"/>
      <c r="AC482" s="33"/>
      <c r="AD482" s="33"/>
      <c r="AE482" s="33">
        <v>500</v>
      </c>
      <c r="AF482" s="33">
        <v>250</v>
      </c>
      <c r="AG482" s="33" t="s">
        <v>79</v>
      </c>
      <c r="AH482" s="33" t="s">
        <v>79</v>
      </c>
      <c r="AI482" s="33" t="s">
        <v>79</v>
      </c>
      <c r="AJ482" s="33" t="s">
        <v>78</v>
      </c>
      <c r="AK482" s="34" t="s">
        <v>78</v>
      </c>
      <c r="AL482" s="33" t="s">
        <v>79</v>
      </c>
      <c r="AM482" s="33" t="s">
        <v>72</v>
      </c>
      <c r="AN482" s="33" t="s">
        <v>79</v>
      </c>
      <c r="AO482" s="33" t="s">
        <v>72</v>
      </c>
      <c r="AP482" s="33" t="s">
        <v>3437</v>
      </c>
      <c r="AQ482" s="33">
        <v>13330309222</v>
      </c>
      <c r="AR482" s="33"/>
    </row>
    <row r="483" s="7" customFormat="1" ht="123" customHeight="1" spans="1:44">
      <c r="A483" s="21">
        <v>476</v>
      </c>
      <c r="B483" s="33" t="s">
        <v>3445</v>
      </c>
      <c r="C483" s="34" t="s">
        <v>673</v>
      </c>
      <c r="D483" s="33" t="s">
        <v>2507</v>
      </c>
      <c r="E483" s="33" t="s">
        <v>3439</v>
      </c>
      <c r="F483" s="33" t="s">
        <v>3446</v>
      </c>
      <c r="G483" s="33" t="s">
        <v>93</v>
      </c>
      <c r="H483" s="33" t="s">
        <v>690</v>
      </c>
      <c r="I483" s="33" t="s">
        <v>3447</v>
      </c>
      <c r="J483" s="33" t="s">
        <v>3448</v>
      </c>
      <c r="K483" s="33" t="s">
        <v>3447</v>
      </c>
      <c r="L483" s="33" t="s">
        <v>3449</v>
      </c>
      <c r="M483" s="33" t="s">
        <v>69</v>
      </c>
      <c r="N483" s="33" t="s">
        <v>1096</v>
      </c>
      <c r="O483" s="33" t="s">
        <v>3450</v>
      </c>
      <c r="P483" s="33" t="s">
        <v>3434</v>
      </c>
      <c r="Q483" s="33" t="s">
        <v>1354</v>
      </c>
      <c r="R483" s="33" t="s">
        <v>2516</v>
      </c>
      <c r="S483" s="36" t="s">
        <v>1100</v>
      </c>
      <c r="T483" s="33" t="s">
        <v>3436</v>
      </c>
      <c r="U483" s="33" t="s">
        <v>3436</v>
      </c>
      <c r="V483" s="33">
        <v>2023</v>
      </c>
      <c r="W483" s="33" t="s">
        <v>78</v>
      </c>
      <c r="X483" s="21">
        <v>202301</v>
      </c>
      <c r="Y483" s="21">
        <v>202312</v>
      </c>
      <c r="Z483" s="33">
        <v>150</v>
      </c>
      <c r="AA483" s="33"/>
      <c r="AB483" s="33">
        <v>150</v>
      </c>
      <c r="AC483" s="33"/>
      <c r="AD483" s="21"/>
      <c r="AE483" s="33">
        <v>2500</v>
      </c>
      <c r="AF483" s="33">
        <v>1000</v>
      </c>
      <c r="AG483" s="33" t="s">
        <v>79</v>
      </c>
      <c r="AH483" s="33" t="s">
        <v>79</v>
      </c>
      <c r="AI483" s="33" t="s">
        <v>79</v>
      </c>
      <c r="AJ483" s="33" t="s">
        <v>78</v>
      </c>
      <c r="AK483" s="34" t="s">
        <v>78</v>
      </c>
      <c r="AL483" s="33" t="s">
        <v>79</v>
      </c>
      <c r="AM483" s="21" t="s">
        <v>72</v>
      </c>
      <c r="AN483" s="33" t="s">
        <v>79</v>
      </c>
      <c r="AO483" s="33" t="s">
        <v>72</v>
      </c>
      <c r="AP483" s="33" t="s">
        <v>3451</v>
      </c>
      <c r="AQ483" s="33">
        <v>17708393152</v>
      </c>
      <c r="AR483" s="33"/>
    </row>
    <row r="484" s="7" customFormat="1" ht="96" customHeight="1" spans="1:44">
      <c r="A484" s="21">
        <v>477</v>
      </c>
      <c r="B484" s="33" t="s">
        <v>3863</v>
      </c>
      <c r="C484" s="33" t="s">
        <v>673</v>
      </c>
      <c r="D484" s="33" t="s">
        <v>2507</v>
      </c>
      <c r="E484" s="33" t="s">
        <v>3461</v>
      </c>
      <c r="F484" s="33" t="s">
        <v>3462</v>
      </c>
      <c r="G484" s="33" t="s">
        <v>93</v>
      </c>
      <c r="H484" s="33" t="s">
        <v>83</v>
      </c>
      <c r="I484" s="33" t="s">
        <v>3463</v>
      </c>
      <c r="J484" s="34" t="s">
        <v>3464</v>
      </c>
      <c r="K484" s="33" t="s">
        <v>3463</v>
      </c>
      <c r="L484" s="33" t="s">
        <v>3465</v>
      </c>
      <c r="M484" s="34" t="s">
        <v>1793</v>
      </c>
      <c r="N484" s="34" t="s">
        <v>1375</v>
      </c>
      <c r="O484" s="33" t="s">
        <v>3466</v>
      </c>
      <c r="P484" s="33" t="s">
        <v>3467</v>
      </c>
      <c r="Q484" s="34" t="s">
        <v>3468</v>
      </c>
      <c r="R484" s="34" t="s">
        <v>595</v>
      </c>
      <c r="S484" s="33" t="s">
        <v>530</v>
      </c>
      <c r="T484" s="33" t="s">
        <v>3469</v>
      </c>
      <c r="U484" s="33" t="s">
        <v>3469</v>
      </c>
      <c r="V484" s="33">
        <v>2023</v>
      </c>
      <c r="W484" s="33" t="s">
        <v>78</v>
      </c>
      <c r="X484" s="21">
        <v>202301</v>
      </c>
      <c r="Y484" s="21">
        <v>202312</v>
      </c>
      <c r="Z484" s="33">
        <v>300</v>
      </c>
      <c r="AA484" s="33">
        <v>300</v>
      </c>
      <c r="AB484" s="33"/>
      <c r="AC484" s="33"/>
      <c r="AD484" s="21"/>
      <c r="AE484" s="33">
        <v>1042</v>
      </c>
      <c r="AF484" s="33">
        <v>375</v>
      </c>
      <c r="AG484" s="33" t="s">
        <v>79</v>
      </c>
      <c r="AH484" s="33" t="s">
        <v>79</v>
      </c>
      <c r="AI484" s="33" t="s">
        <v>79</v>
      </c>
      <c r="AJ484" s="33" t="s">
        <v>78</v>
      </c>
      <c r="AK484" s="33" t="s">
        <v>79</v>
      </c>
      <c r="AL484" s="33" t="s">
        <v>79</v>
      </c>
      <c r="AM484" s="21" t="s">
        <v>72</v>
      </c>
      <c r="AN484" s="33" t="s">
        <v>79</v>
      </c>
      <c r="AO484" s="33" t="s">
        <v>72</v>
      </c>
      <c r="AP484" s="33" t="s">
        <v>3470</v>
      </c>
      <c r="AQ484" s="38">
        <v>15823776777</v>
      </c>
      <c r="AR484" s="33"/>
    </row>
  </sheetData>
  <autoFilter xmlns:etc="http://www.wps.cn/officeDocument/2017/etCustomData" ref="A6:AR484" etc:filterBottomFollowUsedRange="0">
    <extLst/>
  </autoFilter>
  <mergeCells count="49">
    <mergeCell ref="A1:B1"/>
    <mergeCell ref="A2:B2"/>
    <mergeCell ref="A3:AR3"/>
    <mergeCell ref="K4:S4"/>
    <mergeCell ref="T4:U4"/>
    <mergeCell ref="X4:Y4"/>
    <mergeCell ref="AA4:AC4"/>
    <mergeCell ref="AE4:AF4"/>
    <mergeCell ref="AI4:AJ4"/>
    <mergeCell ref="AL4:AM4"/>
    <mergeCell ref="AN4:AO4"/>
    <mergeCell ref="L5:O5"/>
    <mergeCell ref="P5:R5"/>
    <mergeCell ref="A4:A6"/>
    <mergeCell ref="B4:B6"/>
    <mergeCell ref="C4:C6"/>
    <mergeCell ref="D4:D6"/>
    <mergeCell ref="E4:E6"/>
    <mergeCell ref="F4:F6"/>
    <mergeCell ref="G4:G6"/>
    <mergeCell ref="H4:H6"/>
    <mergeCell ref="I4:I6"/>
    <mergeCell ref="J4:J6"/>
    <mergeCell ref="K5:K6"/>
    <mergeCell ref="S5:S6"/>
    <mergeCell ref="T5:T6"/>
    <mergeCell ref="U5:U6"/>
    <mergeCell ref="V4:V6"/>
    <mergeCell ref="W4:W6"/>
    <mergeCell ref="X5:X6"/>
    <mergeCell ref="Y5:Y6"/>
    <mergeCell ref="Z4:Z6"/>
    <mergeCell ref="AA5:AA6"/>
    <mergeCell ref="AB5:AB6"/>
    <mergeCell ref="AC5:AC6"/>
    <mergeCell ref="AD5:AD6"/>
    <mergeCell ref="AE5:AE6"/>
    <mergeCell ref="AF5:AF6"/>
    <mergeCell ref="AG4:AG6"/>
    <mergeCell ref="AH4:AH6"/>
    <mergeCell ref="AI5:AI6"/>
    <mergeCell ref="AJ5:AJ6"/>
    <mergeCell ref="AK4:AK6"/>
    <mergeCell ref="AL5:AL6"/>
    <mergeCell ref="AM5:AM6"/>
    <mergeCell ref="AN5:AN6"/>
    <mergeCell ref="AO5:AO6"/>
    <mergeCell ref="AP4:AP6"/>
    <mergeCell ref="AQ4:AQ6"/>
  </mergeCells>
  <conditionalFormatting sqref="B65">
    <cfRule type="duplicateValues" dxfId="0" priority="26"/>
  </conditionalFormatting>
  <conditionalFormatting sqref="B186">
    <cfRule type="duplicateValues" dxfId="0" priority="24"/>
  </conditionalFormatting>
  <conditionalFormatting sqref="B189">
    <cfRule type="duplicateValues" dxfId="0" priority="19"/>
  </conditionalFormatting>
  <conditionalFormatting sqref="B190">
    <cfRule type="duplicateValues" dxfId="0" priority="18"/>
  </conditionalFormatting>
  <conditionalFormatting sqref="B191">
    <cfRule type="duplicateValues" dxfId="0" priority="23"/>
  </conditionalFormatting>
  <conditionalFormatting sqref="B296">
    <cfRule type="duplicateValues" dxfId="0" priority="5"/>
  </conditionalFormatting>
  <conditionalFormatting sqref="B297">
    <cfRule type="duplicateValues" dxfId="0" priority="4"/>
  </conditionalFormatting>
  <conditionalFormatting sqref="B298">
    <cfRule type="duplicateValues" dxfId="0" priority="10"/>
  </conditionalFormatting>
  <conditionalFormatting sqref="B347">
    <cfRule type="duplicateValues" dxfId="0" priority="21"/>
  </conditionalFormatting>
  <conditionalFormatting sqref="I355">
    <cfRule type="duplicateValues" dxfId="0" priority="2"/>
  </conditionalFormatting>
  <conditionalFormatting sqref="B469">
    <cfRule type="duplicateValues" dxfId="0" priority="1"/>
  </conditionalFormatting>
  <conditionalFormatting sqref="B8:B34">
    <cfRule type="duplicateValues" dxfId="0" priority="14"/>
  </conditionalFormatting>
  <conditionalFormatting sqref="B35:B64">
    <cfRule type="duplicateValues" dxfId="0" priority="15"/>
  </conditionalFormatting>
  <conditionalFormatting sqref="B66:B75">
    <cfRule type="duplicateValues" dxfId="0" priority="16"/>
  </conditionalFormatting>
  <conditionalFormatting sqref="B76:B84">
    <cfRule type="duplicateValues" dxfId="0" priority="13"/>
  </conditionalFormatting>
  <conditionalFormatting sqref="B153:B185">
    <cfRule type="duplicateValues" dxfId="0" priority="25"/>
  </conditionalFormatting>
  <conditionalFormatting sqref="B192:B193">
    <cfRule type="duplicateValues" dxfId="0" priority="17"/>
  </conditionalFormatting>
  <conditionalFormatting sqref="B245:B286">
    <cfRule type="duplicateValues" dxfId="0" priority="11"/>
  </conditionalFormatting>
  <conditionalFormatting sqref="B287:B292">
    <cfRule type="duplicateValues" dxfId="0" priority="6"/>
  </conditionalFormatting>
  <conditionalFormatting sqref="B293:B294">
    <cfRule type="duplicateValues" dxfId="0" priority="7"/>
  </conditionalFormatting>
  <conditionalFormatting sqref="B309:B340">
    <cfRule type="duplicateValues" dxfId="0" priority="9"/>
  </conditionalFormatting>
  <conditionalFormatting sqref="B85:B86 B88">
    <cfRule type="duplicateValues" dxfId="0" priority="12"/>
  </conditionalFormatting>
  <conditionalFormatting sqref="B188 B194">
    <cfRule type="duplicateValues" dxfId="0" priority="22"/>
  </conditionalFormatting>
  <conditionalFormatting sqref="B295 B484">
    <cfRule type="duplicateValues" dxfId="0" priority="8"/>
  </conditionalFormatting>
  <conditionalFormatting sqref="B352:B355 B348">
    <cfRule type="duplicateValues" dxfId="0" priority="20"/>
  </conditionalFormatting>
  <dataValidations count="3">
    <dataValidation type="list" allowBlank="1" showInputMessage="1" showErrorMessage="1" sqref="C187 C230 E230 D232:E232 C287:D287 C299 C369:D369 C470:E470 C479:E479 C89:C120 C293:C295 C480:C484 E457:E468 C457:D469 D293:E294 D299:E308">
      <formula1>项目类型</formula1>
    </dataValidation>
    <dataValidation type="list" allowBlank="1" showInputMessage="1" showErrorMessage="1" sqref="D187:E187 E66:E75 C245:E274 D89:E120">
      <formula1>INDIRECT(B66)</formula1>
    </dataValidation>
    <dataValidation allowBlank="1" showInputMessage="1" showErrorMessage="1" sqref="C243"/>
  </dataValidations>
  <printOptions horizontalCentered="1"/>
  <pageMargins left="0.357638888888889" right="0.161111111111111" top="1" bottom="1" header="0.5" footer="0.5"/>
  <pageSetup paperSize="8" orientation="landscape" horizontalDpi="600"/>
  <headerFooter>
    <oddFooter>&amp;C第 &amp;P 页，共 &amp;N 页</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项目库 (2)</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2022-08-23T07:55:00Z</dcterms:created>
  <dcterms:modified xsi:type="dcterms:W3CDTF">2024-08-27T06:26:23Z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0A15BBFCED4D41D18B605B67D729D58A</vt:lpwstr>
  </property>
  <property fmtid="{D5CDD505-2E9C-101B-9397-08002B2CF9AE}" pid="4" name="KSOReadingLayout">
    <vt:bool>false</vt:bool>
  </property>
</Properties>
</file>