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8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<sst xmlns="http://schemas.openxmlformats.org/spreadsheetml/2006/main" count="590" uniqueCount="441">
  <si>
    <t>表一</t>
  </si>
  <si>
    <t>巫溪县水利局2024年财政拨款收支总表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</si>
  <si>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</si>
  <si>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</si>
  <si>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</si>
  <si>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</si>
  <si>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</si>
  <si>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</si>
  <si>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</si>
  <si>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</si>
  <si>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</si>
  <si>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</si>
  <si>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</si>
  <si>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</si>
  <si>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</si>
  <si>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</si>
  <si>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</si>
  <si>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</si>
  <si>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</si>
  <si>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</si>
  <si>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</si>
  <si>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</si>
  <si>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</si>
  <si>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</si>
  <si>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</si>
  <si>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</si>
  <si>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</si>
  <si>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</si>
  <si>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巫溪县水利局2024年一般公共预算财政拨款支出预算表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</si>
  <si>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</si>
  <si>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</si>
  <si>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</si>
  <si>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</si>
  <si>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</si>
  <si>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</si>
  <si>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</si>
  <si>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</si>
  <si>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</si>
  <si>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</si>
  <si>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</si>
  <si>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</si>
  <si>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</si>
  <si>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</si>
  <si>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</si>
  <si>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</si>
  <si>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</si>
  <si>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</si>
  <si>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20808</t>
    </r>
  </si>
  <si>
    <r>
      <rPr>
        <sz val="10"/>
        <rFont val="方正仿宋_GBK"/>
        <charset val="134"/>
      </rPr>
      <t> 抚恤</t>
    </r>
  </si>
  <si>
    <r>
      <rPr>
        <sz val="10"/>
        <rFont val="方正仿宋_GBK"/>
        <charset val="134"/>
      </rPr>
      <t>  2080801</t>
    </r>
  </si>
  <si>
    <r>
      <rPr>
        <sz val="10"/>
        <rFont val="方正仿宋_GBK"/>
        <charset val="134"/>
      </rPr>
      <t>  死亡抚恤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</si>
  <si>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</si>
  <si>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</si>
  <si>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</si>
  <si>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</si>
  <si>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</si>
  <si>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</si>
  <si>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</si>
  <si>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</si>
  <si>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</si>
  <si>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</si>
  <si>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2130102</t>
    </r>
  </si>
  <si>
    <r>
      <rPr>
        <sz val="10"/>
        <rFont val="方正仿宋_GBK"/>
        <charset val="134"/>
      </rPr>
      <t>  一般行政管理事务</t>
    </r>
  </si>
  <si>
    <r>
      <rPr>
        <sz val="10"/>
        <rFont val="方正仿宋_GBK"/>
        <charset val="134"/>
      </rPr>
      <t> 21303</t>
    </r>
  </si>
  <si>
    <r>
      <rPr>
        <sz val="10"/>
        <rFont val="方正仿宋_GBK"/>
        <charset val="134"/>
      </rPr>
      <t> 水利</t>
    </r>
  </si>
  <si>
    <r>
      <rPr>
        <sz val="10"/>
        <rFont val="方正仿宋_GBK"/>
        <charset val="134"/>
      </rPr>
      <t>  2130301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</si>
  <si>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</si>
  <si>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2130302</t>
    </r>
  </si>
  <si>
    <r>
      <rPr>
        <sz val="10"/>
        <rFont val="方正仿宋_GBK"/>
        <charset val="134"/>
      </rPr>
      <t>  2130304</t>
    </r>
  </si>
  <si>
    <r>
      <rPr>
        <sz val="10"/>
        <rFont val="方正仿宋_GBK"/>
        <charset val="134"/>
      </rPr>
      <t>  水利行业业务管理</t>
    </r>
  </si>
  <si>
    <t xml:space="preserve"> 水利工程建设</t>
  </si>
  <si>
    <r>
      <rPr>
        <sz val="10"/>
        <rFont val="方正仿宋_GBK"/>
        <charset val="134"/>
      </rPr>
      <t>  2130306</t>
    </r>
  </si>
  <si>
    <r>
      <rPr>
        <sz val="10"/>
        <rFont val="方正仿宋_GBK"/>
        <charset val="134"/>
      </rPr>
      <t>  水利工程运行与维护</t>
    </r>
  </si>
  <si>
    <r>
      <rPr>
        <sz val="10"/>
        <rFont val="方正仿宋_GBK"/>
        <charset val="134"/>
      </rPr>
      <t>  2130310</t>
    </r>
  </si>
  <si>
    <r>
      <rPr>
        <sz val="10"/>
        <rFont val="方正仿宋_GBK"/>
        <charset val="134"/>
      </rPr>
      <t>  水土保持</t>
    </r>
  </si>
  <si>
    <r>
      <rPr>
        <sz val="10"/>
        <rFont val="方正仿宋_GBK"/>
        <charset val="134"/>
      </rPr>
      <t>  2130311</t>
    </r>
  </si>
  <si>
    <r>
      <rPr>
        <sz val="10"/>
        <rFont val="方正仿宋_GBK"/>
        <charset val="134"/>
      </rPr>
      <t>  水资源节约管理与保护</t>
    </r>
  </si>
  <si>
    <r>
      <rPr>
        <sz val="10"/>
        <rFont val="方正仿宋_GBK"/>
        <charset val="134"/>
      </rPr>
      <t>  2130312</t>
    </r>
  </si>
  <si>
    <t xml:space="preserve"> 水质监测</t>
  </si>
  <si>
    <r>
      <rPr>
        <sz val="10"/>
        <rFont val="方正仿宋_GBK"/>
        <charset val="134"/>
      </rPr>
      <t>  2130313</t>
    </r>
  </si>
  <si>
    <t xml:space="preserve"> 水文测报</t>
  </si>
  <si>
    <r>
      <rPr>
        <sz val="10"/>
        <rFont val="方正仿宋_GBK"/>
        <charset val="134"/>
      </rPr>
      <t>  2130314</t>
    </r>
  </si>
  <si>
    <r>
      <rPr>
        <sz val="10"/>
        <rFont val="方正仿宋_GBK"/>
        <charset val="134"/>
      </rPr>
      <t>  防汛</t>
    </r>
  </si>
  <si>
    <r>
      <rPr>
        <sz val="10"/>
        <rFont val="方正仿宋_GBK"/>
        <charset val="134"/>
      </rPr>
      <t>  2130316</t>
    </r>
  </si>
  <si>
    <r>
      <rPr>
        <sz val="10"/>
        <rFont val="方正仿宋_GBK"/>
        <charset val="134"/>
      </rPr>
      <t>  农村水利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</si>
  <si>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2130319</t>
    </r>
  </si>
  <si>
    <t xml:space="preserve"> 江河湖库水系综合整治</t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</si>
  <si>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2130399</t>
    </r>
  </si>
  <si>
    <t xml:space="preserve"> 其他水利支出</t>
  </si>
  <si>
    <r>
      <rPr>
        <sz val="10"/>
        <rFont val="方正仿宋_GBK"/>
        <charset val="134"/>
      </rPr>
      <t> 21305</t>
    </r>
  </si>
  <si>
    <r>
      <rPr>
        <sz val="10"/>
        <rFont val="方正仿宋_GBK"/>
        <charset val="134"/>
      </rPr>
      <t> 巩固脱贫攻坚成果衔接乡村振兴</t>
    </r>
  </si>
  <si>
    <r>
      <rPr>
        <sz val="10"/>
        <rFont val="方正仿宋_GBK"/>
        <charset val="134"/>
      </rPr>
      <t>  2130504</t>
    </r>
  </si>
  <si>
    <r>
      <rPr>
        <sz val="10"/>
        <rFont val="方正仿宋_GBK"/>
        <charset val="134"/>
      </rPr>
      <t>  农村基础设施建设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</si>
  <si>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</si>
  <si>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</si>
  <si>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</si>
  <si>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</si>
  <si>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</si>
  <si>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</si>
  <si>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</si>
  <si>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巫溪县水利局2024年一般公共预算财政拨款基本支出预算表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</si>
  <si>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</si>
  <si>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</si>
  <si>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</si>
  <si>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</si>
  <si>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</si>
  <si>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</si>
  <si>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</si>
  <si>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</si>
  <si>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</si>
  <si>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</si>
  <si>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</si>
  <si>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</si>
  <si>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</si>
  <si>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</si>
  <si>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</si>
  <si>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</si>
  <si>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</si>
  <si>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</si>
  <si>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</si>
  <si>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</si>
  <si>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</si>
  <si>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</si>
  <si>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</si>
  <si>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</si>
  <si>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</si>
  <si>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</si>
  <si>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</si>
  <si>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</si>
  <si>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</si>
  <si>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</si>
  <si>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</si>
  <si>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</si>
  <si>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</si>
  <si>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</si>
  <si>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</si>
  <si>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</si>
  <si>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</si>
  <si>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</si>
  <si>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</si>
  <si>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30214</t>
    </r>
  </si>
  <si>
    <r>
      <rPr>
        <sz val="10"/>
        <rFont val="方正仿宋_GBK"/>
        <charset val="134"/>
      </rPr>
      <t> 租赁费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</si>
  <si>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</si>
  <si>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</si>
  <si>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</si>
  <si>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</si>
  <si>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</si>
  <si>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</si>
  <si>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</si>
  <si>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</si>
  <si>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</si>
  <si>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</si>
  <si>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</si>
  <si>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</si>
  <si>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</si>
  <si>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</si>
  <si>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</si>
  <si>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</si>
  <si>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30302</t>
    </r>
  </si>
  <si>
    <r>
      <rPr>
        <sz val="10"/>
        <rFont val="方正仿宋_GBK"/>
        <charset val="134"/>
      </rPr>
      <t> 退休费</t>
    </r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</si>
  <si>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</si>
  <si>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</si>
  <si>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</si>
  <si>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巫溪县水利局2024年一般公共预算“三公”经费支出表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</si>
  <si>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</si>
  <si>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</si>
  <si>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</si>
  <si>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</si>
  <si>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</si>
  <si>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</si>
  <si>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</si>
  <si>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</si>
  <si>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巫溪县水利局2024年政府性基金预算支出表</t>
  </si>
  <si>
    <t>本年政府性基金预算财政拨款支出</t>
  </si>
  <si>
    <r>
      <rPr>
        <sz val="10"/>
        <rFont val="方正仿宋_GBK"/>
        <charset val="134"/>
      </rPr>
      <t> 21369</t>
    </r>
  </si>
  <si>
    <r>
      <rPr>
        <sz val="10"/>
        <rFont val="方正仿宋_GBK"/>
        <charset val="134"/>
      </rPr>
      <t> 国家重大水利工程建设基金安排的支出</t>
    </r>
  </si>
  <si>
    <r>
      <rPr>
        <sz val="10"/>
        <rFont val="方正仿宋_GBK"/>
        <charset val="134"/>
      </rPr>
      <t>  2136902</t>
    </r>
  </si>
  <si>
    <r>
      <rPr>
        <sz val="10"/>
        <rFont val="方正仿宋_GBK"/>
        <charset val="134"/>
      </rPr>
      <t>  三峡后续工作</t>
    </r>
  </si>
  <si>
    <r>
      <rPr>
        <sz val="10"/>
        <rFont val="方正仿宋_GBK"/>
        <charset val="134"/>
      </rPr>
      <t> 21372</t>
    </r>
  </si>
  <si>
    <r>
      <rPr>
        <sz val="10"/>
        <rFont val="方正仿宋_GBK"/>
        <charset val="134"/>
      </rPr>
      <t> 大中型水库移民后期扶持基金支出</t>
    </r>
  </si>
  <si>
    <r>
      <rPr>
        <sz val="10"/>
        <rFont val="方正仿宋_GBK"/>
        <charset val="134"/>
      </rPr>
      <t>  2137201</t>
    </r>
  </si>
  <si>
    <r>
      <rPr>
        <sz val="10"/>
        <rFont val="方正仿宋_GBK"/>
        <charset val="134"/>
      </rPr>
      <t>  移民补助</t>
    </r>
  </si>
  <si>
    <r>
      <rPr>
        <sz val="10"/>
        <rFont val="方正仿宋_GBK"/>
        <charset val="134"/>
      </rPr>
      <t> 21373</t>
    </r>
  </si>
  <si>
    <r>
      <rPr>
        <sz val="10"/>
        <rFont val="方正仿宋_GBK"/>
        <charset val="134"/>
      </rPr>
      <t> 小型水库移民扶助基金安排的支出</t>
    </r>
  </si>
  <si>
    <r>
      <rPr>
        <sz val="10"/>
        <rFont val="方正仿宋_GBK"/>
        <charset val="134"/>
      </rPr>
      <t>  2137302</t>
    </r>
  </si>
  <si>
    <r>
      <rPr>
        <sz val="10"/>
        <rFont val="方正仿宋_GBK"/>
        <charset val="134"/>
      </rPr>
      <t>  基础设施建设和经济发展</t>
    </r>
  </si>
  <si>
    <t xml:space="preserve"> </t>
  </si>
  <si>
    <t>表六</t>
  </si>
  <si>
    <t>巫溪县水利局2024年部门收支总表</t>
  </si>
  <si>
    <t>11</t>
  </si>
  <si>
    <t>12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</si>
  <si>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</si>
  <si>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</si>
  <si>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</si>
  <si>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</si>
  <si>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</si>
  <si>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</si>
  <si>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</si>
  <si>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巫溪县水利局2024年部门收入总表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</si>
  <si>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</si>
  <si>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</si>
  <si>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</si>
  <si>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</si>
  <si>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</si>
  <si>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</si>
  <si>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</si>
  <si>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</si>
  <si>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</si>
  <si>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</si>
  <si>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</si>
  <si>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</si>
  <si>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</si>
  <si>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</si>
  <si>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</si>
  <si>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</si>
  <si>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</si>
  <si>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</si>
  <si>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20808</t>
    </r>
  </si>
  <si>
    <r>
      <rPr>
        <sz val="9"/>
        <rFont val="方正仿宋_GBK"/>
        <charset val="134"/>
      </rPr>
      <t> 抚恤</t>
    </r>
  </si>
  <si>
    <r>
      <rPr>
        <sz val="9"/>
        <rFont val="方正仿宋_GBK"/>
        <charset val="134"/>
      </rPr>
      <t>  2080801</t>
    </r>
  </si>
  <si>
    <r>
      <rPr>
        <sz val="9"/>
        <rFont val="方正仿宋_GBK"/>
        <charset val="134"/>
      </rPr>
      <t>  死亡抚恤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</si>
  <si>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</si>
  <si>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</si>
  <si>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</si>
  <si>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</si>
  <si>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</si>
  <si>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</si>
  <si>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</si>
  <si>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</si>
  <si>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21303</t>
    </r>
  </si>
  <si>
    <r>
      <rPr>
        <sz val="9"/>
        <rFont val="方正仿宋_GBK"/>
        <charset val="134"/>
      </rPr>
      <t> 水利</t>
    </r>
  </si>
  <si>
    <r>
      <rPr>
        <sz val="9"/>
        <rFont val="方正仿宋_GBK"/>
        <charset val="134"/>
      </rPr>
      <t>  2130301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</si>
  <si>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</si>
  <si>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2130302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</si>
  <si>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2130304</t>
    </r>
  </si>
  <si>
    <t xml:space="preserve"> 水利行业业务管理</t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</si>
  <si>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2130305</t>
    </r>
  </si>
  <si>
    <r>
      <rPr>
        <sz val="9"/>
        <rFont val="方正仿宋_GBK"/>
        <charset val="134"/>
      </rPr>
      <t>  2130306</t>
    </r>
  </si>
  <si>
    <r>
      <rPr>
        <sz val="9"/>
        <rFont val="方正仿宋_GBK"/>
        <charset val="134"/>
      </rPr>
      <t>  水利工程运行与维护</t>
    </r>
  </si>
  <si>
    <r>
      <rPr>
        <sz val="9"/>
        <rFont val="方正仿宋_GBK"/>
        <charset val="134"/>
      </rPr>
      <t>  2130310</t>
    </r>
  </si>
  <si>
    <r>
      <rPr>
        <sz val="9"/>
        <rFont val="方正仿宋_GBK"/>
        <charset val="134"/>
      </rPr>
      <t>  水土保持</t>
    </r>
  </si>
  <si>
    <r>
      <rPr>
        <sz val="9"/>
        <rFont val="方正仿宋_GBK"/>
        <charset val="134"/>
      </rPr>
      <t>  2130311</t>
    </r>
  </si>
  <si>
    <r>
      <rPr>
        <sz val="9"/>
        <rFont val="方正仿宋_GBK"/>
        <charset val="134"/>
      </rPr>
      <t>  水资源节约管理与保护</t>
    </r>
  </si>
  <si>
    <r>
      <rPr>
        <sz val="9"/>
        <rFont val="方正仿宋_GBK"/>
        <charset val="134"/>
      </rPr>
      <t>  2130312</t>
    </r>
  </si>
  <si>
    <r>
      <rPr>
        <sz val="9"/>
        <rFont val="方正仿宋_GBK"/>
        <charset val="134"/>
      </rPr>
      <t>  2130313</t>
    </r>
  </si>
  <si>
    <r>
      <rPr>
        <sz val="9"/>
        <rFont val="方正仿宋_GBK"/>
        <charset val="134"/>
      </rPr>
      <t>  2130314</t>
    </r>
  </si>
  <si>
    <r>
      <rPr>
        <sz val="9"/>
        <rFont val="方正仿宋_GBK"/>
        <charset val="134"/>
      </rPr>
      <t>  防汛</t>
    </r>
  </si>
  <si>
    <r>
      <rPr>
        <sz val="9"/>
        <rFont val="方正仿宋_GBK"/>
        <charset val="134"/>
      </rPr>
      <t>  2130316</t>
    </r>
  </si>
  <si>
    <r>
      <rPr>
        <sz val="9"/>
        <rFont val="方正仿宋_GBK"/>
        <charset val="134"/>
      </rPr>
      <t>  农村水利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</si>
  <si>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2130319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</si>
  <si>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2130399</t>
    </r>
  </si>
  <si>
    <r>
      <rPr>
        <sz val="9"/>
        <rFont val="方正仿宋_GBK"/>
        <charset val="134"/>
      </rPr>
      <t> 21305</t>
    </r>
  </si>
  <si>
    <r>
      <rPr>
        <sz val="9"/>
        <rFont val="方正仿宋_GBK"/>
        <charset val="134"/>
      </rPr>
      <t> 巩固脱贫攻坚成果衔接乡村振兴</t>
    </r>
  </si>
  <si>
    <r>
      <rPr>
        <sz val="9"/>
        <rFont val="方正仿宋_GBK"/>
        <charset val="134"/>
      </rPr>
      <t>  2130504</t>
    </r>
  </si>
  <si>
    <r>
      <rPr>
        <sz val="9"/>
        <rFont val="方正仿宋_GBK"/>
        <charset val="134"/>
      </rPr>
      <t>  农村基础设施建设</t>
    </r>
  </si>
  <si>
    <r>
      <rPr>
        <sz val="9"/>
        <rFont val="方正仿宋_GBK"/>
        <charset val="134"/>
      </rPr>
      <t> 21369</t>
    </r>
  </si>
  <si>
    <r>
      <rPr>
        <sz val="9"/>
        <rFont val="方正仿宋_GBK"/>
        <charset val="134"/>
      </rPr>
      <t> 国家重大水利工程建设基金安排的支出</t>
    </r>
  </si>
  <si>
    <r>
      <rPr>
        <sz val="9"/>
        <rFont val="方正仿宋_GBK"/>
        <charset val="134"/>
      </rPr>
      <t>  2136902</t>
    </r>
  </si>
  <si>
    <r>
      <rPr>
        <sz val="9"/>
        <rFont val="方正仿宋_GBK"/>
        <charset val="134"/>
      </rPr>
      <t>  三峡后续工作</t>
    </r>
  </si>
  <si>
    <r>
      <rPr>
        <sz val="9"/>
        <rFont val="方正仿宋_GBK"/>
        <charset val="134"/>
      </rPr>
      <t> 21372</t>
    </r>
  </si>
  <si>
    <r>
      <rPr>
        <sz val="9"/>
        <rFont val="方正仿宋_GBK"/>
        <charset val="134"/>
      </rPr>
      <t> 大中型水库移民后期扶持基金支出</t>
    </r>
  </si>
  <si>
    <r>
      <rPr>
        <sz val="9"/>
        <rFont val="方正仿宋_GBK"/>
        <charset val="134"/>
      </rPr>
      <t>  2137201</t>
    </r>
  </si>
  <si>
    <r>
      <rPr>
        <sz val="9"/>
        <rFont val="方正仿宋_GBK"/>
        <charset val="134"/>
      </rPr>
      <t>  移民补助</t>
    </r>
  </si>
  <si>
    <r>
      <rPr>
        <sz val="9"/>
        <rFont val="方正仿宋_GBK"/>
        <charset val="134"/>
      </rPr>
      <t> 21373</t>
    </r>
  </si>
  <si>
    <r>
      <rPr>
        <sz val="9"/>
        <rFont val="方正仿宋_GBK"/>
        <charset val="134"/>
      </rPr>
      <t> 小型水库移民扶助基金安排的支出</t>
    </r>
  </si>
  <si>
    <r>
      <rPr>
        <sz val="9"/>
        <rFont val="方正仿宋_GBK"/>
        <charset val="134"/>
      </rPr>
      <t>  2137302</t>
    </r>
  </si>
  <si>
    <r>
      <rPr>
        <sz val="9"/>
        <rFont val="方正仿宋_GBK"/>
        <charset val="134"/>
      </rPr>
      <t>  基础设施建设和经济发展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</si>
  <si>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</si>
  <si>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</si>
  <si>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</si>
  <si>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</si>
  <si>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</si>
  <si>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巫溪县水利局2024年部门支出总表</t>
  </si>
  <si>
    <t>基本支出</t>
  </si>
  <si>
    <t>项目支出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</si>
  <si>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</si>
  <si>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</si>
  <si>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2080501</t>
    </r>
  </si>
  <si>
    <r>
      <rPr>
        <sz val="12"/>
        <rFont val="方正仿宋_GBK"/>
        <charset val="134"/>
      </rPr>
      <t>  行政单位离退休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</si>
  <si>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</si>
  <si>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</si>
  <si>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</si>
  <si>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</si>
  <si>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20808</t>
    </r>
  </si>
  <si>
    <r>
      <rPr>
        <sz val="12"/>
        <rFont val="方正仿宋_GBK"/>
        <charset val="134"/>
      </rPr>
      <t> 抚恤</t>
    </r>
  </si>
  <si>
    <r>
      <rPr>
        <sz val="12"/>
        <rFont val="方正仿宋_GBK"/>
        <charset val="134"/>
      </rPr>
      <t>  2080801</t>
    </r>
  </si>
  <si>
    <r>
      <rPr>
        <sz val="12"/>
        <rFont val="方正仿宋_GBK"/>
        <charset val="134"/>
      </rPr>
      <t>  死亡抚恤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</si>
  <si>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</si>
  <si>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</si>
  <si>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</si>
  <si>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</si>
  <si>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21301</t>
    </r>
  </si>
  <si>
    <r>
      <rPr>
        <sz val="12"/>
        <rFont val="方正仿宋_GBK"/>
        <charset val="134"/>
      </rPr>
      <t> 农业农村</t>
    </r>
  </si>
  <si>
    <r>
      <rPr>
        <sz val="12"/>
        <rFont val="方正仿宋_GBK"/>
        <charset val="134"/>
      </rPr>
      <t>  2130102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</si>
  <si>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</si>
  <si>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21303</t>
    </r>
  </si>
  <si>
    <r>
      <rPr>
        <sz val="12"/>
        <rFont val="方正仿宋_GBK"/>
        <charset val="134"/>
      </rPr>
      <t> 水利</t>
    </r>
  </si>
  <si>
    <r>
      <rPr>
        <sz val="12"/>
        <rFont val="方正仿宋_GBK"/>
        <charset val="134"/>
      </rPr>
      <t>  2130301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</si>
  <si>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</si>
  <si>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2130302</t>
    </r>
  </si>
  <si>
    <t>水利行业业务管理</t>
  </si>
  <si>
    <t>水利工程建设</t>
  </si>
  <si>
    <r>
      <rPr>
        <sz val="12"/>
        <rFont val="方正仿宋_GBK"/>
        <charset val="134"/>
      </rPr>
      <t>  2130306</t>
    </r>
  </si>
  <si>
    <r>
      <rPr>
        <sz val="12"/>
        <rFont val="方正仿宋_GBK"/>
        <charset val="134"/>
      </rPr>
      <t>  水利工程运行与维护</t>
    </r>
  </si>
  <si>
    <r>
      <rPr>
        <sz val="12"/>
        <rFont val="方正仿宋_GBK"/>
        <charset val="134"/>
      </rPr>
      <t>  2130310</t>
    </r>
  </si>
  <si>
    <r>
      <rPr>
        <sz val="12"/>
        <rFont val="方正仿宋_GBK"/>
        <charset val="134"/>
      </rPr>
      <t>  水土保持</t>
    </r>
  </si>
  <si>
    <r>
      <rPr>
        <sz val="12"/>
        <rFont val="方正仿宋_GBK"/>
        <charset val="134"/>
      </rPr>
      <t>  2130311</t>
    </r>
  </si>
  <si>
    <r>
      <rPr>
        <sz val="12"/>
        <rFont val="方正仿宋_GBK"/>
        <charset val="134"/>
      </rPr>
      <t>  水资源节约管理与保护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</si>
  <si>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2130312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</si>
  <si>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2130313</t>
    </r>
  </si>
  <si>
    <r>
      <rPr>
        <sz val="12"/>
        <rFont val="方正仿宋_GBK"/>
        <charset val="134"/>
      </rPr>
      <t>  2130314</t>
    </r>
  </si>
  <si>
    <r>
      <rPr>
        <sz val="12"/>
        <rFont val="方正仿宋_GBK"/>
        <charset val="134"/>
      </rPr>
      <t>  防汛</t>
    </r>
  </si>
  <si>
    <r>
      <rPr>
        <sz val="12"/>
        <rFont val="方正仿宋_GBK"/>
        <charset val="134"/>
      </rPr>
      <t>  2130316</t>
    </r>
  </si>
  <si>
    <r>
      <rPr>
        <sz val="12"/>
        <rFont val="方正仿宋_GBK"/>
        <charset val="134"/>
      </rPr>
      <t>  农村水利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</si>
  <si>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2130319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</si>
  <si>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2130399</t>
    </r>
  </si>
  <si>
    <r>
      <rPr>
        <sz val="12"/>
        <rFont val="方正仿宋_GBK"/>
        <charset val="134"/>
      </rPr>
      <t> 21305</t>
    </r>
  </si>
  <si>
    <r>
      <rPr>
        <sz val="12"/>
        <rFont val="方正仿宋_GBK"/>
        <charset val="134"/>
      </rPr>
      <t> 巩固脱贫攻坚成果衔接乡村振兴</t>
    </r>
  </si>
  <si>
    <r>
      <rPr>
        <sz val="12"/>
        <rFont val="方正仿宋_GBK"/>
        <charset val="134"/>
      </rPr>
      <t>  2130504</t>
    </r>
  </si>
  <si>
    <r>
      <rPr>
        <sz val="12"/>
        <rFont val="方正仿宋_GBK"/>
        <charset val="134"/>
      </rPr>
      <t>  农村基础设施建设</t>
    </r>
  </si>
  <si>
    <r>
      <rPr>
        <sz val="12"/>
        <rFont val="方正仿宋_GBK"/>
        <charset val="134"/>
      </rPr>
      <t> 21369</t>
    </r>
  </si>
  <si>
    <r>
      <rPr>
        <sz val="12"/>
        <rFont val="方正仿宋_GBK"/>
        <charset val="134"/>
      </rPr>
      <t> 国家重大水利工程建设基金安排的支出</t>
    </r>
  </si>
  <si>
    <r>
      <rPr>
        <sz val="12"/>
        <rFont val="方正仿宋_GBK"/>
        <charset val="134"/>
      </rPr>
      <t>  2136902</t>
    </r>
  </si>
  <si>
    <r>
      <rPr>
        <sz val="12"/>
        <rFont val="方正仿宋_GBK"/>
        <charset val="134"/>
      </rPr>
      <t>  三峡后续工作</t>
    </r>
  </si>
  <si>
    <r>
      <rPr>
        <sz val="12"/>
        <rFont val="方正仿宋_GBK"/>
        <charset val="134"/>
      </rPr>
      <t> 21372</t>
    </r>
  </si>
  <si>
    <r>
      <rPr>
        <sz val="12"/>
        <rFont val="方正仿宋_GBK"/>
        <charset val="134"/>
      </rPr>
      <t> 大中型水库移民后期扶持基金支出</t>
    </r>
  </si>
  <si>
    <r>
      <rPr>
        <sz val="12"/>
        <rFont val="方正仿宋_GBK"/>
        <charset val="134"/>
      </rPr>
      <t>  2137201</t>
    </r>
  </si>
  <si>
    <r>
      <rPr>
        <sz val="12"/>
        <rFont val="方正仿宋_GBK"/>
        <charset val="134"/>
      </rPr>
      <t>  移民补助</t>
    </r>
  </si>
  <si>
    <r>
      <rPr>
        <sz val="12"/>
        <rFont val="方正仿宋_GBK"/>
        <charset val="134"/>
      </rPr>
      <t> 21373</t>
    </r>
  </si>
  <si>
    <r>
      <rPr>
        <sz val="12"/>
        <rFont val="方正仿宋_GBK"/>
        <charset val="134"/>
      </rPr>
      <t> 小型水库移民扶助基金安排的支出</t>
    </r>
  </si>
  <si>
    <r>
      <rPr>
        <sz val="12"/>
        <rFont val="方正仿宋_GBK"/>
        <charset val="134"/>
      </rPr>
      <t>  2137302</t>
    </r>
  </si>
  <si>
    <r>
      <rPr>
        <sz val="12"/>
        <rFont val="方正仿宋_GBK"/>
        <charset val="134"/>
      </rPr>
      <t>  基础设施建设和经济发展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</si>
  <si>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</si>
  <si>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</si>
  <si>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</si>
  <si>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</si>
  <si>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</si>
  <si>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巫溪县水利局2024年政府采购预算明细表</t>
  </si>
  <si>
    <t>项目编号</t>
  </si>
  <si>
    <t>A</t>
  </si>
  <si>
    <t>货物</t>
  </si>
  <si>
    <t>表十</t>
  </si>
  <si>
    <t>2024年部门预算整体绩效目标表</t>
  </si>
  <si>
    <t>部门(单位)名称</t>
  </si>
  <si>
    <t>060-巫溪县水利局</t>
  </si>
  <si>
    <t>部门支出预算数</t>
  </si>
  <si>
    <t>当年整体绩效目标</t>
  </si>
  <si>
    <t>一全面完成《巫溪县水网规划》编制，以建成城乡供水、防洪减灾、生态保护和数字水利“五网合一”为总目标，加快构建高质量谋划巫溪水网；二提速水源性工程建设 ，推动区域联通互调，实现全县供水一体化、农村供水规模化，提升农村水质水量，完善净化消毒设施设备配备，千人以上供水工程全部配备净化消毒设施设备，百人供水工程结合村级供水工程改造同步实施推动管理体制改革，完善全县供水体制和改革机制，因地制宜，按一水厂一方案的要求，逐步实现城乡供水一体化、标准化、规模化、规范化管理，达到高质量建设城乡供水网；三高质量建设生态保护网。深入贯彻落实河长制，压实各级“河长”责任，推进“三长”（河长、警长、检察长）联动，责任到边到底，持续推进问题整改，推进幸福河库创建；四高质量建设防洪减灾网。加快推进全县中小流域治理，加大重点部位、主要河段防洪工程治理，提升薄弱环节防洪能力，构建精准调度的防御体系，建设水工程、水风险数字一张图，优化布局，升级改造已建河流水文站和山洪灾害监测预警信息化平台建设，提升防洪抗旱、山洪灾害“四预”能力；五高质量建设数字水利网。奋力推动传统水利数字转型，着力提升水利基础信息收集、感知、处理能力和社会化应用水平，以数字重庆建设为契机，围绕水资源配置、水旱灾害防御、幸福河湖等体系，提高信息感知、数据处理、调度决策辅助等方面的智慧化水平，探索整合现有水利业务系统，初步构建综合信息平台，着力形成智能高效数字水利网。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</si>
  <si>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</si>
  <si>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</si>
  <si>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</si>
  <si>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</si>
  <si>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</si>
  <si>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</si>
  <si>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</si>
  <si>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水土流失综合治理面积</t>
  </si>
  <si>
    <t>15</t>
  </si>
  <si>
    <t>≥</t>
  </si>
  <si>
    <t>26</t>
  </si>
  <si>
    <t>平方公里</t>
  </si>
  <si>
    <t>是</t>
  </si>
  <si>
    <t>农村饮水工程维修养护盖服务人口</t>
  </si>
  <si>
    <t>10</t>
  </si>
  <si>
    <t>万人</t>
  </si>
  <si>
    <t>农村饮水工程维修养护数量</t>
  </si>
  <si>
    <t>55</t>
  </si>
  <si>
    <t>处</t>
  </si>
  <si>
    <t>否</t>
  </si>
  <si>
    <t>小型水库工程维修养护数量</t>
  </si>
  <si>
    <t>座</t>
  </si>
  <si>
    <t>库岸治理长度</t>
  </si>
  <si>
    <t>＝</t>
  </si>
  <si>
    <t>2.1</t>
  </si>
  <si>
    <t>千米</t>
  </si>
  <si>
    <t>受益群众满意度</t>
  </si>
  <si>
    <t>90</t>
  </si>
  <si>
    <t>%</t>
  </si>
  <si>
    <t>工程验收合格率</t>
  </si>
  <si>
    <t>100</t>
  </si>
  <si>
    <t>已建成工程是否良性运行</t>
  </si>
  <si>
    <t>定性</t>
  </si>
  <si>
    <t>新增农业水价综合改革面积</t>
  </si>
  <si>
    <t>2.13</t>
  </si>
  <si>
    <t>万亩</t>
  </si>
  <si>
    <t>表十一</t>
  </si>
  <si>
    <t>2024年重点专项资金绩效目标表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</si>
  <si>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</si>
  <si>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</si>
  <si>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</si>
  <si>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</si>
  <si>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</si>
  <si>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2024年预算</t>
  </si>
  <si>
    <t>项目概况</t>
  </si>
  <si>
    <t>立项依据</t>
  </si>
  <si>
    <t>项目当年绩效目标</t>
  </si>
  <si>
    <t>指标</t>
  </si>
  <si>
    <t>备注：2024年无重点专项资金，故此表无数据。</t>
  </si>
  <si>
    <t>表十二</t>
  </si>
  <si>
    <t>2024年部门（单位）一般性项目绩效目标表</t>
  </si>
  <si>
    <t>单位信息：</t>
  </si>
  <si>
    <t>巫溪县水利局（本级）</t>
  </si>
  <si>
    <t>项目名称：</t>
  </si>
  <si>
    <t>2024年县河长制工作经费</t>
  </si>
  <si>
    <t>职能职责与活动：</t>
  </si>
  <si>
    <t>06-组织指导水利设施、水域及其岸线的管理、保护与综合利用/02-县河长制办公室工作</t>
  </si>
  <si>
    <t>主管部门：</t>
  </si>
  <si>
    <t>巫溪县水利局</t>
  </si>
  <si>
    <t>项目经办人：</t>
  </si>
  <si>
    <t>龚诗络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</si>
  <si>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</si>
  <si>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</si>
  <si>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</si>
  <si>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</si>
  <si>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</si>
  <si>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</si>
  <si>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 xml:space="preserve">  2024年“一河一策”年度目标任务推行，河长公示牌更新及维护，幸福河流（湾滩河、中梁水库）创建，河长制工作宣传，乡镇村级河长制工作培训，河长制工作会议召开（县总河长会议、河长制主任办公会等），河长办牵头的各类问题整改复核。
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</si>
  <si>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</si>
  <si>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</si>
  <si>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</si>
  <si>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</si>
  <si>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</si>
  <si>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</si>
  <si>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</si>
  <si>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</si>
  <si>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</si>
  <si>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</si>
  <si>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</si>
  <si>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</si>
  <si>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完成湾滩河、中梁水库幸福河流创建数量</t>
  </si>
  <si>
    <t>条</t>
  </si>
  <si>
    <t>完成县级河流管护数量</t>
  </si>
  <si>
    <t>全县河长制公示牌更新维护数量</t>
  </si>
  <si>
    <t>个</t>
  </si>
  <si>
    <t>完成河长制工作培训宣传、会议等工作</t>
  </si>
  <si>
    <t>次</t>
  </si>
  <si>
    <t>效益指标</t>
  </si>
  <si>
    <t>社会效益</t>
  </si>
  <si>
    <t>提高人居环境</t>
  </si>
  <si>
    <t>有所改善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</si>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</sst>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67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rgb="FF000000"/>
      <name val="方正仿宋_GBK"/>
      <charset val="134"/>
    </font>
    <font>
      <sz val="9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0"/>
      <name val="方正楷体_GBK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9"/>
      <color rgb="FF000000"/>
      <name val="方正小标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Arial"/>
      <charset val="134"/>
    </font>
    <font>
      <sz val="12"/>
      <name val="Arial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9"/>
      <color theme="1"/>
      <name val="Times New Roman"/>
      <charset val="134"/>
    </font>
    <font>
      <sz val="9"/>
      <name val="Arial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name val="方正黑体_GBK"/>
      <charset val="134"/>
    </font>
    <font>
      <sz val="10"/>
      <color rgb="FF000000"/>
      <name val="Arial"/>
      <charset val="134"/>
    </font>
    <font>
      <sz val="10"/>
      <color rgb="FFFF0000"/>
      <name val="Times New Roman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1" fillId="12" borderId="2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8" borderId="29" applyNumberFormat="0" applyFont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1" fillId="14" borderId="30" applyNumberFormat="0" applyAlignment="0" applyProtection="0">
      <alignment vertical="center"/>
    </xf>
    <xf numFmtId="0" fontId="52" fillId="14" borderId="25" applyNumberFormat="0" applyAlignment="0" applyProtection="0">
      <alignment vertical="center"/>
    </xf>
    <xf numFmtId="0" fontId="45" fillId="4" borderId="23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63" fillId="0" borderId="0"/>
  </cellStyleXfs>
  <cellXfs count="1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49">
      <alignment vertical="center"/>
    </xf>
    <xf numFmtId="0" fontId="10" fillId="0" borderId="0" xfId="50" applyFont="1" applyFill="1" applyBorder="1" applyAlignment="1">
      <alignment horizontal="center" vertical="center" wrapText="1"/>
    </xf>
    <xf numFmtId="0" fontId="11" fillId="0" borderId="12" xfId="50" applyFont="1" applyFill="1" applyBorder="1" applyAlignment="1">
      <alignment horizontal="center" vertical="center" wrapText="1"/>
    </xf>
    <xf numFmtId="0" fontId="11" fillId="0" borderId="12" xfId="50" applyFont="1" applyFill="1" applyBorder="1" applyAlignment="1">
      <alignment horizontal="left" vertical="center" wrapText="1"/>
    </xf>
    <xf numFmtId="0" fontId="11" fillId="0" borderId="13" xfId="50" applyFont="1" applyFill="1" applyBorder="1" applyAlignment="1">
      <alignment horizontal="center" vertical="center" wrapText="1"/>
    </xf>
    <xf numFmtId="0" fontId="12" fillId="0" borderId="13" xfId="50" applyFont="1" applyFill="1" applyBorder="1" applyAlignment="1">
      <alignment horizontal="center" vertical="center"/>
    </xf>
    <xf numFmtId="0" fontId="12" fillId="0" borderId="14" xfId="50" applyFont="1" applyFill="1" applyBorder="1" applyAlignment="1">
      <alignment horizontal="center" vertical="center"/>
    </xf>
    <xf numFmtId="176" fontId="12" fillId="0" borderId="15" xfId="50" applyNumberFormat="1" applyFont="1" applyFill="1" applyBorder="1" applyAlignment="1">
      <alignment horizontal="center" vertical="center"/>
    </xf>
    <xf numFmtId="176" fontId="12" fillId="0" borderId="0" xfId="50" applyNumberFormat="1" applyFont="1" applyFill="1" applyBorder="1" applyAlignment="1">
      <alignment horizontal="center" vertical="center"/>
    </xf>
    <xf numFmtId="176" fontId="12" fillId="0" borderId="16" xfId="50" applyNumberFormat="1" applyFont="1" applyFill="1" applyBorder="1" applyAlignment="1">
      <alignment horizontal="center" vertical="center"/>
    </xf>
    <xf numFmtId="176" fontId="12" fillId="0" borderId="17" xfId="50" applyNumberFormat="1" applyFont="1" applyFill="1" applyBorder="1" applyAlignment="1">
      <alignment horizontal="center" vertical="center"/>
    </xf>
    <xf numFmtId="176" fontId="12" fillId="0" borderId="18" xfId="50" applyNumberFormat="1" applyFont="1" applyFill="1" applyBorder="1" applyAlignment="1">
      <alignment horizontal="center" vertical="center"/>
    </xf>
    <xf numFmtId="176" fontId="12" fillId="0" borderId="19" xfId="50" applyNumberFormat="1" applyFont="1" applyFill="1" applyBorder="1" applyAlignment="1">
      <alignment horizontal="center" vertical="center"/>
    </xf>
    <xf numFmtId="49" fontId="12" fillId="0" borderId="13" xfId="50" applyNumberFormat="1" applyFont="1" applyFill="1" applyBorder="1" applyAlignment="1">
      <alignment horizontal="left" vertical="center" wrapText="1"/>
    </xf>
    <xf numFmtId="0" fontId="12" fillId="0" borderId="13" xfId="50" applyFont="1" applyFill="1" applyBorder="1" applyAlignment="1">
      <alignment horizontal="left" vertical="center"/>
    </xf>
    <xf numFmtId="49" fontId="12" fillId="0" borderId="13" xfId="5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 wrapText="1"/>
    </xf>
    <xf numFmtId="4" fontId="15" fillId="0" borderId="20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4" fontId="19" fillId="0" borderId="20" xfId="0" applyNumberFormat="1" applyFont="1" applyBorder="1" applyAlignment="1">
      <alignment horizontal="right" vertical="center"/>
    </xf>
    <xf numFmtId="4" fontId="20" fillId="0" borderId="20" xfId="0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4" fontId="21" fillId="0" borderId="20" xfId="0" applyNumberFormat="1" applyFont="1" applyBorder="1" applyAlignment="1">
      <alignment horizontal="right" vertical="center"/>
    </xf>
    <xf numFmtId="4" fontId="15" fillId="0" borderId="2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3" fillId="0" borderId="20" xfId="0" applyFont="1" applyBorder="1" applyAlignment="1">
      <alignment horizontal="center" vertical="center" wrapText="1"/>
    </xf>
    <xf numFmtId="4" fontId="24" fillId="0" borderId="20" xfId="0" applyNumberFormat="1" applyFont="1" applyBorder="1" applyAlignment="1">
      <alignment horizontal="right" vertical="center" wrapText="1"/>
    </xf>
    <xf numFmtId="0" fontId="25" fillId="0" borderId="20" xfId="0" applyFont="1" applyBorder="1" applyAlignment="1">
      <alignment horizontal="left" vertical="center"/>
    </xf>
    <xf numFmtId="0" fontId="25" fillId="0" borderId="20" xfId="0" applyFont="1" applyBorder="1">
      <alignment vertical="center"/>
    </xf>
    <xf numFmtId="4" fontId="26" fillId="0" borderId="20" xfId="0" applyNumberFormat="1" applyFont="1" applyBorder="1" applyAlignment="1">
      <alignment horizontal="righ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0" xfId="0" applyFont="1" applyBorder="1" applyAlignment="1">
      <alignment vertical="center" wrapText="1"/>
    </xf>
    <xf numFmtId="0" fontId="27" fillId="0" borderId="20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/>
    </xf>
    <xf numFmtId="4" fontId="31" fillId="0" borderId="20" xfId="0" applyNumberFormat="1" applyFont="1" applyBorder="1" applyAlignment="1">
      <alignment horizontal="right" vertical="center"/>
    </xf>
    <xf numFmtId="0" fontId="32" fillId="0" borderId="20" xfId="0" applyFont="1" applyBorder="1" applyAlignment="1">
      <alignment horizontal="left" vertical="center"/>
    </xf>
    <xf numFmtId="0" fontId="32" fillId="0" borderId="20" xfId="0" applyFont="1" applyBorder="1">
      <alignment vertical="center"/>
    </xf>
    <xf numFmtId="4" fontId="33" fillId="0" borderId="20" xfId="0" applyNumberFormat="1" applyFont="1" applyBorder="1" applyAlignment="1">
      <alignment horizontal="right" vertical="center"/>
    </xf>
    <xf numFmtId="0" fontId="32" fillId="0" borderId="20" xfId="0" applyFont="1" applyBorder="1" applyAlignment="1">
      <alignment horizontal="left" vertical="center" wrapText="1"/>
    </xf>
    <xf numFmtId="0" fontId="32" fillId="0" borderId="20" xfId="0" applyFont="1" applyBorder="1" applyAlignment="1">
      <alignment vertical="center" wrapText="1"/>
    </xf>
    <xf numFmtId="4" fontId="34" fillId="0" borderId="20" xfId="0" applyNumberFormat="1" applyFont="1" applyBorder="1" applyAlignment="1">
      <alignment horizontal="right" vertical="center"/>
    </xf>
    <xf numFmtId="0" fontId="35" fillId="0" borderId="2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right" vertical="center"/>
    </xf>
    <xf numFmtId="0" fontId="23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4" fontId="26" fillId="0" borderId="20" xfId="0" applyNumberFormat="1" applyFont="1" applyBorder="1" applyAlignment="1">
      <alignment horizontal="right" vertical="center"/>
    </xf>
    <xf numFmtId="0" fontId="22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7" fillId="0" borderId="0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>
      <alignment vertical="center"/>
    </xf>
    <xf numFmtId="0" fontId="39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0" fillId="0" borderId="10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4" fontId="15" fillId="0" borderId="20" xfId="0" applyNumberFormat="1" applyFont="1" applyBorder="1" applyAlignment="1">
      <alignment horizontal="right" vertical="center" wrapText="1"/>
    </xf>
    <xf numFmtId="4" fontId="21" fillId="0" borderId="20" xfId="0" applyNumberFormat="1" applyFont="1" applyBorder="1" applyAlignment="1">
      <alignment horizontal="right" vertical="center" wrapText="1"/>
    </xf>
    <xf numFmtId="0" fontId="41" fillId="0" borderId="20" xfId="0" applyFont="1" applyBorder="1" applyAlignment="1">
      <alignment horizontal="left" vertical="center" wrapText="1"/>
    </xf>
    <xf numFmtId="4" fontId="42" fillId="0" borderId="20" xfId="0" applyNumberFormat="1" applyFont="1" applyBorder="1" applyAlignment="1">
      <alignment horizontal="right" vertical="center" wrapText="1"/>
    </xf>
    <xf numFmtId="0" fontId="43" fillId="0" borderId="0" xfId="0" applyFont="1" applyBorder="1" applyAlignment="1">
      <alignment vertical="center" wrapText="1"/>
    </xf>
    <xf numFmtId="0" fontId="0" fillId="2" borderId="0" xfId="0" applyFont="1" applyFill="1">
      <alignment vertical="center"/>
    </xf>
    <xf numFmtId="4" fontId="24" fillId="0" borderId="20" xfId="0" applyNumberFormat="1" applyFont="1" applyBorder="1" applyAlignment="1">
      <alignment horizontal="right" vertical="center"/>
    </xf>
    <xf numFmtId="0" fontId="22" fillId="0" borderId="20" xfId="0" applyFont="1" applyBorder="1" applyAlignment="1">
      <alignment vertical="center" wrapText="1"/>
    </xf>
    <xf numFmtId="0" fontId="22" fillId="0" borderId="20" xfId="0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7"/>
  <sheetViews>
    <sheetView workbookViewId="0">
      <selection activeCell="C7" sqref="C7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0</v>
      </c>
    </row>
    <row r="2" ht="40.5" customHeight="1" spans="2:8">
      <c r="B2" s="40" t="s">
        <v>1</v>
      </c>
      <c r="C2" s="40"/>
      <c r="D2" s="40"/>
      <c r="E2" s="40"/>
      <c r="F2" s="40"/>
      <c r="G2" s="40"/>
      <c r="H2" s="40"/>
    </row>
    <row r="3" ht="23.25" customHeight="1" spans="8:8">
      <c r="H3" s="80" t="s">
        <v>2</v>
      </c>
    </row>
    <row r="4" ht="43.1" customHeight="1" spans="2:8">
      <c r="B4" s="60" t="s">
        <v>3</v>
      </c>
      <c r="C4" s="60"/>
      <c r="D4" s="60" t="s">
        <v>4</v>
      </c>
      <c r="E4" s="60"/>
      <c r="F4" s="60"/>
      <c r="G4" s="60"/>
      <c r="H4" s="60"/>
    </row>
    <row r="5" ht="43.1" customHeight="1" spans="2:8">
      <c r="B5" s="81" t="s">
        <v>5</v>
      </c>
      <c r="C5" s="81" t="s">
        <v>6</v>
      </c>
      <c r="D5" s="81" t="s">
        <v>5</v>
      </c>
      <c r="E5" s="81" t="s">
        <v>7</v>
      </c>
      <c r="F5" s="60" t="s">
        <v>8</v>
      </c>
      <c r="G5" s="60" t="s">
        <v>9</v>
      </c>
      <c r="H5" s="60" t="s">
        <v>10</v>
      </c>
    </row>
    <row r="6" ht="24.15" customHeight="1" spans="2:8">
      <c r="B6" s="82" t="s">
        <v>11</v>
      </c>
      <c r="C6" s="108">
        <v>7265.97</v>
      </c>
      <c r="D6" s="82" t="s">
        <v>12</v>
      </c>
      <c r="E6" s="108">
        <f>F6+G6</f>
        <v>42792.34</v>
      </c>
      <c r="F6" s="108">
        <f>F7+F8+F9+F10</f>
        <v>39248.34</v>
      </c>
      <c r="G6" s="108">
        <v>3544</v>
      </c>
      <c r="H6" s="108"/>
    </row>
    <row r="7" ht="23.25" customHeight="1" spans="2:8">
      <c r="B7" s="63" t="s">
        <v>13</v>
      </c>
      <c r="C7" s="83">
        <v>3721.97</v>
      </c>
      <c r="D7" s="63" t="s">
        <v>14</v>
      </c>
      <c r="E7" s="83">
        <v>117.94</v>
      </c>
      <c r="F7" s="83">
        <v>117.94</v>
      </c>
      <c r="G7" s="83"/>
      <c r="H7" s="83"/>
    </row>
    <row r="8" ht="23.25" customHeight="1" spans="2:8">
      <c r="B8" s="63" t="s">
        <v>15</v>
      </c>
      <c r="C8" s="83">
        <v>3544</v>
      </c>
      <c r="D8" s="63" t="s">
        <v>16</v>
      </c>
      <c r="E8" s="83">
        <v>19.09</v>
      </c>
      <c r="F8" s="83">
        <v>19.09</v>
      </c>
      <c r="G8" s="83"/>
      <c r="H8" s="83"/>
    </row>
    <row r="9" ht="23.25" customHeight="1" spans="2:8">
      <c r="B9" s="63" t="s">
        <v>17</v>
      </c>
      <c r="C9" s="83"/>
      <c r="D9" s="63" t="s">
        <v>18</v>
      </c>
      <c r="E9" s="83">
        <f>F9+G9</f>
        <v>42629.88</v>
      </c>
      <c r="F9" s="83">
        <v>39085.88</v>
      </c>
      <c r="G9" s="83">
        <v>3544</v>
      </c>
      <c r="H9" s="83"/>
    </row>
    <row r="10" ht="23.25" customHeight="1" spans="2:8">
      <c r="B10" s="63"/>
      <c r="C10" s="83"/>
      <c r="D10" s="63" t="s">
        <v>19</v>
      </c>
      <c r="E10" s="83">
        <v>25.43</v>
      </c>
      <c r="F10" s="83">
        <v>25.43</v>
      </c>
      <c r="G10" s="83"/>
      <c r="H10" s="83"/>
    </row>
    <row r="11" ht="16.35" customHeight="1" spans="2:8">
      <c r="B11" s="109"/>
      <c r="C11" s="110"/>
      <c r="D11" s="109"/>
      <c r="E11" s="110"/>
      <c r="F11" s="110"/>
      <c r="G11" s="110"/>
      <c r="H11" s="110"/>
    </row>
    <row r="12" ht="22.4" customHeight="1" spans="2:8">
      <c r="B12" s="44" t="s">
        <v>20</v>
      </c>
      <c r="C12" s="83">
        <v>35526.37</v>
      </c>
      <c r="D12" s="44" t="s">
        <v>21</v>
      </c>
      <c r="E12" s="110"/>
      <c r="F12" s="110"/>
      <c r="G12" s="110"/>
      <c r="H12" s="110"/>
    </row>
    <row r="13" ht="21.55" customHeight="1" spans="2:8">
      <c r="B13" s="66" t="s">
        <v>22</v>
      </c>
      <c r="C13" s="83">
        <v>35526.37</v>
      </c>
      <c r="D13" s="109"/>
      <c r="E13" s="110"/>
      <c r="F13" s="110"/>
      <c r="G13" s="110"/>
      <c r="H13" s="110"/>
    </row>
    <row r="14" ht="20.7" customHeight="1" spans="2:8">
      <c r="B14" s="66" t="s">
        <v>23</v>
      </c>
      <c r="C14" s="110"/>
      <c r="D14" s="109"/>
      <c r="E14" s="110"/>
      <c r="F14" s="110"/>
      <c r="G14" s="110"/>
      <c r="H14" s="110"/>
    </row>
    <row r="15" ht="20.7" customHeight="1" spans="2:8">
      <c r="B15" s="66" t="s">
        <v>24</v>
      </c>
      <c r="C15" s="110"/>
      <c r="D15" s="109"/>
      <c r="E15" s="110"/>
      <c r="F15" s="110"/>
      <c r="G15" s="110"/>
      <c r="H15" s="110"/>
    </row>
    <row r="16" ht="16.35" customHeight="1" spans="2:8">
      <c r="B16" s="109"/>
      <c r="C16" s="110"/>
      <c r="D16" s="109"/>
      <c r="E16" s="110"/>
      <c r="F16" s="110"/>
      <c r="G16" s="110"/>
      <c r="H16" s="110"/>
    </row>
    <row r="17" ht="24.15" customHeight="1" spans="2:8">
      <c r="B17" s="82" t="s">
        <v>25</v>
      </c>
      <c r="C17" s="108">
        <f>C12+C6</f>
        <v>42792.34</v>
      </c>
      <c r="D17" s="82" t="s">
        <v>26</v>
      </c>
      <c r="E17" s="108">
        <v>42792.34</v>
      </c>
      <c r="F17" s="108">
        <v>39248.34</v>
      </c>
      <c r="G17" s="108">
        <v>3544</v>
      </c>
      <c r="H17" s="108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43"/>
  <sheetViews>
    <sheetView topLeftCell="A13" workbookViewId="0">
      <selection activeCell="C40" sqref="C40"/>
    </sheetView>
  </sheetViews>
  <sheetFormatPr defaultColWidth="10" defaultRowHeight="13.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"/>
      <c r="B1" s="2" t="s">
        <v>27</v>
      </c>
      <c r="C1" s="1"/>
      <c r="D1" s="1"/>
      <c r="E1" s="1"/>
      <c r="F1" s="1"/>
    </row>
    <row r="2" ht="16.35" customHeight="1" spans="2:6">
      <c r="B2" s="100" t="s">
        <v>28</v>
      </c>
      <c r="C2" s="100"/>
      <c r="D2" s="100"/>
      <c r="E2" s="100"/>
      <c r="F2" s="100"/>
    </row>
    <row r="3" ht="16.35" customHeight="1" spans="2:6">
      <c r="B3" s="100"/>
      <c r="C3" s="100"/>
      <c r="D3" s="100"/>
      <c r="E3" s="100"/>
      <c r="F3" s="100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57" t="s">
        <v>2</v>
      </c>
    </row>
    <row r="6" ht="34.5" customHeight="1" spans="2:6">
      <c r="B6" s="101" t="s">
        <v>29</v>
      </c>
      <c r="C6" s="101"/>
      <c r="D6" s="101" t="s">
        <v>30</v>
      </c>
      <c r="E6" s="101"/>
      <c r="F6" s="101"/>
    </row>
    <row r="7" ht="29.3" customHeight="1" spans="2:6">
      <c r="B7" s="101" t="s">
        <v>31</v>
      </c>
      <c r="C7" s="101" t="s">
        <v>32</v>
      </c>
      <c r="D7" s="101" t="s">
        <v>33</v>
      </c>
      <c r="E7" s="101" t="s">
        <v>34</v>
      </c>
      <c r="F7" s="101" t="s">
        <v>35</v>
      </c>
    </row>
    <row r="8" ht="18.95" customHeight="1" spans="2:6">
      <c r="B8" s="51" t="s">
        <v>7</v>
      </c>
      <c r="C8" s="51"/>
      <c r="D8" s="102">
        <f>E8+F8</f>
        <v>39248.34</v>
      </c>
      <c r="E8" s="102">
        <v>408.47</v>
      </c>
      <c r="F8" s="102">
        <f>F9+F17+F21+F40</f>
        <v>38839.87</v>
      </c>
    </row>
    <row r="9" ht="18.95" customHeight="1" spans="2:6">
      <c r="B9" s="89" t="s">
        <v>36</v>
      </c>
      <c r="C9" s="90" t="s">
        <v>14</v>
      </c>
      <c r="D9" s="102">
        <f>D10+D15</f>
        <v>117.94</v>
      </c>
      <c r="E9" s="102">
        <f>E10+E15</f>
        <v>117.5361</v>
      </c>
      <c r="F9" s="102">
        <v>0.39</v>
      </c>
    </row>
    <row r="10" ht="18.95" customHeight="1" spans="2:6">
      <c r="B10" s="47" t="s">
        <v>37</v>
      </c>
      <c r="C10" s="46" t="s">
        <v>38</v>
      </c>
      <c r="D10" s="102">
        <f>D11+D12+D13+D14</f>
        <v>112.7</v>
      </c>
      <c r="E10" s="102">
        <f>E11+E12+E13+E14</f>
        <v>112.2961</v>
      </c>
      <c r="F10" s="102">
        <v>0.39</v>
      </c>
    </row>
    <row r="11" ht="18.95" customHeight="1" spans="2:6">
      <c r="B11" s="47" t="s">
        <v>39</v>
      </c>
      <c r="C11" s="46" t="s">
        <v>40</v>
      </c>
      <c r="D11" s="102">
        <v>66.48</v>
      </c>
      <c r="E11" s="102">
        <v>66.4779</v>
      </c>
      <c r="F11" s="102"/>
    </row>
    <row r="12" ht="18.95" customHeight="1" spans="2:6">
      <c r="B12" s="47" t="s">
        <v>41</v>
      </c>
      <c r="C12" s="46" t="s">
        <v>42</v>
      </c>
      <c r="D12" s="102"/>
      <c r="E12" s="102"/>
      <c r="F12" s="102"/>
    </row>
    <row r="13" ht="18.95" customHeight="1" spans="2:6">
      <c r="B13" s="47" t="s">
        <v>43</v>
      </c>
      <c r="C13" s="46" t="s">
        <v>44</v>
      </c>
      <c r="D13" s="102">
        <v>30.55</v>
      </c>
      <c r="E13" s="102">
        <v>30.5482</v>
      </c>
      <c r="F13" s="102"/>
    </row>
    <row r="14" ht="18.95" customHeight="1" spans="2:6">
      <c r="B14" s="47" t="s">
        <v>45</v>
      </c>
      <c r="C14" s="46" t="s">
        <v>46</v>
      </c>
      <c r="D14" s="102">
        <v>15.67</v>
      </c>
      <c r="E14" s="102">
        <v>15.27</v>
      </c>
      <c r="F14" s="102">
        <v>0.39</v>
      </c>
    </row>
    <row r="15" ht="18.95" customHeight="1" spans="2:6">
      <c r="B15" s="47" t="s">
        <v>47</v>
      </c>
      <c r="C15" s="46" t="s">
        <v>48</v>
      </c>
      <c r="D15" s="102">
        <v>5.24</v>
      </c>
      <c r="E15" s="102">
        <v>5.24</v>
      </c>
      <c r="F15" s="102"/>
    </row>
    <row r="16" ht="18.95" customHeight="1" spans="2:6">
      <c r="B16" s="47" t="s">
        <v>49</v>
      </c>
      <c r="C16" s="46" t="s">
        <v>50</v>
      </c>
      <c r="D16" s="102">
        <v>5.24</v>
      </c>
      <c r="E16" s="102">
        <v>5.24</v>
      </c>
      <c r="F16" s="102"/>
    </row>
    <row r="17" ht="18.95" customHeight="1" spans="2:6">
      <c r="B17" s="89" t="s">
        <v>51</v>
      </c>
      <c r="C17" s="90" t="s">
        <v>16</v>
      </c>
      <c r="D17" s="102">
        <v>19.09</v>
      </c>
      <c r="E17" s="102">
        <v>19.09</v>
      </c>
      <c r="F17" s="102"/>
    </row>
    <row r="18" ht="18.95" customHeight="1" spans="2:6">
      <c r="B18" s="47" t="s">
        <v>52</v>
      </c>
      <c r="C18" s="46" t="s">
        <v>53</v>
      </c>
      <c r="D18" s="102">
        <v>19.09</v>
      </c>
      <c r="E18" s="102">
        <v>19.09</v>
      </c>
      <c r="F18" s="102"/>
    </row>
    <row r="19" ht="18.95" customHeight="1" spans="2:6">
      <c r="B19" s="47" t="s">
        <v>54</v>
      </c>
      <c r="C19" s="46" t="s">
        <v>55</v>
      </c>
      <c r="D19" s="102">
        <v>19.09</v>
      </c>
      <c r="E19" s="102">
        <v>19.09</v>
      </c>
      <c r="F19" s="102"/>
    </row>
    <row r="20" ht="18.95" customHeight="1" spans="2:6">
      <c r="B20" s="47" t="s">
        <v>56</v>
      </c>
      <c r="C20" s="46" t="s">
        <v>57</v>
      </c>
      <c r="D20" s="102"/>
      <c r="E20" s="102"/>
      <c r="F20" s="102"/>
    </row>
    <row r="21" ht="18.95" customHeight="1" spans="2:6">
      <c r="B21" s="89" t="s">
        <v>58</v>
      </c>
      <c r="C21" s="90" t="s">
        <v>18</v>
      </c>
      <c r="D21" s="102">
        <f>E21+F21</f>
        <v>39085.88</v>
      </c>
      <c r="E21" s="102">
        <f>E22+E25</f>
        <v>246.4</v>
      </c>
      <c r="F21" s="102">
        <f>F22+F24+F38</f>
        <v>38839.48</v>
      </c>
    </row>
    <row r="22" ht="18.95" customHeight="1" spans="2:6">
      <c r="B22" s="47" t="s">
        <v>59</v>
      </c>
      <c r="C22" s="46" t="s">
        <v>60</v>
      </c>
      <c r="D22" s="102">
        <v>9</v>
      </c>
      <c r="E22" s="102"/>
      <c r="F22" s="102">
        <v>9</v>
      </c>
    </row>
    <row r="23" ht="18.95" customHeight="1" spans="2:6">
      <c r="B23" s="47" t="s">
        <v>61</v>
      </c>
      <c r="C23" s="46" t="s">
        <v>62</v>
      </c>
      <c r="D23" s="102">
        <v>9</v>
      </c>
      <c r="E23" s="102"/>
      <c r="F23" s="102">
        <v>9</v>
      </c>
    </row>
    <row r="24" ht="18.95" customHeight="1" spans="2:6">
      <c r="B24" s="47" t="s">
        <v>63</v>
      </c>
      <c r="C24" s="46" t="s">
        <v>64</v>
      </c>
      <c r="D24" s="103">
        <v>37870.83</v>
      </c>
      <c r="E24" s="102">
        <f>E25+E26+E27+E29+E30+E31+E34+E35</f>
        <v>246.4</v>
      </c>
      <c r="F24" s="102">
        <f>F25+F26+F27+F28+F29+F30+F31+F32+F33+F34+F35+F36+F37</f>
        <v>37624.43</v>
      </c>
    </row>
    <row r="25" ht="18.95" customHeight="1" spans="2:6">
      <c r="B25" s="47" t="s">
        <v>65</v>
      </c>
      <c r="C25" s="46" t="s">
        <v>66</v>
      </c>
      <c r="D25" s="103">
        <v>259.14</v>
      </c>
      <c r="E25" s="102">
        <v>246.4</v>
      </c>
      <c r="F25" s="102">
        <v>12.74</v>
      </c>
    </row>
    <row r="26" ht="18.95" customHeight="1" spans="2:6">
      <c r="B26" s="47" t="s">
        <v>67</v>
      </c>
      <c r="C26" s="46" t="s">
        <v>62</v>
      </c>
      <c r="D26" s="103">
        <v>96.5</v>
      </c>
      <c r="E26" s="102"/>
      <c r="F26" s="102">
        <v>96.5</v>
      </c>
    </row>
    <row r="27" ht="18.95" customHeight="1" spans="2:11">
      <c r="B27" s="47" t="s">
        <v>68</v>
      </c>
      <c r="C27" s="46" t="s">
        <v>69</v>
      </c>
      <c r="D27" s="103">
        <f>E27+F27</f>
        <v>53.28</v>
      </c>
      <c r="E27" s="102"/>
      <c r="F27" s="102">
        <v>53.28</v>
      </c>
      <c r="K27" s="107"/>
    </row>
    <row r="28" ht="18.95" customHeight="1" spans="2:6">
      <c r="B28" s="47">
        <v>2130305</v>
      </c>
      <c r="C28" s="46" t="s">
        <v>70</v>
      </c>
      <c r="D28" s="103">
        <f>E28+F28</f>
        <v>31177.09</v>
      </c>
      <c r="E28" s="102"/>
      <c r="F28" s="102">
        <v>31177.09</v>
      </c>
    </row>
    <row r="29" ht="18.95" customHeight="1" spans="2:6">
      <c r="B29" s="47" t="s">
        <v>71</v>
      </c>
      <c r="C29" s="46" t="s">
        <v>72</v>
      </c>
      <c r="D29" s="103">
        <f>E29+F29</f>
        <v>131</v>
      </c>
      <c r="E29" s="102"/>
      <c r="F29" s="102">
        <v>131</v>
      </c>
    </row>
    <row r="30" ht="18.95" customHeight="1" spans="2:6">
      <c r="B30" s="47" t="s">
        <v>73</v>
      </c>
      <c r="C30" s="46" t="s">
        <v>74</v>
      </c>
      <c r="D30" s="103">
        <f>E30+F30</f>
        <v>1302</v>
      </c>
      <c r="E30" s="102"/>
      <c r="F30" s="102">
        <v>1302</v>
      </c>
    </row>
    <row r="31" ht="18.95" customHeight="1" spans="2:6">
      <c r="B31" s="47" t="s">
        <v>75</v>
      </c>
      <c r="C31" s="46" t="s">
        <v>76</v>
      </c>
      <c r="D31" s="103">
        <f>E31+F31</f>
        <v>109.82</v>
      </c>
      <c r="E31" s="102"/>
      <c r="F31" s="102">
        <v>109.82</v>
      </c>
    </row>
    <row r="32" ht="18.95" customHeight="1" spans="2:6">
      <c r="B32" s="47" t="s">
        <v>77</v>
      </c>
      <c r="C32" s="46" t="s">
        <v>78</v>
      </c>
      <c r="D32" s="103">
        <f t="shared" ref="D32:D37" si="0">E32+F32</f>
        <v>24.81</v>
      </c>
      <c r="E32" s="102"/>
      <c r="F32" s="102">
        <v>24.81</v>
      </c>
    </row>
    <row r="33" ht="18.95" customHeight="1" spans="2:6">
      <c r="B33" s="47" t="s">
        <v>79</v>
      </c>
      <c r="C33" s="46" t="s">
        <v>80</v>
      </c>
      <c r="D33" s="103">
        <f t="shared" si="0"/>
        <v>0.6</v>
      </c>
      <c r="E33" s="102"/>
      <c r="F33" s="102">
        <v>0.6</v>
      </c>
    </row>
    <row r="34" ht="18.95" customHeight="1" spans="2:6">
      <c r="B34" s="47" t="s">
        <v>81</v>
      </c>
      <c r="C34" s="46" t="s">
        <v>82</v>
      </c>
      <c r="D34" s="103">
        <f t="shared" si="0"/>
        <v>201.59</v>
      </c>
      <c r="E34" s="102"/>
      <c r="F34" s="102">
        <v>201.59</v>
      </c>
    </row>
    <row r="35" ht="18.95" customHeight="1" spans="2:6">
      <c r="B35" s="47" t="s">
        <v>83</v>
      </c>
      <c r="C35" s="46" t="s">
        <v>84</v>
      </c>
      <c r="D35" s="103">
        <f t="shared" si="0"/>
        <v>2562</v>
      </c>
      <c r="E35" s="102"/>
      <c r="F35" s="102">
        <v>2562</v>
      </c>
    </row>
    <row r="36" ht="18.95" customHeight="1" spans="2:6">
      <c r="B36" s="104" t="s">
        <v>85</v>
      </c>
      <c r="C36" s="46" t="s">
        <v>86</v>
      </c>
      <c r="D36" s="103">
        <f t="shared" si="0"/>
        <v>1940</v>
      </c>
      <c r="E36" s="102"/>
      <c r="F36" s="102">
        <v>1940</v>
      </c>
    </row>
    <row r="37" ht="18.95" customHeight="1" spans="2:6">
      <c r="B37" s="104" t="s">
        <v>87</v>
      </c>
      <c r="C37" s="46" t="s">
        <v>88</v>
      </c>
      <c r="D37" s="103">
        <f t="shared" si="0"/>
        <v>13</v>
      </c>
      <c r="E37" s="102"/>
      <c r="F37" s="102">
        <v>13</v>
      </c>
    </row>
    <row r="38" ht="18.95" customHeight="1" spans="2:6">
      <c r="B38" s="47" t="s">
        <v>89</v>
      </c>
      <c r="C38" s="46" t="s">
        <v>90</v>
      </c>
      <c r="D38" s="103">
        <v>1206.05</v>
      </c>
      <c r="E38" s="105"/>
      <c r="F38" s="103">
        <v>1206.05</v>
      </c>
    </row>
    <row r="39" ht="18.95" customHeight="1" spans="2:6">
      <c r="B39" s="47" t="s">
        <v>91</v>
      </c>
      <c r="C39" s="46" t="s">
        <v>92</v>
      </c>
      <c r="D39" s="103">
        <v>1206.05</v>
      </c>
      <c r="E39" s="105"/>
      <c r="F39" s="103">
        <v>1206.05</v>
      </c>
    </row>
    <row r="40" ht="18.95" customHeight="1" spans="2:6">
      <c r="B40" s="89" t="s">
        <v>93</v>
      </c>
      <c r="C40" s="90" t="s">
        <v>19</v>
      </c>
      <c r="D40" s="103">
        <v>25.43</v>
      </c>
      <c r="E40" s="102">
        <v>25.43</v>
      </c>
      <c r="F40" s="102"/>
    </row>
    <row r="41" ht="18.95" customHeight="1" spans="2:6">
      <c r="B41" s="47" t="s">
        <v>94</v>
      </c>
      <c r="C41" s="46" t="s">
        <v>95</v>
      </c>
      <c r="D41" s="102">
        <v>25.43</v>
      </c>
      <c r="E41" s="102">
        <v>25.43</v>
      </c>
      <c r="F41" s="102"/>
    </row>
    <row r="42" ht="18.95" customHeight="1" spans="2:6">
      <c r="B42" s="47" t="s">
        <v>96</v>
      </c>
      <c r="C42" s="46" t="s">
        <v>97</v>
      </c>
      <c r="D42" s="102">
        <v>25.43</v>
      </c>
      <c r="E42" s="102">
        <v>25.43</v>
      </c>
      <c r="F42" s="102"/>
    </row>
    <row r="43" ht="23.25" customHeight="1" spans="2:6">
      <c r="B43" s="106" t="s">
        <v>98</v>
      </c>
      <c r="C43" s="106"/>
      <c r="D43" s="106"/>
      <c r="E43" s="106"/>
      <c r="F43" s="106"/>
    </row>
  </sheetData>
  <mergeCells count="5">
    <mergeCell ref="B6:C6"/>
    <mergeCell ref="D6:F6"/>
    <mergeCell ref="B8:C8"/>
    <mergeCell ref="B43:F43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36"/>
  <sheetViews>
    <sheetView workbookViewId="0">
      <selection activeCell="C26" sqref="C26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99" t="s">
        <v>99</v>
      </c>
      <c r="C1" s="84"/>
      <c r="D1" s="84"/>
      <c r="E1" s="84"/>
      <c r="F1" s="84"/>
    </row>
    <row r="2" ht="16.35" customHeight="1" spans="2:6">
      <c r="B2" s="86" t="s">
        <v>100</v>
      </c>
      <c r="C2" s="86"/>
      <c r="D2" s="86"/>
      <c r="E2" s="86"/>
      <c r="F2" s="86"/>
    </row>
    <row r="3" ht="16.35" customHeight="1" spans="2:6">
      <c r="B3" s="86"/>
      <c r="C3" s="86"/>
      <c r="D3" s="86"/>
      <c r="E3" s="86"/>
      <c r="F3" s="86"/>
    </row>
    <row r="4" ht="16.35" customHeight="1" spans="2:6">
      <c r="B4" s="84"/>
      <c r="C4" s="84"/>
      <c r="D4" s="84"/>
      <c r="E4" s="84"/>
      <c r="F4" s="84"/>
    </row>
    <row r="5" ht="19.8" customHeight="1" spans="2:6">
      <c r="B5" s="84"/>
      <c r="C5" s="84"/>
      <c r="D5" s="84"/>
      <c r="E5" s="84"/>
      <c r="F5" s="57" t="s">
        <v>2</v>
      </c>
    </row>
    <row r="6" ht="36.2" customHeight="1" spans="2:6">
      <c r="B6" s="87" t="s">
        <v>101</v>
      </c>
      <c r="C6" s="87"/>
      <c r="D6" s="87" t="s">
        <v>102</v>
      </c>
      <c r="E6" s="87"/>
      <c r="F6" s="87"/>
    </row>
    <row r="7" ht="27.6" customHeight="1" spans="2:6">
      <c r="B7" s="87" t="s">
        <v>103</v>
      </c>
      <c r="C7" s="87" t="s">
        <v>32</v>
      </c>
      <c r="D7" s="87" t="s">
        <v>33</v>
      </c>
      <c r="E7" s="87" t="s">
        <v>104</v>
      </c>
      <c r="F7" s="87" t="s">
        <v>105</v>
      </c>
    </row>
    <row r="8" ht="19.8" customHeight="1" spans="2:6">
      <c r="B8" s="88" t="s">
        <v>7</v>
      </c>
      <c r="C8" s="88"/>
      <c r="D8" s="53">
        <f>E8+F8</f>
        <v>408.4663</v>
      </c>
      <c r="E8" s="53">
        <f>E9+E18+E34</f>
        <v>353.5463</v>
      </c>
      <c r="F8" s="53">
        <v>54.92</v>
      </c>
    </row>
    <row r="9" ht="19.8" customHeight="1" spans="2:6">
      <c r="B9" s="89" t="s">
        <v>106</v>
      </c>
      <c r="C9" s="90" t="s">
        <v>107</v>
      </c>
      <c r="D9" s="56">
        <f>E9+F9</f>
        <v>282.2263</v>
      </c>
      <c r="E9" s="56">
        <f>E10+E11+E12+E13+E14+E15+E16+E17</f>
        <v>282.2263</v>
      </c>
      <c r="F9" s="56"/>
    </row>
    <row r="10" ht="18.95" customHeight="1" spans="2:6">
      <c r="B10" s="47" t="s">
        <v>108</v>
      </c>
      <c r="C10" s="46" t="s">
        <v>109</v>
      </c>
      <c r="D10" s="56">
        <f>E10+F10</f>
        <v>69.674</v>
      </c>
      <c r="E10" s="56">
        <v>69.674</v>
      </c>
      <c r="F10" s="56"/>
    </row>
    <row r="11" ht="18.95" customHeight="1" spans="2:6">
      <c r="B11" s="47" t="s">
        <v>110</v>
      </c>
      <c r="C11" s="46" t="s">
        <v>111</v>
      </c>
      <c r="D11" s="56">
        <f t="shared" ref="D11:D17" si="0">E11+F11</f>
        <v>54.49</v>
      </c>
      <c r="E11" s="56">
        <v>54.49</v>
      </c>
      <c r="F11" s="56"/>
    </row>
    <row r="12" ht="18.95" customHeight="1" spans="2:6">
      <c r="B12" s="47" t="s">
        <v>112</v>
      </c>
      <c r="C12" s="46" t="s">
        <v>113</v>
      </c>
      <c r="D12" s="56">
        <f t="shared" si="0"/>
        <v>66.77</v>
      </c>
      <c r="E12" s="56">
        <v>66.77</v>
      </c>
      <c r="F12" s="56"/>
    </row>
    <row r="13" ht="18.95" customHeight="1" spans="2:6">
      <c r="B13" s="47" t="s">
        <v>114</v>
      </c>
      <c r="C13" s="46" t="s">
        <v>115</v>
      </c>
      <c r="D13" s="56">
        <f t="shared" si="0"/>
        <v>30.5482</v>
      </c>
      <c r="E13" s="56">
        <v>30.5482</v>
      </c>
      <c r="F13" s="56"/>
    </row>
    <row r="14" ht="18.95" customHeight="1" spans="2:6">
      <c r="B14" s="47" t="s">
        <v>116</v>
      </c>
      <c r="C14" s="46" t="s">
        <v>117</v>
      </c>
      <c r="D14" s="56">
        <f t="shared" si="0"/>
        <v>15.2741</v>
      </c>
      <c r="E14" s="56">
        <v>15.2741</v>
      </c>
      <c r="F14" s="56"/>
    </row>
    <row r="15" ht="18.95" customHeight="1" spans="2:6">
      <c r="B15" s="47" t="s">
        <v>118</v>
      </c>
      <c r="C15" s="46" t="s">
        <v>119</v>
      </c>
      <c r="D15" s="56">
        <f t="shared" si="0"/>
        <v>19.09</v>
      </c>
      <c r="E15" s="56">
        <v>19.09</v>
      </c>
      <c r="F15" s="56"/>
    </row>
    <row r="16" ht="18.95" customHeight="1" spans="2:6">
      <c r="B16" s="47" t="s">
        <v>120</v>
      </c>
      <c r="C16" s="46" t="s">
        <v>121</v>
      </c>
      <c r="D16" s="56">
        <f t="shared" si="0"/>
        <v>0.95</v>
      </c>
      <c r="E16" s="56">
        <v>0.95</v>
      </c>
      <c r="F16" s="56"/>
    </row>
    <row r="17" ht="18.95" customHeight="1" spans="2:6">
      <c r="B17" s="47" t="s">
        <v>122</v>
      </c>
      <c r="C17" s="46" t="s">
        <v>123</v>
      </c>
      <c r="D17" s="56">
        <f t="shared" si="0"/>
        <v>25.43</v>
      </c>
      <c r="E17" s="56">
        <v>25.43</v>
      </c>
      <c r="F17" s="56"/>
    </row>
    <row r="18" ht="19.8" customHeight="1" spans="2:6">
      <c r="B18" s="89" t="s">
        <v>124</v>
      </c>
      <c r="C18" s="90" t="s">
        <v>125</v>
      </c>
      <c r="D18" s="56">
        <v>54.52</v>
      </c>
      <c r="E18" s="56">
        <v>1.68</v>
      </c>
      <c r="F18" s="56">
        <v>52.84</v>
      </c>
    </row>
    <row r="19" ht="18.95" customHeight="1" spans="2:6">
      <c r="B19" s="47" t="s">
        <v>126</v>
      </c>
      <c r="C19" s="46" t="s">
        <v>127</v>
      </c>
      <c r="D19" s="56">
        <v>3</v>
      </c>
      <c r="E19" s="56"/>
      <c r="F19" s="56">
        <v>3</v>
      </c>
    </row>
    <row r="20" ht="18.95" customHeight="1" spans="2:6">
      <c r="B20" s="47" t="s">
        <v>128</v>
      </c>
      <c r="C20" s="46" t="s">
        <v>129</v>
      </c>
      <c r="D20" s="56">
        <v>1</v>
      </c>
      <c r="E20" s="56"/>
      <c r="F20" s="56">
        <v>1</v>
      </c>
    </row>
    <row r="21" ht="18.95" customHeight="1" spans="2:6">
      <c r="B21" s="47" t="s">
        <v>130</v>
      </c>
      <c r="C21" s="46" t="s">
        <v>131</v>
      </c>
      <c r="D21" s="56">
        <v>0.3</v>
      </c>
      <c r="E21" s="56"/>
      <c r="F21" s="56">
        <v>0.3</v>
      </c>
    </row>
    <row r="22" ht="18.95" customHeight="1" spans="2:6">
      <c r="B22" s="47" t="s">
        <v>132</v>
      </c>
      <c r="C22" s="46" t="s">
        <v>133</v>
      </c>
      <c r="D22" s="56">
        <v>5</v>
      </c>
      <c r="E22" s="56"/>
      <c r="F22" s="56">
        <v>5</v>
      </c>
    </row>
    <row r="23" ht="18.95" customHeight="1" spans="2:6">
      <c r="B23" s="47" t="s">
        <v>134</v>
      </c>
      <c r="C23" s="46" t="s">
        <v>135</v>
      </c>
      <c r="D23" s="56">
        <v>5</v>
      </c>
      <c r="E23" s="56"/>
      <c r="F23" s="56">
        <v>5</v>
      </c>
    </row>
    <row r="24" ht="18.95" customHeight="1" spans="2:6">
      <c r="B24" s="47" t="s">
        <v>136</v>
      </c>
      <c r="C24" s="46" t="s">
        <v>137</v>
      </c>
      <c r="D24" s="56">
        <v>4.1</v>
      </c>
      <c r="E24" s="56"/>
      <c r="F24" s="56">
        <v>4.1</v>
      </c>
    </row>
    <row r="25" ht="18.95" customHeight="1" spans="2:6">
      <c r="B25" s="47" t="s">
        <v>138</v>
      </c>
      <c r="C25" s="46" t="s">
        <v>139</v>
      </c>
      <c r="D25" s="56">
        <v>2</v>
      </c>
      <c r="E25" s="56"/>
      <c r="F25" s="56">
        <v>2</v>
      </c>
    </row>
    <row r="26" ht="18.95" customHeight="1" spans="2:6">
      <c r="B26" s="47" t="s">
        <v>140</v>
      </c>
      <c r="C26" s="46" t="s">
        <v>141</v>
      </c>
      <c r="D26" s="56">
        <v>3</v>
      </c>
      <c r="E26" s="56"/>
      <c r="F26" s="56">
        <v>3</v>
      </c>
    </row>
    <row r="27" ht="18.95" customHeight="1" spans="2:6">
      <c r="B27" s="47" t="s">
        <v>142</v>
      </c>
      <c r="C27" s="46" t="s">
        <v>143</v>
      </c>
      <c r="D27" s="56">
        <v>1</v>
      </c>
      <c r="E27" s="56"/>
      <c r="F27" s="56">
        <v>1</v>
      </c>
    </row>
    <row r="28" ht="18.95" customHeight="1" spans="2:6">
      <c r="B28" s="47" t="s">
        <v>144</v>
      </c>
      <c r="C28" s="46" t="s">
        <v>145</v>
      </c>
      <c r="D28" s="56">
        <v>2</v>
      </c>
      <c r="E28" s="56"/>
      <c r="F28" s="56">
        <v>2</v>
      </c>
    </row>
    <row r="29" ht="18.95" customHeight="1" spans="2:6">
      <c r="B29" s="47" t="s">
        <v>146</v>
      </c>
      <c r="C29" s="46" t="s">
        <v>147</v>
      </c>
      <c r="D29" s="56">
        <v>0.84</v>
      </c>
      <c r="E29" s="56"/>
      <c r="F29" s="56">
        <v>0.84</v>
      </c>
    </row>
    <row r="30" ht="18.95" customHeight="1" spans="2:6">
      <c r="B30" s="47" t="s">
        <v>148</v>
      </c>
      <c r="C30" s="46" t="s">
        <v>149</v>
      </c>
      <c r="D30" s="56">
        <v>1.74</v>
      </c>
      <c r="E30" s="56"/>
      <c r="F30" s="56">
        <v>1.74</v>
      </c>
    </row>
    <row r="31" ht="18.95" customHeight="1" spans="2:6">
      <c r="B31" s="47" t="s">
        <v>150</v>
      </c>
      <c r="C31" s="46" t="s">
        <v>151</v>
      </c>
      <c r="D31" s="56">
        <v>7</v>
      </c>
      <c r="E31" s="56"/>
      <c r="F31" s="56">
        <v>7</v>
      </c>
    </row>
    <row r="32" ht="18.95" customHeight="1" spans="2:6">
      <c r="B32" s="47" t="s">
        <v>152</v>
      </c>
      <c r="C32" s="46" t="s">
        <v>153</v>
      </c>
      <c r="D32" s="56">
        <v>13.86</v>
      </c>
      <c r="E32" s="56"/>
      <c r="F32" s="56">
        <v>13.86</v>
      </c>
    </row>
    <row r="33" ht="18.95" customHeight="1" spans="2:6">
      <c r="B33" s="47" t="s">
        <v>154</v>
      </c>
      <c r="C33" s="46" t="s">
        <v>155</v>
      </c>
      <c r="D33" s="56">
        <v>4.68</v>
      </c>
      <c r="E33" s="56">
        <v>1.68</v>
      </c>
      <c r="F33" s="56">
        <v>3</v>
      </c>
    </row>
    <row r="34" ht="19.8" customHeight="1" spans="2:6">
      <c r="B34" s="89" t="s">
        <v>156</v>
      </c>
      <c r="C34" s="90" t="s">
        <v>157</v>
      </c>
      <c r="D34" s="56">
        <v>71.72</v>
      </c>
      <c r="E34" s="56">
        <v>69.64</v>
      </c>
      <c r="F34" s="56">
        <v>2.08</v>
      </c>
    </row>
    <row r="35" ht="18.95" customHeight="1" spans="2:6">
      <c r="B35" s="47" t="s">
        <v>158</v>
      </c>
      <c r="C35" s="46" t="s">
        <v>159</v>
      </c>
      <c r="D35" s="56">
        <v>64.4</v>
      </c>
      <c r="E35" s="56">
        <v>64.4</v>
      </c>
      <c r="F35" s="56"/>
    </row>
    <row r="36" ht="18.95" customHeight="1" spans="2:6">
      <c r="B36" s="47" t="s">
        <v>160</v>
      </c>
      <c r="C36" s="46" t="s">
        <v>161</v>
      </c>
      <c r="D36" s="56">
        <v>7.32</v>
      </c>
      <c r="E36" s="56">
        <v>5.24</v>
      </c>
      <c r="F36" s="56">
        <v>2.08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9"/>
  <sheetViews>
    <sheetView workbookViewId="0">
      <selection activeCell="H16" sqref="H16"/>
    </sheetView>
  </sheetViews>
  <sheetFormatPr defaultColWidth="10" defaultRowHeight="13.5"/>
  <cols>
    <col min="1" max="1" width="0.408333333333333" customWidth="1"/>
    <col min="2" max="2" width="9.5" customWidth="1"/>
    <col min="3" max="3" width="11.875" customWidth="1"/>
    <col min="4" max="4" width="12.25" customWidth="1"/>
    <col min="5" max="5" width="12.375" customWidth="1"/>
    <col min="6" max="6" width="11.625" customWidth="1"/>
    <col min="7" max="7" width="11.875" customWidth="1"/>
    <col min="8" max="8" width="12.625" customWidth="1"/>
    <col min="11" max="11" width="11.5" customWidth="1"/>
    <col min="12" max="12" width="12.375" customWidth="1"/>
    <col min="13" max="13" width="12" customWidth="1"/>
  </cols>
  <sheetData>
    <row r="1" ht="16.35" customHeight="1" spans="1:2">
      <c r="A1" s="1"/>
      <c r="B1" s="2" t="s">
        <v>162</v>
      </c>
    </row>
    <row r="2" ht="16.35" customHeight="1" spans="2:13">
      <c r="B2" s="91" t="s">
        <v>163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ht="16.35" customHeight="1" spans="2:13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ht="16.35" customHeight="1" spans="2:1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ht="20.7" customHeight="1" spans="7:13">
      <c r="G5" s="92" t="s">
        <v>2</v>
      </c>
      <c r="H5" s="92"/>
      <c r="I5" s="92"/>
      <c r="J5" s="92"/>
      <c r="K5" s="92"/>
      <c r="L5" s="92"/>
      <c r="M5" s="92"/>
    </row>
    <row r="6" ht="38.8" customHeight="1" spans="2:13">
      <c r="B6" s="93" t="s">
        <v>164</v>
      </c>
      <c r="C6" s="94"/>
      <c r="D6" s="94"/>
      <c r="E6" s="94"/>
      <c r="F6" s="94"/>
      <c r="G6" s="95"/>
      <c r="H6" s="96" t="s">
        <v>30</v>
      </c>
      <c r="I6" s="96"/>
      <c r="J6" s="96"/>
      <c r="K6" s="96"/>
      <c r="L6" s="96"/>
      <c r="M6" s="96"/>
    </row>
    <row r="7" ht="36.2" customHeight="1" spans="2:13">
      <c r="B7" s="97" t="s">
        <v>7</v>
      </c>
      <c r="C7" s="97" t="s">
        <v>165</v>
      </c>
      <c r="D7" s="97" t="s">
        <v>166</v>
      </c>
      <c r="E7" s="97"/>
      <c r="F7" s="97"/>
      <c r="G7" s="97" t="s">
        <v>167</v>
      </c>
      <c r="H7" s="97" t="s">
        <v>7</v>
      </c>
      <c r="I7" s="97" t="s">
        <v>165</v>
      </c>
      <c r="J7" s="97" t="s">
        <v>166</v>
      </c>
      <c r="K7" s="97"/>
      <c r="L7" s="97"/>
      <c r="M7" s="97" t="s">
        <v>167</v>
      </c>
    </row>
    <row r="8" ht="36.2" customHeight="1" spans="2:13">
      <c r="B8" s="98"/>
      <c r="C8" s="98"/>
      <c r="D8" s="98" t="s">
        <v>168</v>
      </c>
      <c r="E8" s="98" t="s">
        <v>169</v>
      </c>
      <c r="F8" s="98" t="s">
        <v>170</v>
      </c>
      <c r="G8" s="98"/>
      <c r="H8" s="98"/>
      <c r="I8" s="98"/>
      <c r="J8" s="98" t="s">
        <v>168</v>
      </c>
      <c r="K8" s="98" t="s">
        <v>169</v>
      </c>
      <c r="L8" s="98" t="s">
        <v>170</v>
      </c>
      <c r="M8" s="98"/>
    </row>
    <row r="9" ht="25.85" customHeight="1" spans="2:13">
      <c r="B9" s="45">
        <v>48.2</v>
      </c>
      <c r="C9" s="45"/>
      <c r="D9" s="45">
        <v>29.6</v>
      </c>
      <c r="E9" s="45"/>
      <c r="F9" s="45">
        <v>29.6</v>
      </c>
      <c r="G9" s="45">
        <v>18.6</v>
      </c>
      <c r="H9" s="45">
        <v>38.5</v>
      </c>
      <c r="I9" s="45"/>
      <c r="J9" s="45">
        <v>25</v>
      </c>
      <c r="K9" s="45"/>
      <c r="L9" s="45">
        <v>25</v>
      </c>
      <c r="M9" s="45">
        <v>13.5</v>
      </c>
    </row>
  </sheetData>
  <mergeCells count="12">
    <mergeCell ref="G5:M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F16"/>
  <sheetViews>
    <sheetView workbookViewId="0">
      <selection activeCell="C22" sqref="C22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85" t="s">
        <v>171</v>
      </c>
      <c r="C1" s="84"/>
      <c r="D1" s="84"/>
      <c r="E1" s="84"/>
      <c r="F1" s="84"/>
    </row>
    <row r="2" ht="25" customHeight="1" spans="2:6">
      <c r="B2" s="86" t="s">
        <v>172</v>
      </c>
      <c r="C2" s="86"/>
      <c r="D2" s="86"/>
      <c r="E2" s="86"/>
      <c r="F2" s="86"/>
    </row>
    <row r="3" ht="26.7" customHeight="1" spans="2:6">
      <c r="B3" s="86"/>
      <c r="C3" s="86"/>
      <c r="D3" s="86"/>
      <c r="E3" s="86"/>
      <c r="F3" s="86"/>
    </row>
    <row r="4" ht="16.35" customHeight="1" spans="2:6">
      <c r="B4" s="84"/>
      <c r="C4" s="84"/>
      <c r="D4" s="84"/>
      <c r="E4" s="84"/>
      <c r="F4" s="84"/>
    </row>
    <row r="5" ht="21.55" customHeight="1" spans="2:6">
      <c r="B5" s="84"/>
      <c r="C5" s="84"/>
      <c r="D5" s="84"/>
      <c r="E5" s="84"/>
      <c r="F5" s="57" t="s">
        <v>2</v>
      </c>
    </row>
    <row r="6" ht="33.6" customHeight="1" spans="2:6">
      <c r="B6" s="87" t="s">
        <v>31</v>
      </c>
      <c r="C6" s="87" t="s">
        <v>32</v>
      </c>
      <c r="D6" s="87" t="s">
        <v>173</v>
      </c>
      <c r="E6" s="87"/>
      <c r="F6" s="87"/>
    </row>
    <row r="7" ht="31.05" customHeight="1" spans="2:6">
      <c r="B7" s="87"/>
      <c r="C7" s="87"/>
      <c r="D7" s="87" t="s">
        <v>33</v>
      </c>
      <c r="E7" s="87" t="s">
        <v>34</v>
      </c>
      <c r="F7" s="87" t="s">
        <v>35</v>
      </c>
    </row>
    <row r="8" ht="20.7" customHeight="1" spans="2:6">
      <c r="B8" s="88" t="s">
        <v>7</v>
      </c>
      <c r="C8" s="88"/>
      <c r="D8" s="53">
        <v>3544</v>
      </c>
      <c r="E8" s="53"/>
      <c r="F8" s="53">
        <v>3544</v>
      </c>
    </row>
    <row r="9" ht="16.35" customHeight="1" spans="2:6">
      <c r="B9" s="89" t="s">
        <v>58</v>
      </c>
      <c r="C9" s="90" t="s">
        <v>18</v>
      </c>
      <c r="D9" s="56">
        <v>3544</v>
      </c>
      <c r="E9" s="56"/>
      <c r="F9" s="56">
        <v>3544</v>
      </c>
    </row>
    <row r="10" ht="16.35" customHeight="1" spans="2:6">
      <c r="B10" s="47" t="s">
        <v>174</v>
      </c>
      <c r="C10" s="46" t="s">
        <v>175</v>
      </c>
      <c r="D10" s="56">
        <v>2838</v>
      </c>
      <c r="E10" s="56"/>
      <c r="F10" s="56">
        <v>2838</v>
      </c>
    </row>
    <row r="11" ht="16.35" customHeight="1" spans="2:6">
      <c r="B11" s="47" t="s">
        <v>176</v>
      </c>
      <c r="C11" s="46" t="s">
        <v>177</v>
      </c>
      <c r="D11" s="56">
        <v>2838</v>
      </c>
      <c r="E11" s="56"/>
      <c r="F11" s="56">
        <v>2838</v>
      </c>
    </row>
    <row r="12" ht="16.35" customHeight="1" spans="2:6">
      <c r="B12" s="47" t="s">
        <v>178</v>
      </c>
      <c r="C12" s="46" t="s">
        <v>179</v>
      </c>
      <c r="D12" s="56">
        <v>106</v>
      </c>
      <c r="E12" s="56"/>
      <c r="F12" s="56">
        <v>106</v>
      </c>
    </row>
    <row r="13" ht="16.35" customHeight="1" spans="2:6">
      <c r="B13" s="47" t="s">
        <v>180</v>
      </c>
      <c r="C13" s="46" t="s">
        <v>181</v>
      </c>
      <c r="D13" s="56">
        <v>106</v>
      </c>
      <c r="E13" s="56"/>
      <c r="F13" s="56">
        <v>106</v>
      </c>
    </row>
    <row r="14" ht="16.35" customHeight="1" spans="2:6">
      <c r="B14" s="47" t="s">
        <v>182</v>
      </c>
      <c r="C14" s="46" t="s">
        <v>183</v>
      </c>
      <c r="D14" s="56">
        <v>600</v>
      </c>
      <c r="E14" s="56"/>
      <c r="F14" s="56">
        <v>600</v>
      </c>
    </row>
    <row r="15" ht="16.35" customHeight="1" spans="2:6">
      <c r="B15" s="47" t="s">
        <v>184</v>
      </c>
      <c r="C15" s="46" t="s">
        <v>185</v>
      </c>
      <c r="D15" s="56">
        <v>600</v>
      </c>
      <c r="E15" s="56"/>
      <c r="F15" s="56">
        <v>600</v>
      </c>
    </row>
    <row r="16" ht="16.35" customHeight="1" spans="2:6">
      <c r="B16" s="1" t="s">
        <v>186</v>
      </c>
      <c r="C16" s="1"/>
      <c r="D16" s="1"/>
      <c r="E16" s="1"/>
      <c r="F16" s="1"/>
    </row>
  </sheetData>
  <mergeCells count="6">
    <mergeCell ref="D6:F6"/>
    <mergeCell ref="B8:C8"/>
    <mergeCell ref="B16:F16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17"/>
  <sheetViews>
    <sheetView workbookViewId="0">
      <selection activeCell="M11" sqref="M11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187</v>
      </c>
    </row>
    <row r="2" ht="16.35" customHeight="1" spans="3:6">
      <c r="C2" s="40" t="s">
        <v>188</v>
      </c>
      <c r="D2" s="40"/>
      <c r="E2" s="40"/>
      <c r="F2" s="40"/>
    </row>
    <row r="3" ht="16.35" customHeight="1" spans="3:6">
      <c r="C3" s="40"/>
      <c r="D3" s="40"/>
      <c r="E3" s="40"/>
      <c r="F3" s="40"/>
    </row>
    <row r="4" ht="16.35" customHeight="1"/>
    <row r="5" ht="23.25" customHeight="1" spans="6:6">
      <c r="F5" s="80" t="s">
        <v>2</v>
      </c>
    </row>
    <row r="6" ht="34.5" customHeight="1" spans="3:6">
      <c r="C6" s="81" t="s">
        <v>3</v>
      </c>
      <c r="D6" s="81"/>
      <c r="E6" s="81" t="s">
        <v>4</v>
      </c>
      <c r="F6" s="81"/>
    </row>
    <row r="7" ht="32.75" customHeight="1" spans="3:6">
      <c r="C7" s="81" t="s">
        <v>5</v>
      </c>
      <c r="D7" s="81" t="s">
        <v>6</v>
      </c>
      <c r="E7" s="81" t="s">
        <v>5</v>
      </c>
      <c r="F7" s="81" t="s">
        <v>6</v>
      </c>
    </row>
    <row r="8" ht="25" customHeight="1" spans="3:6">
      <c r="C8" s="82" t="s">
        <v>7</v>
      </c>
      <c r="D8" s="83">
        <f>D9+D10</f>
        <v>42792.34</v>
      </c>
      <c r="E8" s="82" t="s">
        <v>7</v>
      </c>
      <c r="F8" s="83">
        <f>F9+F10+F11+F12</f>
        <v>42792.34</v>
      </c>
    </row>
    <row r="9" ht="20.7" customHeight="1" spans="2:6">
      <c r="B9" s="84" t="s">
        <v>189</v>
      </c>
      <c r="C9" s="63" t="s">
        <v>13</v>
      </c>
      <c r="D9" s="83">
        <v>39248.34</v>
      </c>
      <c r="E9" s="63" t="s">
        <v>14</v>
      </c>
      <c r="F9" s="83">
        <v>117.94</v>
      </c>
    </row>
    <row r="10" ht="20.7" customHeight="1" spans="2:6">
      <c r="B10" s="84" t="s">
        <v>190</v>
      </c>
      <c r="C10" s="63" t="s">
        <v>15</v>
      </c>
      <c r="D10" s="83">
        <v>3544</v>
      </c>
      <c r="E10" s="63" t="s">
        <v>16</v>
      </c>
      <c r="F10" s="83">
        <v>19.09</v>
      </c>
    </row>
    <row r="11" ht="20.7" customHeight="1" spans="2:6">
      <c r="B11" s="84"/>
      <c r="C11" s="63" t="s">
        <v>17</v>
      </c>
      <c r="D11" s="83"/>
      <c r="E11" s="63" t="s">
        <v>18</v>
      </c>
      <c r="F11" s="83">
        <v>42629.88</v>
      </c>
    </row>
    <row r="12" ht="20.7" customHeight="1" spans="2:6">
      <c r="B12" s="84"/>
      <c r="C12" s="63" t="s">
        <v>191</v>
      </c>
      <c r="D12" s="83"/>
      <c r="E12" s="63" t="s">
        <v>19</v>
      </c>
      <c r="F12" s="83">
        <v>25.43</v>
      </c>
    </row>
    <row r="13" ht="20.7" customHeight="1" spans="2:6">
      <c r="B13" s="84"/>
      <c r="C13" s="63" t="s">
        <v>192</v>
      </c>
      <c r="D13" s="83"/>
      <c r="E13" s="63"/>
      <c r="F13" s="83"/>
    </row>
    <row r="14" ht="20.7" customHeight="1" spans="2:6">
      <c r="B14" s="84"/>
      <c r="C14" s="63" t="s">
        <v>193</v>
      </c>
      <c r="D14" s="83"/>
      <c r="E14" s="63"/>
      <c r="F14" s="83"/>
    </row>
    <row r="15" ht="20.7" customHeight="1" spans="2:6">
      <c r="B15" s="84"/>
      <c r="C15" s="63" t="s">
        <v>194</v>
      </c>
      <c r="D15" s="83"/>
      <c r="E15" s="63"/>
      <c r="F15" s="83"/>
    </row>
    <row r="16" ht="20.7" customHeight="1" spans="2:6">
      <c r="B16" s="84"/>
      <c r="C16" s="63" t="s">
        <v>195</v>
      </c>
      <c r="D16" s="83"/>
      <c r="E16" s="63"/>
      <c r="F16" s="83"/>
    </row>
    <row r="17" ht="20.7" customHeight="1" spans="2:6">
      <c r="B17" s="84"/>
      <c r="C17" s="63" t="s">
        <v>196</v>
      </c>
      <c r="D17" s="83"/>
      <c r="E17" s="63"/>
      <c r="F17" s="83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theme="0"/>
  </sheetPr>
  <dimension ref="A1:M46"/>
  <sheetViews>
    <sheetView workbookViewId="0">
      <selection activeCell="C54" sqref="C54"/>
    </sheetView>
  </sheetViews>
  <sheetFormatPr defaultColWidth="10" defaultRowHeight="13.5"/>
  <cols>
    <col min="1" max="1" width="0.408333333333333" customWidth="1"/>
    <col min="2" max="2" width="8.375" customWidth="1"/>
    <col min="3" max="3" width="27.875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197</v>
      </c>
    </row>
    <row r="2" ht="16.35" customHeight="1" spans="2:13">
      <c r="B2" s="40" t="s">
        <v>198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ht="16.35" customHeight="1" spans="2:13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ht="16.35" customHeight="1"/>
    <row r="5" ht="22.4" customHeight="1" spans="13:13">
      <c r="M5" s="57" t="s">
        <v>2</v>
      </c>
    </row>
    <row r="6" ht="36.2" customHeight="1" spans="2:13">
      <c r="B6" s="69" t="s">
        <v>199</v>
      </c>
      <c r="C6" s="69"/>
      <c r="D6" s="69" t="s">
        <v>33</v>
      </c>
      <c r="E6" s="70" t="s">
        <v>200</v>
      </c>
      <c r="F6" s="70" t="s">
        <v>201</v>
      </c>
      <c r="G6" s="70" t="s">
        <v>202</v>
      </c>
      <c r="H6" s="70" t="s">
        <v>203</v>
      </c>
      <c r="I6" s="70" t="s">
        <v>204</v>
      </c>
      <c r="J6" s="70" t="s">
        <v>205</v>
      </c>
      <c r="K6" s="70" t="s">
        <v>206</v>
      </c>
      <c r="L6" s="70" t="s">
        <v>207</v>
      </c>
      <c r="M6" s="70" t="s">
        <v>208</v>
      </c>
    </row>
    <row r="7" ht="30.15" customHeight="1" spans="2:13">
      <c r="B7" s="69" t="s">
        <v>103</v>
      </c>
      <c r="C7" s="69" t="s">
        <v>32</v>
      </c>
      <c r="D7" s="69"/>
      <c r="E7" s="70"/>
      <c r="F7" s="70"/>
      <c r="G7" s="70"/>
      <c r="H7" s="70"/>
      <c r="I7" s="70"/>
      <c r="J7" s="70"/>
      <c r="K7" s="70"/>
      <c r="L7" s="70"/>
      <c r="M7" s="70"/>
    </row>
    <row r="8" ht="20.7" customHeight="1" spans="2:13">
      <c r="B8" s="71" t="s">
        <v>7</v>
      </c>
      <c r="C8" s="71"/>
      <c r="D8" s="72">
        <f>E8+F8</f>
        <v>42792.34</v>
      </c>
      <c r="E8" s="72">
        <f>E9+E16+E19+E44</f>
        <v>39248.34</v>
      </c>
      <c r="F8" s="72">
        <v>3544</v>
      </c>
      <c r="G8" s="72"/>
      <c r="H8" s="72"/>
      <c r="I8" s="72"/>
      <c r="J8" s="72"/>
      <c r="K8" s="72"/>
      <c r="L8" s="72"/>
      <c r="M8" s="72"/>
    </row>
    <row r="9" ht="20.7" customHeight="1" spans="2:13">
      <c r="B9" s="73" t="s">
        <v>36</v>
      </c>
      <c r="C9" s="74" t="s">
        <v>14</v>
      </c>
      <c r="D9" s="75">
        <v>117.54</v>
      </c>
      <c r="E9" s="75">
        <f>E10+E14</f>
        <v>117.94</v>
      </c>
      <c r="F9" s="75"/>
      <c r="G9" s="75"/>
      <c r="H9" s="75"/>
      <c r="I9" s="75"/>
      <c r="J9" s="75"/>
      <c r="K9" s="75"/>
      <c r="L9" s="75"/>
      <c r="M9" s="75"/>
    </row>
    <row r="10" ht="18.1" customHeight="1" spans="2:13">
      <c r="B10" s="76" t="s">
        <v>209</v>
      </c>
      <c r="C10" s="77" t="s">
        <v>210</v>
      </c>
      <c r="D10" s="75">
        <v>112.3</v>
      </c>
      <c r="E10" s="75">
        <f>E11+E12+E13</f>
        <v>112.7</v>
      </c>
      <c r="F10" s="75"/>
      <c r="G10" s="75"/>
      <c r="H10" s="75"/>
      <c r="I10" s="75"/>
      <c r="J10" s="75"/>
      <c r="K10" s="75"/>
      <c r="L10" s="75"/>
      <c r="M10" s="75"/>
    </row>
    <row r="11" ht="19.8" customHeight="1" spans="2:13">
      <c r="B11" s="76" t="s">
        <v>211</v>
      </c>
      <c r="C11" s="77" t="s">
        <v>212</v>
      </c>
      <c r="D11" s="75">
        <v>66.48</v>
      </c>
      <c r="E11" s="75">
        <v>66.48</v>
      </c>
      <c r="F11" s="75"/>
      <c r="G11" s="75"/>
      <c r="H11" s="75"/>
      <c r="I11" s="75"/>
      <c r="J11" s="75"/>
      <c r="K11" s="75"/>
      <c r="L11" s="75"/>
      <c r="M11" s="75"/>
    </row>
    <row r="12" ht="19.8" customHeight="1" spans="2:13">
      <c r="B12" s="76" t="s">
        <v>213</v>
      </c>
      <c r="C12" s="77" t="s">
        <v>214</v>
      </c>
      <c r="D12" s="75">
        <v>30.55</v>
      </c>
      <c r="E12" s="75">
        <v>30.55</v>
      </c>
      <c r="F12" s="75"/>
      <c r="G12" s="75"/>
      <c r="H12" s="75"/>
      <c r="I12" s="75"/>
      <c r="J12" s="75"/>
      <c r="K12" s="75"/>
      <c r="L12" s="75"/>
      <c r="M12" s="75"/>
    </row>
    <row r="13" ht="19.8" customHeight="1" spans="2:13">
      <c r="B13" s="76" t="s">
        <v>215</v>
      </c>
      <c r="C13" s="77" t="s">
        <v>216</v>
      </c>
      <c r="D13" s="75">
        <v>15.67</v>
      </c>
      <c r="E13" s="75">
        <v>15.67</v>
      </c>
      <c r="F13" s="75"/>
      <c r="G13" s="75"/>
      <c r="H13" s="75"/>
      <c r="I13" s="75"/>
      <c r="J13" s="75"/>
      <c r="K13" s="75"/>
      <c r="L13" s="75"/>
      <c r="M13" s="75"/>
    </row>
    <row r="14" ht="18.1" customHeight="1" spans="2:13">
      <c r="B14" s="76" t="s">
        <v>217</v>
      </c>
      <c r="C14" s="77" t="s">
        <v>218</v>
      </c>
      <c r="D14" s="75">
        <v>5.24</v>
      </c>
      <c r="E14" s="75">
        <v>5.24</v>
      </c>
      <c r="F14" s="75"/>
      <c r="G14" s="75"/>
      <c r="H14" s="75"/>
      <c r="I14" s="75"/>
      <c r="J14" s="75"/>
      <c r="K14" s="75"/>
      <c r="L14" s="75"/>
      <c r="M14" s="75"/>
    </row>
    <row r="15" ht="19.8" customHeight="1" spans="2:13">
      <c r="B15" s="76" t="s">
        <v>219</v>
      </c>
      <c r="C15" s="77" t="s">
        <v>220</v>
      </c>
      <c r="D15" s="75">
        <v>5.24</v>
      </c>
      <c r="E15" s="75">
        <v>5.24</v>
      </c>
      <c r="F15" s="75"/>
      <c r="G15" s="75"/>
      <c r="H15" s="75"/>
      <c r="I15" s="75"/>
      <c r="J15" s="75"/>
      <c r="K15" s="75"/>
      <c r="L15" s="75"/>
      <c r="M15" s="75"/>
    </row>
    <row r="16" ht="20.7" customHeight="1" spans="2:13">
      <c r="B16" s="73" t="s">
        <v>51</v>
      </c>
      <c r="C16" s="74" t="s">
        <v>16</v>
      </c>
      <c r="D16" s="75">
        <v>19.09</v>
      </c>
      <c r="E16" s="75">
        <v>19.09</v>
      </c>
      <c r="F16" s="75"/>
      <c r="G16" s="75"/>
      <c r="H16" s="75"/>
      <c r="I16" s="75"/>
      <c r="J16" s="75"/>
      <c r="K16" s="75"/>
      <c r="L16" s="75"/>
      <c r="M16" s="75"/>
    </row>
    <row r="17" ht="18.1" customHeight="1" spans="2:13">
      <c r="B17" s="76" t="s">
        <v>221</v>
      </c>
      <c r="C17" s="77" t="s">
        <v>222</v>
      </c>
      <c r="D17" s="75">
        <v>19.09</v>
      </c>
      <c r="E17" s="75">
        <v>19.09</v>
      </c>
      <c r="F17" s="75"/>
      <c r="G17" s="75"/>
      <c r="H17" s="75"/>
      <c r="I17" s="75"/>
      <c r="J17" s="75"/>
      <c r="K17" s="75"/>
      <c r="L17" s="75"/>
      <c r="M17" s="75"/>
    </row>
    <row r="18" ht="19.8" customHeight="1" spans="2:13">
      <c r="B18" s="76" t="s">
        <v>223</v>
      </c>
      <c r="C18" s="77" t="s">
        <v>224</v>
      </c>
      <c r="D18" s="75">
        <v>19.09</v>
      </c>
      <c r="E18" s="75">
        <v>19.09</v>
      </c>
      <c r="F18" s="75"/>
      <c r="G18" s="75"/>
      <c r="H18" s="75"/>
      <c r="I18" s="75"/>
      <c r="J18" s="75"/>
      <c r="K18" s="75"/>
      <c r="L18" s="75"/>
      <c r="M18" s="75"/>
    </row>
    <row r="19" ht="20.7" customHeight="1" spans="2:13">
      <c r="B19" s="73" t="s">
        <v>58</v>
      </c>
      <c r="C19" s="74" t="s">
        <v>18</v>
      </c>
      <c r="D19" s="75">
        <f>E19+F19</f>
        <v>42629.88</v>
      </c>
      <c r="E19" s="75">
        <f>E20+E22+E36</f>
        <v>39085.88</v>
      </c>
      <c r="F19" s="75">
        <v>3544</v>
      </c>
      <c r="G19" s="75"/>
      <c r="H19" s="75"/>
      <c r="I19" s="75"/>
      <c r="J19" s="75"/>
      <c r="K19" s="75"/>
      <c r="L19" s="75"/>
      <c r="M19" s="75"/>
    </row>
    <row r="20" ht="18.1" customHeight="1" spans="2:13">
      <c r="B20" s="76" t="s">
        <v>225</v>
      </c>
      <c r="C20" s="77" t="s">
        <v>226</v>
      </c>
      <c r="D20" s="75">
        <v>9</v>
      </c>
      <c r="E20" s="75">
        <v>9</v>
      </c>
      <c r="F20" s="75"/>
      <c r="G20" s="75"/>
      <c r="H20" s="75"/>
      <c r="I20" s="75"/>
      <c r="J20" s="75"/>
      <c r="K20" s="75"/>
      <c r="L20" s="75"/>
      <c r="M20" s="75"/>
    </row>
    <row r="21" ht="19.8" customHeight="1" spans="2:13">
      <c r="B21" s="76" t="s">
        <v>227</v>
      </c>
      <c r="C21" s="77" t="s">
        <v>228</v>
      </c>
      <c r="D21" s="75">
        <v>9</v>
      </c>
      <c r="E21" s="75">
        <v>9</v>
      </c>
      <c r="F21" s="75"/>
      <c r="G21" s="75"/>
      <c r="H21" s="75"/>
      <c r="I21" s="75"/>
      <c r="J21" s="75"/>
      <c r="K21" s="75"/>
      <c r="L21" s="75"/>
      <c r="M21" s="75"/>
    </row>
    <row r="22" ht="18.1" customHeight="1" spans="2:13">
      <c r="B22" s="76" t="s">
        <v>229</v>
      </c>
      <c r="C22" s="77" t="s">
        <v>230</v>
      </c>
      <c r="D22" s="78">
        <v>37870.83</v>
      </c>
      <c r="E22" s="75">
        <f>E23+E24+E25+E26+E27+E28+E29+E30+E31+E32+E33+E34+E35</f>
        <v>37870.83</v>
      </c>
      <c r="F22" s="75"/>
      <c r="G22" s="75"/>
      <c r="H22" s="75"/>
      <c r="I22" s="75"/>
      <c r="J22" s="75"/>
      <c r="K22" s="75"/>
      <c r="L22" s="75"/>
      <c r="M22" s="75"/>
    </row>
    <row r="23" ht="19.8" customHeight="1" spans="2:13">
      <c r="B23" s="76" t="s">
        <v>231</v>
      </c>
      <c r="C23" s="77" t="s">
        <v>232</v>
      </c>
      <c r="D23" s="75">
        <f t="shared" ref="D23:D35" si="0">E23+F23</f>
        <v>259.14</v>
      </c>
      <c r="E23" s="75">
        <v>259.14</v>
      </c>
      <c r="F23" s="75"/>
      <c r="G23" s="75"/>
      <c r="H23" s="75"/>
      <c r="I23" s="75"/>
      <c r="J23" s="75"/>
      <c r="K23" s="75"/>
      <c r="L23" s="75"/>
      <c r="M23" s="75"/>
    </row>
    <row r="24" ht="19.8" customHeight="1" spans="2:13">
      <c r="B24" s="76" t="s">
        <v>233</v>
      </c>
      <c r="C24" s="77" t="s">
        <v>228</v>
      </c>
      <c r="D24" s="75">
        <f t="shared" si="0"/>
        <v>96.5</v>
      </c>
      <c r="E24" s="75">
        <v>96.5</v>
      </c>
      <c r="F24" s="75"/>
      <c r="G24" s="75"/>
      <c r="H24" s="75"/>
      <c r="I24" s="75"/>
      <c r="J24" s="75"/>
      <c r="K24" s="75"/>
      <c r="L24" s="75"/>
      <c r="M24" s="75"/>
    </row>
    <row r="25" ht="19.8" customHeight="1" spans="2:13">
      <c r="B25" s="79" t="s">
        <v>234</v>
      </c>
      <c r="C25" s="77" t="s">
        <v>235</v>
      </c>
      <c r="D25" s="75">
        <f t="shared" si="0"/>
        <v>53.28</v>
      </c>
      <c r="E25" s="75">
        <v>53.28</v>
      </c>
      <c r="F25" s="75"/>
      <c r="G25" s="75"/>
      <c r="H25" s="75"/>
      <c r="I25" s="75"/>
      <c r="J25" s="75"/>
      <c r="K25" s="75"/>
      <c r="L25" s="75"/>
      <c r="M25" s="75"/>
    </row>
    <row r="26" ht="19.8" customHeight="1" spans="2:13">
      <c r="B26" s="79" t="s">
        <v>236</v>
      </c>
      <c r="C26" s="77" t="s">
        <v>70</v>
      </c>
      <c r="D26" s="75">
        <f t="shared" si="0"/>
        <v>31177.09</v>
      </c>
      <c r="E26" s="75">
        <v>31177.09</v>
      </c>
      <c r="F26" s="75"/>
      <c r="G26" s="75"/>
      <c r="H26" s="75"/>
      <c r="I26" s="75"/>
      <c r="J26" s="75"/>
      <c r="K26" s="75"/>
      <c r="L26" s="75"/>
      <c r="M26" s="75"/>
    </row>
    <row r="27" ht="19.8" customHeight="1" spans="2:13">
      <c r="B27" s="76" t="s">
        <v>237</v>
      </c>
      <c r="C27" s="77" t="s">
        <v>238</v>
      </c>
      <c r="D27" s="75">
        <f t="shared" si="0"/>
        <v>131</v>
      </c>
      <c r="E27" s="75">
        <v>131</v>
      </c>
      <c r="F27" s="75"/>
      <c r="G27" s="75"/>
      <c r="H27" s="75"/>
      <c r="I27" s="75"/>
      <c r="J27" s="75"/>
      <c r="K27" s="75"/>
      <c r="L27" s="75"/>
      <c r="M27" s="75"/>
    </row>
    <row r="28" ht="19.8" customHeight="1" spans="2:13">
      <c r="B28" s="76" t="s">
        <v>239</v>
      </c>
      <c r="C28" s="77" t="s">
        <v>240</v>
      </c>
      <c r="D28" s="75">
        <f t="shared" si="0"/>
        <v>1302</v>
      </c>
      <c r="E28" s="75">
        <v>1302</v>
      </c>
      <c r="F28" s="75"/>
      <c r="G28" s="75"/>
      <c r="H28" s="75"/>
      <c r="I28" s="75"/>
      <c r="J28" s="75"/>
      <c r="K28" s="75"/>
      <c r="L28" s="75"/>
      <c r="M28" s="75"/>
    </row>
    <row r="29" ht="19.8" customHeight="1" spans="2:13">
      <c r="B29" s="76" t="s">
        <v>241</v>
      </c>
      <c r="C29" s="77" t="s">
        <v>242</v>
      </c>
      <c r="D29" s="75">
        <f t="shared" si="0"/>
        <v>109.82</v>
      </c>
      <c r="E29" s="75">
        <v>109.82</v>
      </c>
      <c r="F29" s="75"/>
      <c r="G29" s="75"/>
      <c r="H29" s="75"/>
      <c r="I29" s="75"/>
      <c r="J29" s="75"/>
      <c r="K29" s="75"/>
      <c r="L29" s="75"/>
      <c r="M29" s="75"/>
    </row>
    <row r="30" ht="19.8" customHeight="1" spans="2:13">
      <c r="B30" s="76" t="s">
        <v>243</v>
      </c>
      <c r="C30" s="77" t="s">
        <v>78</v>
      </c>
      <c r="D30" s="75">
        <f t="shared" si="0"/>
        <v>24.81</v>
      </c>
      <c r="E30" s="75">
        <v>24.81</v>
      </c>
      <c r="F30" s="75"/>
      <c r="G30" s="75"/>
      <c r="H30" s="75"/>
      <c r="I30" s="75"/>
      <c r="J30" s="75"/>
      <c r="K30" s="75"/>
      <c r="L30" s="75"/>
      <c r="M30" s="75"/>
    </row>
    <row r="31" ht="19.8" customHeight="1" spans="2:13">
      <c r="B31" s="76" t="s">
        <v>244</v>
      </c>
      <c r="C31" s="77" t="s">
        <v>80</v>
      </c>
      <c r="D31" s="75">
        <f t="shared" si="0"/>
        <v>0.6</v>
      </c>
      <c r="E31" s="75">
        <v>0.6</v>
      </c>
      <c r="F31" s="75"/>
      <c r="G31" s="75"/>
      <c r="H31" s="75"/>
      <c r="I31" s="75"/>
      <c r="J31" s="75"/>
      <c r="K31" s="75"/>
      <c r="L31" s="75"/>
      <c r="M31" s="75"/>
    </row>
    <row r="32" ht="19.8" customHeight="1" spans="2:13">
      <c r="B32" s="76" t="s">
        <v>245</v>
      </c>
      <c r="C32" s="77" t="s">
        <v>246</v>
      </c>
      <c r="D32" s="75">
        <f t="shared" si="0"/>
        <v>201.59</v>
      </c>
      <c r="E32" s="75">
        <v>201.59</v>
      </c>
      <c r="F32" s="75"/>
      <c r="G32" s="75"/>
      <c r="H32" s="75"/>
      <c r="I32" s="75"/>
      <c r="J32" s="75"/>
      <c r="K32" s="75"/>
      <c r="L32" s="75"/>
      <c r="M32" s="75"/>
    </row>
    <row r="33" ht="19.8" customHeight="1" spans="2:13">
      <c r="B33" s="76" t="s">
        <v>247</v>
      </c>
      <c r="C33" s="77" t="s">
        <v>248</v>
      </c>
      <c r="D33" s="75">
        <f t="shared" si="0"/>
        <v>2562</v>
      </c>
      <c r="E33" s="75">
        <v>2562</v>
      </c>
      <c r="F33" s="75"/>
      <c r="G33" s="75"/>
      <c r="H33" s="75"/>
      <c r="I33" s="75"/>
      <c r="J33" s="75"/>
      <c r="K33" s="75"/>
      <c r="L33" s="75"/>
      <c r="M33" s="75"/>
    </row>
    <row r="34" ht="19.8" customHeight="1" spans="2:13">
      <c r="B34" s="79" t="s">
        <v>249</v>
      </c>
      <c r="C34" s="77" t="s">
        <v>86</v>
      </c>
      <c r="D34" s="75">
        <f t="shared" si="0"/>
        <v>1940</v>
      </c>
      <c r="E34" s="75">
        <v>1940</v>
      </c>
      <c r="F34" s="75"/>
      <c r="G34" s="75"/>
      <c r="H34" s="75"/>
      <c r="I34" s="75"/>
      <c r="J34" s="75"/>
      <c r="K34" s="75"/>
      <c r="L34" s="75"/>
      <c r="M34" s="75"/>
    </row>
    <row r="35" ht="19.8" customHeight="1" spans="2:13">
      <c r="B35" s="79" t="s">
        <v>250</v>
      </c>
      <c r="C35" s="77" t="s">
        <v>88</v>
      </c>
      <c r="D35" s="75">
        <f t="shared" si="0"/>
        <v>13</v>
      </c>
      <c r="E35" s="75">
        <v>13</v>
      </c>
      <c r="F35" s="75"/>
      <c r="G35" s="75"/>
      <c r="H35" s="75"/>
      <c r="I35" s="75"/>
      <c r="J35" s="75"/>
      <c r="K35" s="75"/>
      <c r="L35" s="75"/>
      <c r="M35" s="75"/>
    </row>
    <row r="36" ht="18.1" customHeight="1" spans="2:13">
      <c r="B36" s="76" t="s">
        <v>251</v>
      </c>
      <c r="C36" s="77" t="s">
        <v>252</v>
      </c>
      <c r="D36" s="75">
        <f t="shared" ref="D36:D46" si="1">E36+F36</f>
        <v>1206.05</v>
      </c>
      <c r="E36" s="75">
        <v>1206.05</v>
      </c>
      <c r="F36" s="75"/>
      <c r="G36" s="75"/>
      <c r="H36" s="75"/>
      <c r="I36" s="75"/>
      <c r="J36" s="75"/>
      <c r="K36" s="75"/>
      <c r="L36" s="75"/>
      <c r="M36" s="75"/>
    </row>
    <row r="37" ht="19.8" customHeight="1" spans="2:13">
      <c r="B37" s="76" t="s">
        <v>253</v>
      </c>
      <c r="C37" s="77" t="s">
        <v>254</v>
      </c>
      <c r="D37" s="75">
        <f t="shared" si="1"/>
        <v>1206.05</v>
      </c>
      <c r="E37" s="75">
        <v>1206.05</v>
      </c>
      <c r="F37" s="75"/>
      <c r="G37" s="75"/>
      <c r="H37" s="75"/>
      <c r="I37" s="75"/>
      <c r="J37" s="75"/>
      <c r="K37" s="75"/>
      <c r="L37" s="75"/>
      <c r="M37" s="75"/>
    </row>
    <row r="38" ht="18.1" customHeight="1" spans="2:13">
      <c r="B38" s="76" t="s">
        <v>255</v>
      </c>
      <c r="C38" s="77" t="s">
        <v>256</v>
      </c>
      <c r="D38" s="75">
        <f t="shared" si="1"/>
        <v>2838</v>
      </c>
      <c r="E38" s="75"/>
      <c r="F38" s="75">
        <v>2838</v>
      </c>
      <c r="G38" s="75"/>
      <c r="H38" s="75"/>
      <c r="I38" s="75"/>
      <c r="J38" s="75"/>
      <c r="K38" s="75"/>
      <c r="L38" s="75"/>
      <c r="M38" s="75"/>
    </row>
    <row r="39" ht="19.8" customHeight="1" spans="2:13">
      <c r="B39" s="76" t="s">
        <v>257</v>
      </c>
      <c r="C39" s="77" t="s">
        <v>258</v>
      </c>
      <c r="D39" s="75">
        <f t="shared" si="1"/>
        <v>2838</v>
      </c>
      <c r="E39" s="75"/>
      <c r="F39" s="75">
        <v>2838</v>
      </c>
      <c r="G39" s="75"/>
      <c r="H39" s="75"/>
      <c r="I39" s="75"/>
      <c r="J39" s="75"/>
      <c r="K39" s="75"/>
      <c r="L39" s="75"/>
      <c r="M39" s="75"/>
    </row>
    <row r="40" ht="18.1" customHeight="1" spans="2:13">
      <c r="B40" s="76" t="s">
        <v>259</v>
      </c>
      <c r="C40" s="77" t="s">
        <v>260</v>
      </c>
      <c r="D40" s="75">
        <f t="shared" si="1"/>
        <v>106</v>
      </c>
      <c r="E40" s="75"/>
      <c r="F40" s="75">
        <v>106</v>
      </c>
      <c r="G40" s="75"/>
      <c r="H40" s="75"/>
      <c r="I40" s="75"/>
      <c r="J40" s="75"/>
      <c r="K40" s="75"/>
      <c r="L40" s="75"/>
      <c r="M40" s="75"/>
    </row>
    <row r="41" ht="19.8" customHeight="1" spans="2:13">
      <c r="B41" s="76" t="s">
        <v>261</v>
      </c>
      <c r="C41" s="77" t="s">
        <v>262</v>
      </c>
      <c r="D41" s="75">
        <f t="shared" si="1"/>
        <v>106</v>
      </c>
      <c r="E41" s="75"/>
      <c r="F41" s="75">
        <v>106</v>
      </c>
      <c r="G41" s="75"/>
      <c r="H41" s="75"/>
      <c r="I41" s="75"/>
      <c r="J41" s="75"/>
      <c r="K41" s="75"/>
      <c r="L41" s="75"/>
      <c r="M41" s="75"/>
    </row>
    <row r="42" ht="18.1" customHeight="1" spans="2:13">
      <c r="B42" s="76" t="s">
        <v>263</v>
      </c>
      <c r="C42" s="77" t="s">
        <v>264</v>
      </c>
      <c r="D42" s="75">
        <f t="shared" si="1"/>
        <v>600</v>
      </c>
      <c r="E42" s="75"/>
      <c r="F42" s="75">
        <v>600</v>
      </c>
      <c r="G42" s="75"/>
      <c r="H42" s="75"/>
      <c r="I42" s="75"/>
      <c r="J42" s="75"/>
      <c r="K42" s="75"/>
      <c r="L42" s="75"/>
      <c r="M42" s="75"/>
    </row>
    <row r="43" ht="19.8" customHeight="1" spans="2:13">
      <c r="B43" s="76" t="s">
        <v>265</v>
      </c>
      <c r="C43" s="77" t="s">
        <v>266</v>
      </c>
      <c r="D43" s="75">
        <f t="shared" si="1"/>
        <v>600</v>
      </c>
      <c r="E43" s="75"/>
      <c r="F43" s="75">
        <v>600</v>
      </c>
      <c r="G43" s="75"/>
      <c r="H43" s="75"/>
      <c r="I43" s="75"/>
      <c r="J43" s="75"/>
      <c r="K43" s="75"/>
      <c r="L43" s="75"/>
      <c r="M43" s="75"/>
    </row>
    <row r="44" ht="20.7" customHeight="1" spans="2:13">
      <c r="B44" s="73" t="s">
        <v>93</v>
      </c>
      <c r="C44" s="74" t="s">
        <v>19</v>
      </c>
      <c r="D44" s="75">
        <f t="shared" si="1"/>
        <v>25.43</v>
      </c>
      <c r="E44" s="75">
        <v>25.43</v>
      </c>
      <c r="F44" s="75"/>
      <c r="G44" s="75"/>
      <c r="H44" s="75"/>
      <c r="I44" s="75"/>
      <c r="J44" s="75"/>
      <c r="K44" s="75"/>
      <c r="L44" s="75"/>
      <c r="M44" s="75"/>
    </row>
    <row r="45" ht="18.1" customHeight="1" spans="2:13">
      <c r="B45" s="76" t="s">
        <v>267</v>
      </c>
      <c r="C45" s="77" t="s">
        <v>268</v>
      </c>
      <c r="D45" s="75">
        <f t="shared" si="1"/>
        <v>25.43</v>
      </c>
      <c r="E45" s="75">
        <v>25.43</v>
      </c>
      <c r="F45" s="75"/>
      <c r="G45" s="75"/>
      <c r="H45" s="75"/>
      <c r="I45" s="75"/>
      <c r="J45" s="75"/>
      <c r="K45" s="75"/>
      <c r="L45" s="75"/>
      <c r="M45" s="75"/>
    </row>
    <row r="46" ht="19.8" customHeight="1" spans="2:13">
      <c r="B46" s="76" t="s">
        <v>269</v>
      </c>
      <c r="C46" s="77" t="s">
        <v>270</v>
      </c>
      <c r="D46" s="75">
        <f t="shared" si="1"/>
        <v>25.43</v>
      </c>
      <c r="E46" s="75">
        <v>25.43</v>
      </c>
      <c r="F46" s="75"/>
      <c r="G46" s="75"/>
      <c r="H46" s="75"/>
      <c r="I46" s="75"/>
      <c r="J46" s="75"/>
      <c r="K46" s="75"/>
      <c r="L46" s="75"/>
      <c r="M46" s="7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F45"/>
  <sheetViews>
    <sheetView workbookViewId="0">
      <selection activeCell="E27" sqref="E27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271</v>
      </c>
    </row>
    <row r="2" ht="16.35" customHeight="1" spans="2:6">
      <c r="B2" s="40" t="s">
        <v>272</v>
      </c>
      <c r="C2" s="40"/>
      <c r="D2" s="40"/>
      <c r="E2" s="40"/>
      <c r="F2" s="40"/>
    </row>
    <row r="3" ht="16.35" customHeight="1" spans="2:6">
      <c r="B3" s="40"/>
      <c r="C3" s="40"/>
      <c r="D3" s="40"/>
      <c r="E3" s="40"/>
      <c r="F3" s="40"/>
    </row>
    <row r="4" ht="16.35" customHeight="1" spans="2:6">
      <c r="B4" s="58"/>
      <c r="C4" s="58"/>
      <c r="D4" s="58"/>
      <c r="E4" s="58"/>
      <c r="F4" s="58"/>
    </row>
    <row r="5" ht="18.95" customHeight="1" spans="2:6">
      <c r="B5" s="58"/>
      <c r="C5" s="58"/>
      <c r="D5" s="58"/>
      <c r="E5" s="58"/>
      <c r="F5" s="59" t="s">
        <v>2</v>
      </c>
    </row>
    <row r="6" ht="31.9" customHeight="1" spans="2:6">
      <c r="B6" s="60" t="s">
        <v>103</v>
      </c>
      <c r="C6" s="60" t="s">
        <v>32</v>
      </c>
      <c r="D6" s="60" t="s">
        <v>33</v>
      </c>
      <c r="E6" s="60" t="s">
        <v>273</v>
      </c>
      <c r="F6" s="60" t="s">
        <v>274</v>
      </c>
    </row>
    <row r="7" ht="23.25" customHeight="1" spans="2:6">
      <c r="B7" s="44" t="s">
        <v>7</v>
      </c>
      <c r="C7" s="44"/>
      <c r="D7" s="61">
        <f>E7+F7</f>
        <v>42792.3368</v>
      </c>
      <c r="E7" s="61">
        <f>E8+E15+E18+E43</f>
        <v>408.4668</v>
      </c>
      <c r="F7" s="61">
        <f>F8+F15+F18+F43</f>
        <v>42383.87</v>
      </c>
    </row>
    <row r="8" ht="21.55" customHeight="1" spans="2:6">
      <c r="B8" s="62" t="s">
        <v>36</v>
      </c>
      <c r="C8" s="63" t="s">
        <v>14</v>
      </c>
      <c r="D8" s="64">
        <f>E8+F8</f>
        <v>117.9342</v>
      </c>
      <c r="E8" s="64">
        <f>E9+E13</f>
        <v>117.5442</v>
      </c>
      <c r="F8" s="64">
        <v>0.39</v>
      </c>
    </row>
    <row r="9" ht="20.7" customHeight="1" spans="2:6">
      <c r="B9" s="65" t="s">
        <v>275</v>
      </c>
      <c r="C9" s="66" t="s">
        <v>276</v>
      </c>
      <c r="D9" s="64">
        <f t="shared" ref="D9:D21" si="0">E9+F9</f>
        <v>112.6902</v>
      </c>
      <c r="E9" s="64">
        <f>E10+E11+E12</f>
        <v>112.3002</v>
      </c>
      <c r="F9" s="64">
        <v>0.39</v>
      </c>
    </row>
    <row r="10" ht="20.7" customHeight="1" spans="2:6">
      <c r="B10" s="65" t="s">
        <v>277</v>
      </c>
      <c r="C10" s="66" t="s">
        <v>278</v>
      </c>
      <c r="D10" s="64">
        <f t="shared" si="0"/>
        <v>66.4779</v>
      </c>
      <c r="E10" s="64">
        <v>66.4779</v>
      </c>
      <c r="F10" s="64"/>
    </row>
    <row r="11" ht="20.7" customHeight="1" spans="2:6">
      <c r="B11" s="65" t="s">
        <v>279</v>
      </c>
      <c r="C11" s="66" t="s">
        <v>280</v>
      </c>
      <c r="D11" s="64">
        <f t="shared" si="0"/>
        <v>30.5482</v>
      </c>
      <c r="E11" s="64">
        <v>30.5482</v>
      </c>
      <c r="F11" s="64"/>
    </row>
    <row r="12" ht="20.7" customHeight="1" spans="2:6">
      <c r="B12" s="65" t="s">
        <v>281</v>
      </c>
      <c r="C12" s="66" t="s">
        <v>282</v>
      </c>
      <c r="D12" s="64">
        <f t="shared" si="0"/>
        <v>15.6641</v>
      </c>
      <c r="E12" s="64">
        <v>15.2741</v>
      </c>
      <c r="F12" s="64">
        <v>0.39</v>
      </c>
    </row>
    <row r="13" ht="20.7" customHeight="1" spans="2:6">
      <c r="B13" s="65" t="s">
        <v>283</v>
      </c>
      <c r="C13" s="66" t="s">
        <v>284</v>
      </c>
      <c r="D13" s="64">
        <f t="shared" si="0"/>
        <v>5.244</v>
      </c>
      <c r="E13" s="64">
        <v>5.244</v>
      </c>
      <c r="F13" s="64"/>
    </row>
    <row r="14" ht="20.7" customHeight="1" spans="2:6">
      <c r="B14" s="65" t="s">
        <v>285</v>
      </c>
      <c r="C14" s="66" t="s">
        <v>286</v>
      </c>
      <c r="D14" s="64">
        <f t="shared" si="0"/>
        <v>5.24</v>
      </c>
      <c r="E14" s="64">
        <v>5.24</v>
      </c>
      <c r="F14" s="64"/>
    </row>
    <row r="15" ht="21.55" customHeight="1" spans="2:6">
      <c r="B15" s="62" t="s">
        <v>51</v>
      </c>
      <c r="C15" s="63" t="s">
        <v>16</v>
      </c>
      <c r="D15" s="64">
        <f t="shared" si="0"/>
        <v>19.0926</v>
      </c>
      <c r="E15" s="64">
        <v>19.0926</v>
      </c>
      <c r="F15" s="64"/>
    </row>
    <row r="16" ht="20.7" customHeight="1" spans="2:6">
      <c r="B16" s="65" t="s">
        <v>287</v>
      </c>
      <c r="C16" s="66" t="s">
        <v>288</v>
      </c>
      <c r="D16" s="64">
        <f t="shared" si="0"/>
        <v>19.09</v>
      </c>
      <c r="E16" s="64">
        <v>19.09</v>
      </c>
      <c r="F16" s="64"/>
    </row>
    <row r="17" ht="20.7" customHeight="1" spans="2:6">
      <c r="B17" s="65" t="s">
        <v>289</v>
      </c>
      <c r="C17" s="66" t="s">
        <v>290</v>
      </c>
      <c r="D17" s="64">
        <f t="shared" si="0"/>
        <v>19.09</v>
      </c>
      <c r="E17" s="64">
        <v>19.09</v>
      </c>
      <c r="F17" s="64"/>
    </row>
    <row r="18" ht="21.55" customHeight="1" spans="2:6">
      <c r="B18" s="62" t="s">
        <v>58</v>
      </c>
      <c r="C18" s="63" t="s">
        <v>18</v>
      </c>
      <c r="D18" s="64">
        <f t="shared" si="0"/>
        <v>42629.88</v>
      </c>
      <c r="E18" s="64">
        <f>E19+E21</f>
        <v>246.4</v>
      </c>
      <c r="F18" s="64">
        <f>F19+F21+F35+F37+F39+F41</f>
        <v>42383.48</v>
      </c>
    </row>
    <row r="19" ht="20.7" customHeight="1" spans="2:6">
      <c r="B19" s="65" t="s">
        <v>291</v>
      </c>
      <c r="C19" s="66" t="s">
        <v>292</v>
      </c>
      <c r="D19" s="64">
        <f t="shared" si="0"/>
        <v>9</v>
      </c>
      <c r="E19" s="64"/>
      <c r="F19" s="64">
        <v>9</v>
      </c>
    </row>
    <row r="20" ht="20.7" customHeight="1" spans="2:6">
      <c r="B20" s="65" t="s">
        <v>293</v>
      </c>
      <c r="C20" s="66" t="s">
        <v>294</v>
      </c>
      <c r="D20" s="64">
        <f t="shared" si="0"/>
        <v>9</v>
      </c>
      <c r="E20" s="64"/>
      <c r="F20" s="64">
        <v>9</v>
      </c>
    </row>
    <row r="21" ht="20.7" customHeight="1" spans="2:6">
      <c r="B21" s="65" t="s">
        <v>295</v>
      </c>
      <c r="C21" s="66" t="s">
        <v>296</v>
      </c>
      <c r="D21" s="64">
        <f t="shared" si="0"/>
        <v>37870.83</v>
      </c>
      <c r="E21" s="64">
        <f>E22</f>
        <v>246.4</v>
      </c>
      <c r="F21" s="64">
        <f>F22+F23+F24+F25+F26+F27+F28+F29+F30+F31+F32+F33+F34</f>
        <v>37624.43</v>
      </c>
    </row>
    <row r="22" ht="20.7" customHeight="1" spans="2:6">
      <c r="B22" s="65" t="s">
        <v>297</v>
      </c>
      <c r="C22" s="66" t="s">
        <v>298</v>
      </c>
      <c r="D22" s="64">
        <v>259.14</v>
      </c>
      <c r="E22" s="64">
        <v>246.4</v>
      </c>
      <c r="F22" s="64">
        <v>12.74</v>
      </c>
    </row>
    <row r="23" ht="20.7" customHeight="1" spans="2:6">
      <c r="B23" s="65" t="s">
        <v>299</v>
      </c>
      <c r="C23" s="66" t="s">
        <v>294</v>
      </c>
      <c r="D23" s="64">
        <v>96.5</v>
      </c>
      <c r="E23" s="64"/>
      <c r="F23" s="64">
        <v>96.5</v>
      </c>
    </row>
    <row r="24" ht="20.7" customHeight="1" spans="2:6">
      <c r="B24" s="65">
        <v>2130304</v>
      </c>
      <c r="C24" s="66" t="s">
        <v>300</v>
      </c>
      <c r="D24" s="64">
        <v>53.28</v>
      </c>
      <c r="E24" s="64"/>
      <c r="F24" s="64">
        <v>53.28</v>
      </c>
    </row>
    <row r="25" ht="20.7" customHeight="1" spans="2:6">
      <c r="B25" s="65">
        <v>2130305</v>
      </c>
      <c r="C25" s="66" t="s">
        <v>301</v>
      </c>
      <c r="D25" s="64">
        <f>E25+F25</f>
        <v>31177.09</v>
      </c>
      <c r="E25" s="64"/>
      <c r="F25" s="64">
        <v>31177.09</v>
      </c>
    </row>
    <row r="26" ht="20.7" customHeight="1" spans="2:6">
      <c r="B26" s="65" t="s">
        <v>302</v>
      </c>
      <c r="C26" s="66" t="s">
        <v>303</v>
      </c>
      <c r="D26" s="64">
        <f t="shared" ref="D26:D36" si="1">E26+F26</f>
        <v>131</v>
      </c>
      <c r="E26" s="64"/>
      <c r="F26" s="64">
        <v>131</v>
      </c>
    </row>
    <row r="27" ht="20.7" customHeight="1" spans="2:6">
      <c r="B27" s="65" t="s">
        <v>304</v>
      </c>
      <c r="C27" s="66" t="s">
        <v>305</v>
      </c>
      <c r="D27" s="64">
        <f t="shared" si="1"/>
        <v>1302</v>
      </c>
      <c r="E27" s="64"/>
      <c r="F27" s="64">
        <v>1302</v>
      </c>
    </row>
    <row r="28" ht="20.7" customHeight="1" spans="2:6">
      <c r="B28" s="65" t="s">
        <v>306</v>
      </c>
      <c r="C28" s="66" t="s">
        <v>307</v>
      </c>
      <c r="D28" s="64">
        <f t="shared" si="1"/>
        <v>109.82</v>
      </c>
      <c r="E28" s="64"/>
      <c r="F28" s="64">
        <v>109.82</v>
      </c>
    </row>
    <row r="29" ht="20.7" customHeight="1" spans="2:6">
      <c r="B29" s="67" t="s">
        <v>308</v>
      </c>
      <c r="C29" s="66" t="s">
        <v>78</v>
      </c>
      <c r="D29" s="64">
        <f t="shared" si="1"/>
        <v>24.81</v>
      </c>
      <c r="E29" s="64"/>
      <c r="F29" s="64">
        <v>24.81</v>
      </c>
    </row>
    <row r="30" ht="20.7" customHeight="1" spans="2:6">
      <c r="B30" s="68" t="s">
        <v>309</v>
      </c>
      <c r="C30" s="66" t="s">
        <v>80</v>
      </c>
      <c r="D30" s="64">
        <f t="shared" si="1"/>
        <v>0.6</v>
      </c>
      <c r="E30" s="64"/>
      <c r="F30" s="64">
        <v>0.6</v>
      </c>
    </row>
    <row r="31" ht="20.7" customHeight="1" spans="2:6">
      <c r="B31" s="65" t="s">
        <v>310</v>
      </c>
      <c r="C31" s="66" t="s">
        <v>311</v>
      </c>
      <c r="D31" s="64">
        <f t="shared" si="1"/>
        <v>201.59</v>
      </c>
      <c r="E31" s="64"/>
      <c r="F31" s="64">
        <v>201.59</v>
      </c>
    </row>
    <row r="32" ht="20.7" customHeight="1" spans="2:6">
      <c r="B32" s="65" t="s">
        <v>312</v>
      </c>
      <c r="C32" s="66" t="s">
        <v>313</v>
      </c>
      <c r="D32" s="64">
        <f t="shared" si="1"/>
        <v>2562</v>
      </c>
      <c r="E32" s="64"/>
      <c r="F32" s="64">
        <v>2562</v>
      </c>
    </row>
    <row r="33" ht="20.7" customHeight="1" spans="2:6">
      <c r="B33" s="68" t="s">
        <v>314</v>
      </c>
      <c r="C33" s="66" t="s">
        <v>86</v>
      </c>
      <c r="D33" s="64">
        <f t="shared" si="1"/>
        <v>1940</v>
      </c>
      <c r="E33" s="64"/>
      <c r="F33" s="64">
        <v>1940</v>
      </c>
    </row>
    <row r="34" ht="20.7" customHeight="1" spans="2:6">
      <c r="B34" s="68" t="s">
        <v>315</v>
      </c>
      <c r="C34" s="66" t="s">
        <v>88</v>
      </c>
      <c r="D34" s="64">
        <f t="shared" si="1"/>
        <v>13</v>
      </c>
      <c r="E34" s="64"/>
      <c r="F34" s="64">
        <v>13</v>
      </c>
    </row>
    <row r="35" ht="20.7" customHeight="1" spans="2:6">
      <c r="B35" s="65" t="s">
        <v>316</v>
      </c>
      <c r="C35" s="66" t="s">
        <v>317</v>
      </c>
      <c r="D35" s="64">
        <f t="shared" si="1"/>
        <v>1206.05</v>
      </c>
      <c r="E35" s="64"/>
      <c r="F35" s="64">
        <v>1206.05</v>
      </c>
    </row>
    <row r="36" ht="20.7" customHeight="1" spans="2:6">
      <c r="B36" s="65" t="s">
        <v>318</v>
      </c>
      <c r="C36" s="66" t="s">
        <v>319</v>
      </c>
      <c r="D36" s="64">
        <f t="shared" si="1"/>
        <v>1206.05</v>
      </c>
      <c r="E36" s="64"/>
      <c r="F36" s="64">
        <v>1206.05</v>
      </c>
    </row>
    <row r="37" ht="20.7" customHeight="1" spans="2:6">
      <c r="B37" s="65" t="s">
        <v>320</v>
      </c>
      <c r="C37" s="66" t="s">
        <v>321</v>
      </c>
      <c r="D37" s="64">
        <v>2838</v>
      </c>
      <c r="E37" s="64"/>
      <c r="F37" s="64">
        <v>2838</v>
      </c>
    </row>
    <row r="38" ht="20.7" customHeight="1" spans="2:6">
      <c r="B38" s="65" t="s">
        <v>322</v>
      </c>
      <c r="C38" s="66" t="s">
        <v>323</v>
      </c>
      <c r="D38" s="64">
        <v>2838</v>
      </c>
      <c r="E38" s="64"/>
      <c r="F38" s="64">
        <v>2838</v>
      </c>
    </row>
    <row r="39" ht="20.7" customHeight="1" spans="2:6">
      <c r="B39" s="65" t="s">
        <v>324</v>
      </c>
      <c r="C39" s="66" t="s">
        <v>325</v>
      </c>
      <c r="D39" s="64">
        <v>106</v>
      </c>
      <c r="E39" s="64"/>
      <c r="F39" s="64">
        <v>106</v>
      </c>
    </row>
    <row r="40" ht="20.7" customHeight="1" spans="2:6">
      <c r="B40" s="65" t="s">
        <v>326</v>
      </c>
      <c r="C40" s="66" t="s">
        <v>327</v>
      </c>
      <c r="D40" s="64">
        <v>106</v>
      </c>
      <c r="E40" s="64"/>
      <c r="F40" s="64">
        <v>106</v>
      </c>
    </row>
    <row r="41" ht="20.7" customHeight="1" spans="2:6">
      <c r="B41" s="65" t="s">
        <v>328</v>
      </c>
      <c r="C41" s="66" t="s">
        <v>329</v>
      </c>
      <c r="D41" s="64">
        <v>600</v>
      </c>
      <c r="E41" s="64"/>
      <c r="F41" s="64">
        <v>600</v>
      </c>
    </row>
    <row r="42" ht="20.7" customHeight="1" spans="2:6">
      <c r="B42" s="65" t="s">
        <v>330</v>
      </c>
      <c r="C42" s="66" t="s">
        <v>331</v>
      </c>
      <c r="D42" s="64">
        <v>600</v>
      </c>
      <c r="E42" s="64"/>
      <c r="F42" s="64">
        <v>600</v>
      </c>
    </row>
    <row r="43" ht="21.55" customHeight="1" spans="2:6">
      <c r="B43" s="62" t="s">
        <v>93</v>
      </c>
      <c r="C43" s="63" t="s">
        <v>19</v>
      </c>
      <c r="D43" s="64">
        <v>25.43</v>
      </c>
      <c r="E43" s="64">
        <v>25.43</v>
      </c>
      <c r="F43" s="64"/>
    </row>
    <row r="44" ht="20.7" customHeight="1" spans="2:6">
      <c r="B44" s="65" t="s">
        <v>332</v>
      </c>
      <c r="C44" s="66" t="s">
        <v>333</v>
      </c>
      <c r="D44" s="64">
        <v>25.43</v>
      </c>
      <c r="E44" s="64">
        <v>25.43</v>
      </c>
      <c r="F44" s="64"/>
    </row>
    <row r="45" ht="20.7" customHeight="1" spans="2:6">
      <c r="B45" s="65" t="s">
        <v>334</v>
      </c>
      <c r="C45" s="66" t="s">
        <v>335</v>
      </c>
      <c r="D45" s="64">
        <v>25.43</v>
      </c>
      <c r="E45" s="64">
        <v>25.43</v>
      </c>
      <c r="F45" s="64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theme="0"/>
  </sheetPr>
  <dimension ref="A1:M8"/>
  <sheetViews>
    <sheetView tabSelected="1" workbookViewId="0">
      <selection activeCell="F29" sqref="F29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336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49" t="s">
        <v>337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ht="16.35" customHeight="1" spans="2:13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7" t="s">
        <v>2</v>
      </c>
    </row>
    <row r="6" ht="65.55" customHeight="1" spans="2:13">
      <c r="B6" s="50" t="s">
        <v>338</v>
      </c>
      <c r="C6" s="50" t="s">
        <v>5</v>
      </c>
      <c r="D6" s="50" t="s">
        <v>33</v>
      </c>
      <c r="E6" s="50" t="s">
        <v>200</v>
      </c>
      <c r="F6" s="50" t="s">
        <v>201</v>
      </c>
      <c r="G6" s="50" t="s">
        <v>202</v>
      </c>
      <c r="H6" s="50" t="s">
        <v>203</v>
      </c>
      <c r="I6" s="50" t="s">
        <v>204</v>
      </c>
      <c r="J6" s="50" t="s">
        <v>205</v>
      </c>
      <c r="K6" s="50" t="s">
        <v>206</v>
      </c>
      <c r="L6" s="50" t="s">
        <v>207</v>
      </c>
      <c r="M6" s="50" t="s">
        <v>208</v>
      </c>
    </row>
    <row r="7" ht="23.25" customHeight="1" spans="2:13">
      <c r="B7" s="51" t="s">
        <v>7</v>
      </c>
      <c r="C7" s="51"/>
      <c r="D7" s="52">
        <v>9.2</v>
      </c>
      <c r="E7" s="52">
        <v>9.2</v>
      </c>
      <c r="F7" s="53"/>
      <c r="G7" s="53"/>
      <c r="H7" s="53"/>
      <c r="I7" s="53"/>
      <c r="J7" s="53"/>
      <c r="K7" s="53"/>
      <c r="L7" s="53"/>
      <c r="M7" s="53"/>
    </row>
    <row r="8" ht="21.55" customHeight="1" spans="2:13">
      <c r="B8" s="54" t="s">
        <v>339</v>
      </c>
      <c r="C8" s="54" t="s">
        <v>340</v>
      </c>
      <c r="D8" s="55">
        <v>9.2</v>
      </c>
      <c r="E8" s="55">
        <v>9.2</v>
      </c>
      <c r="F8" s="56"/>
      <c r="G8" s="56"/>
      <c r="H8" s="56"/>
      <c r="I8" s="56"/>
      <c r="J8" s="56"/>
      <c r="K8" s="56"/>
      <c r="L8" s="56"/>
      <c r="M8" s="56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H17"/>
  <sheetViews>
    <sheetView workbookViewId="0">
      <selection activeCell="K7" sqref="K7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8">
      <c r="A1" s="1"/>
      <c r="B1" s="2" t="s">
        <v>341</v>
      </c>
      <c r="C1" s="1"/>
      <c r="D1" s="1"/>
      <c r="E1" s="1"/>
      <c r="F1" s="1"/>
      <c r="H1" s="1"/>
    </row>
    <row r="2" ht="16.35" customHeight="1" spans="2:8">
      <c r="B2" s="40" t="s">
        <v>342</v>
      </c>
      <c r="C2" s="40"/>
      <c r="D2" s="40"/>
      <c r="E2" s="40"/>
      <c r="F2" s="40"/>
      <c r="G2" s="40"/>
      <c r="H2" s="40"/>
    </row>
    <row r="3" ht="16.35" customHeight="1" spans="2:8">
      <c r="B3" s="40"/>
      <c r="C3" s="40"/>
      <c r="D3" s="40"/>
      <c r="E3" s="40"/>
      <c r="F3" s="40"/>
      <c r="G3" s="40"/>
      <c r="H3" s="40"/>
    </row>
    <row r="4" ht="16.35" customHeight="1"/>
    <row r="5" ht="19.8" customHeight="1" spans="8:8">
      <c r="H5" s="41" t="s">
        <v>2</v>
      </c>
    </row>
    <row r="6" ht="37.95" customHeight="1" spans="2:8">
      <c r="B6" s="42" t="s">
        <v>343</v>
      </c>
      <c r="C6" s="43" t="s">
        <v>344</v>
      </c>
      <c r="D6" s="43"/>
      <c r="E6" s="44" t="s">
        <v>345</v>
      </c>
      <c r="F6" s="45">
        <v>45236.25</v>
      </c>
      <c r="G6" s="45"/>
      <c r="H6" s="45"/>
    </row>
    <row r="7" ht="183.7" customHeight="1" spans="2:8">
      <c r="B7" s="42" t="s">
        <v>346</v>
      </c>
      <c r="C7" s="46" t="s">
        <v>347</v>
      </c>
      <c r="D7" s="46"/>
      <c r="E7" s="46"/>
      <c r="F7" s="46"/>
      <c r="G7" s="46"/>
      <c r="H7" s="46"/>
    </row>
    <row r="8" ht="23.25" customHeight="1" spans="2:8">
      <c r="B8" s="42" t="s">
        <v>348</v>
      </c>
      <c r="C8" s="44" t="s">
        <v>349</v>
      </c>
      <c r="D8" s="44" t="s">
        <v>350</v>
      </c>
      <c r="E8" s="44" t="s">
        <v>351</v>
      </c>
      <c r="F8" s="44" t="s">
        <v>352</v>
      </c>
      <c r="G8" s="44" t="s">
        <v>353</v>
      </c>
      <c r="H8" s="44" t="s">
        <v>354</v>
      </c>
    </row>
    <row r="9" ht="18.95" customHeight="1" spans="2:8">
      <c r="B9" s="42"/>
      <c r="C9" s="47" t="s">
        <v>355</v>
      </c>
      <c r="D9" s="48" t="s">
        <v>356</v>
      </c>
      <c r="E9" s="48" t="s">
        <v>357</v>
      </c>
      <c r="F9" s="48" t="s">
        <v>358</v>
      </c>
      <c r="G9" s="48" t="s">
        <v>359</v>
      </c>
      <c r="H9" s="48" t="s">
        <v>360</v>
      </c>
    </row>
    <row r="10" spans="2:8">
      <c r="B10" s="42"/>
      <c r="C10" s="47" t="s">
        <v>361</v>
      </c>
      <c r="D10" s="48" t="s">
        <v>362</v>
      </c>
      <c r="E10" s="48" t="s">
        <v>357</v>
      </c>
      <c r="F10" s="48" t="s">
        <v>190</v>
      </c>
      <c r="G10" s="48" t="s">
        <v>363</v>
      </c>
      <c r="H10" s="48" t="s">
        <v>360</v>
      </c>
    </row>
    <row r="11" spans="2:8">
      <c r="B11" s="42"/>
      <c r="C11" s="47" t="s">
        <v>364</v>
      </c>
      <c r="D11" s="48" t="s">
        <v>362</v>
      </c>
      <c r="E11" s="48" t="s">
        <v>357</v>
      </c>
      <c r="F11" s="48" t="s">
        <v>365</v>
      </c>
      <c r="G11" s="48" t="s">
        <v>366</v>
      </c>
      <c r="H11" s="48" t="s">
        <v>367</v>
      </c>
    </row>
    <row r="12" spans="2:8">
      <c r="B12" s="42"/>
      <c r="C12" s="47" t="s">
        <v>368</v>
      </c>
      <c r="D12" s="48" t="s">
        <v>362</v>
      </c>
      <c r="E12" s="48" t="s">
        <v>357</v>
      </c>
      <c r="F12" s="48" t="s">
        <v>356</v>
      </c>
      <c r="G12" s="48" t="s">
        <v>369</v>
      </c>
      <c r="H12" s="48" t="s">
        <v>367</v>
      </c>
    </row>
    <row r="13" spans="2:8">
      <c r="B13" s="42"/>
      <c r="C13" s="47" t="s">
        <v>370</v>
      </c>
      <c r="D13" s="48" t="s">
        <v>362</v>
      </c>
      <c r="E13" s="48" t="s">
        <v>371</v>
      </c>
      <c r="F13" s="48" t="s">
        <v>372</v>
      </c>
      <c r="G13" s="48" t="s">
        <v>373</v>
      </c>
      <c r="H13" s="48" t="s">
        <v>367</v>
      </c>
    </row>
    <row r="14" spans="2:8">
      <c r="B14" s="42"/>
      <c r="C14" s="47" t="s">
        <v>374</v>
      </c>
      <c r="D14" s="48" t="s">
        <v>362</v>
      </c>
      <c r="E14" s="48" t="s">
        <v>357</v>
      </c>
      <c r="F14" s="48" t="s">
        <v>375</v>
      </c>
      <c r="G14" s="48" t="s">
        <v>376</v>
      </c>
      <c r="H14" s="48" t="s">
        <v>367</v>
      </c>
    </row>
    <row r="15" spans="2:8">
      <c r="B15" s="42"/>
      <c r="C15" s="47" t="s">
        <v>377</v>
      </c>
      <c r="D15" s="48" t="s">
        <v>362</v>
      </c>
      <c r="E15" s="48" t="s">
        <v>371</v>
      </c>
      <c r="F15" s="48" t="s">
        <v>378</v>
      </c>
      <c r="G15" s="48" t="s">
        <v>376</v>
      </c>
      <c r="H15" s="48" t="s">
        <v>360</v>
      </c>
    </row>
    <row r="16" spans="2:8">
      <c r="B16" s="42"/>
      <c r="C16" s="47" t="s">
        <v>379</v>
      </c>
      <c r="D16" s="48" t="s">
        <v>362</v>
      </c>
      <c r="E16" s="48" t="s">
        <v>380</v>
      </c>
      <c r="F16" s="48" t="s">
        <v>360</v>
      </c>
      <c r="G16" s="48"/>
      <c r="H16" s="48" t="s">
        <v>360</v>
      </c>
    </row>
    <row r="17" spans="2:8">
      <c r="B17" s="42"/>
      <c r="C17" s="47" t="s">
        <v>381</v>
      </c>
      <c r="D17" s="48" t="s">
        <v>356</v>
      </c>
      <c r="E17" s="48" t="s">
        <v>357</v>
      </c>
      <c r="F17" s="48" t="s">
        <v>382</v>
      </c>
      <c r="G17" s="48" t="s">
        <v>383</v>
      </c>
      <c r="H17" s="48" t="s">
        <v>360</v>
      </c>
    </row>
  </sheetData>
  <mergeCells count="5">
    <mergeCell ref="C6:D6"/>
    <mergeCell ref="F6:H6"/>
    <mergeCell ref="C7:H7"/>
    <mergeCell ref="B8:B17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H43"/>
  <sheetViews>
    <sheetView workbookViewId="0">
      <selection activeCell="B21" sqref="B21"/>
    </sheetView>
  </sheetViews>
  <sheetFormatPr defaultColWidth="10" defaultRowHeight="13.5" outlineLevelCol="7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5" customWidth="1"/>
  </cols>
  <sheetData>
    <row r="1" ht="16.35" customHeight="1" spans="1:8">
      <c r="A1" s="1"/>
      <c r="B1" s="23" t="s">
        <v>384</v>
      </c>
      <c r="C1" s="24"/>
      <c r="D1" s="24"/>
      <c r="E1" s="24"/>
      <c r="F1" s="24"/>
      <c r="G1" s="24"/>
      <c r="H1" s="1"/>
    </row>
    <row r="2" ht="24" spans="2:7">
      <c r="B2" s="25" t="s">
        <v>385</v>
      </c>
      <c r="C2" s="25"/>
      <c r="D2" s="25" t="s">
        <v>386</v>
      </c>
      <c r="E2" s="25" t="s">
        <v>386</v>
      </c>
      <c r="F2" s="25" t="s">
        <v>386</v>
      </c>
      <c r="G2" s="25" t="s">
        <v>386</v>
      </c>
    </row>
    <row r="3" spans="2:7">
      <c r="B3" s="26" t="s">
        <v>387</v>
      </c>
      <c r="C3" s="27"/>
      <c r="D3" s="27"/>
      <c r="E3" s="27"/>
      <c r="F3" s="26" t="s">
        <v>388</v>
      </c>
      <c r="G3" s="26" t="s">
        <v>2</v>
      </c>
    </row>
    <row r="4" ht="32" customHeight="1" spans="2:7">
      <c r="B4" s="28" t="s">
        <v>389</v>
      </c>
      <c r="C4" s="28"/>
      <c r="D4" s="29"/>
      <c r="E4" s="30"/>
      <c r="F4" s="28" t="s">
        <v>390</v>
      </c>
      <c r="G4" s="28"/>
    </row>
    <row r="5" spans="2:7">
      <c r="B5" s="28" t="s">
        <v>391</v>
      </c>
      <c r="C5" s="31"/>
      <c r="D5" s="32"/>
      <c r="E5" s="32"/>
      <c r="F5" s="32"/>
      <c r="G5" s="33"/>
    </row>
    <row r="6" ht="30" customHeight="1" spans="2:7">
      <c r="B6" s="28"/>
      <c r="C6" s="34"/>
      <c r="D6" s="35"/>
      <c r="E6" s="35"/>
      <c r="F6" s="35"/>
      <c r="G6" s="36"/>
    </row>
    <row r="7" ht="33" customHeight="1" spans="2:7">
      <c r="B7" s="28" t="s">
        <v>392</v>
      </c>
      <c r="C7" s="37"/>
      <c r="D7" s="37"/>
      <c r="E7" s="37"/>
      <c r="F7" s="37"/>
      <c r="G7" s="37"/>
    </row>
    <row r="8" ht="66" customHeight="1" spans="2:7">
      <c r="B8" s="28" t="s">
        <v>393</v>
      </c>
      <c r="C8" s="37"/>
      <c r="D8" s="37"/>
      <c r="E8" s="37"/>
      <c r="F8" s="37"/>
      <c r="G8" s="37"/>
    </row>
    <row r="9" ht="87" customHeight="1" spans="2:7">
      <c r="B9" s="28" t="s">
        <v>394</v>
      </c>
      <c r="C9" s="37"/>
      <c r="D9" s="37"/>
      <c r="E9" s="37"/>
      <c r="F9" s="37"/>
      <c r="G9" s="37"/>
    </row>
    <row r="10" spans="2:7">
      <c r="B10" s="28" t="s">
        <v>348</v>
      </c>
      <c r="C10" s="28" t="s">
        <v>395</v>
      </c>
      <c r="D10" s="29" t="s">
        <v>350</v>
      </c>
      <c r="E10" s="28" t="s">
        <v>353</v>
      </c>
      <c r="F10" s="28" t="s">
        <v>351</v>
      </c>
      <c r="G10" s="29" t="s">
        <v>352</v>
      </c>
    </row>
    <row r="11" spans="2:7">
      <c r="B11" s="29"/>
      <c r="C11" s="38"/>
      <c r="D11" s="29"/>
      <c r="E11" s="29"/>
      <c r="F11" s="29"/>
      <c r="G11" s="29"/>
    </row>
    <row r="12" spans="2:7">
      <c r="B12" s="29"/>
      <c r="C12" s="38"/>
      <c r="D12" s="29"/>
      <c r="E12" s="29"/>
      <c r="F12" s="29"/>
      <c r="G12" s="29"/>
    </row>
    <row r="13" spans="2:7">
      <c r="B13" s="29"/>
      <c r="C13" s="38"/>
      <c r="D13" s="29"/>
      <c r="E13" s="29"/>
      <c r="F13" s="29"/>
      <c r="G13" s="29"/>
    </row>
    <row r="14" spans="2:7">
      <c r="B14" s="29"/>
      <c r="C14" s="38"/>
      <c r="D14" s="29"/>
      <c r="E14" s="29"/>
      <c r="F14" s="29"/>
      <c r="G14" s="29"/>
    </row>
    <row r="15" spans="2:7">
      <c r="B15" s="29"/>
      <c r="C15" s="38"/>
      <c r="D15" s="29"/>
      <c r="E15" s="29"/>
      <c r="F15" s="29"/>
      <c r="G15" s="39"/>
    </row>
    <row r="16" spans="2:7">
      <c r="B16" s="29"/>
      <c r="C16" s="38"/>
      <c r="D16" s="29"/>
      <c r="E16" s="29"/>
      <c r="F16" s="29"/>
      <c r="G16" s="29"/>
    </row>
    <row r="17" spans="2:7">
      <c r="B17" s="29"/>
      <c r="C17" s="38"/>
      <c r="D17" s="29"/>
      <c r="E17" s="29"/>
      <c r="F17" s="29"/>
      <c r="G17" s="29"/>
    </row>
    <row r="18" spans="2:7">
      <c r="B18" s="29"/>
      <c r="C18" s="38"/>
      <c r="D18" s="29"/>
      <c r="E18" s="29"/>
      <c r="F18" s="29"/>
      <c r="G18" s="29"/>
    </row>
    <row r="19" spans="2:7">
      <c r="B19" s="29"/>
      <c r="C19" s="38"/>
      <c r="D19" s="29"/>
      <c r="E19" s="29"/>
      <c r="F19" s="29"/>
      <c r="G19" s="29"/>
    </row>
    <row r="20" spans="2:7">
      <c r="B20" s="29"/>
      <c r="C20" s="38"/>
      <c r="D20" s="29"/>
      <c r="E20" s="29"/>
      <c r="F20" s="29"/>
      <c r="G20" s="29"/>
    </row>
    <row r="21" spans="2:7">
      <c r="B21" s="24" t="s">
        <v>396</v>
      </c>
      <c r="C21" s="24"/>
      <c r="D21" s="24"/>
      <c r="E21" s="24"/>
      <c r="F21" s="24"/>
      <c r="G21" s="24"/>
    </row>
    <row r="22" spans="2:7">
      <c r="B22" s="24"/>
      <c r="C22" s="24"/>
      <c r="D22" s="24"/>
      <c r="E22" s="24"/>
      <c r="F22" s="24"/>
      <c r="G22" s="24"/>
    </row>
    <row r="23" spans="2:7">
      <c r="B23" s="24"/>
      <c r="C23" s="24"/>
      <c r="D23" s="24"/>
      <c r="E23" s="24"/>
      <c r="F23" s="24"/>
      <c r="G23" s="24"/>
    </row>
    <row r="24" spans="2:7">
      <c r="B24" s="24"/>
      <c r="C24" s="24"/>
      <c r="D24" s="24"/>
      <c r="E24" s="24"/>
      <c r="F24" s="24"/>
      <c r="G24" s="24"/>
    </row>
    <row r="25" spans="2:7">
      <c r="B25" s="24"/>
      <c r="C25" s="24"/>
      <c r="D25" s="24"/>
      <c r="E25" s="24"/>
      <c r="F25" s="24"/>
      <c r="G25" s="24"/>
    </row>
    <row r="26" spans="2:7">
      <c r="B26" s="24"/>
      <c r="C26" s="24"/>
      <c r="D26" s="24"/>
      <c r="E26" s="24"/>
      <c r="F26" s="24"/>
      <c r="G26" s="24"/>
    </row>
    <row r="27" spans="2:7">
      <c r="B27" s="24"/>
      <c r="C27" s="24"/>
      <c r="D27" s="24"/>
      <c r="E27" s="24"/>
      <c r="F27" s="24"/>
      <c r="G27" s="24"/>
    </row>
    <row r="28" spans="2:7">
      <c r="B28" s="24"/>
      <c r="C28" s="24"/>
      <c r="D28" s="24"/>
      <c r="E28" s="24"/>
      <c r="F28" s="24"/>
      <c r="G28" s="24"/>
    </row>
    <row r="29" spans="2:7">
      <c r="B29" s="24"/>
      <c r="C29" s="24"/>
      <c r="D29" s="24"/>
      <c r="E29" s="24"/>
      <c r="F29" s="24"/>
      <c r="G29" s="24"/>
    </row>
    <row r="30" spans="2:7">
      <c r="B30" s="24"/>
      <c r="C30" s="24"/>
      <c r="D30" s="24"/>
      <c r="E30" s="24"/>
      <c r="F30" s="24"/>
      <c r="G30" s="24"/>
    </row>
    <row r="31" spans="2:7">
      <c r="B31" s="24"/>
      <c r="C31" s="24"/>
      <c r="D31" s="24"/>
      <c r="E31" s="24"/>
      <c r="F31" s="24"/>
      <c r="G31" s="24"/>
    </row>
    <row r="32" spans="2:7">
      <c r="B32" s="24"/>
      <c r="C32" s="24"/>
      <c r="D32" s="24"/>
      <c r="E32" s="24"/>
      <c r="F32" s="24"/>
      <c r="G32" s="24"/>
    </row>
    <row r="33" spans="2:7">
      <c r="B33" s="24"/>
      <c r="C33" s="24"/>
      <c r="D33" s="24"/>
      <c r="E33" s="24"/>
      <c r="F33" s="24"/>
      <c r="G33" s="24"/>
    </row>
    <row r="34" spans="2:7">
      <c r="B34" s="24"/>
      <c r="C34" s="24"/>
      <c r="D34" s="24"/>
      <c r="E34" s="24"/>
      <c r="F34" s="24"/>
      <c r="G34" s="24"/>
    </row>
    <row r="35" spans="2:7">
      <c r="B35" s="24"/>
      <c r="C35" s="24"/>
      <c r="D35" s="24"/>
      <c r="E35" s="24"/>
      <c r="F35" s="24"/>
      <c r="G35" s="24"/>
    </row>
    <row r="36" spans="2:7">
      <c r="B36" s="24"/>
      <c r="C36" s="24"/>
      <c r="D36" s="24"/>
      <c r="E36" s="24"/>
      <c r="F36" s="24"/>
      <c r="G36" s="24"/>
    </row>
    <row r="37" spans="2:7">
      <c r="B37" s="24"/>
      <c r="C37" s="24"/>
      <c r="D37" s="24"/>
      <c r="E37" s="24"/>
      <c r="F37" s="24"/>
      <c r="G37" s="24"/>
    </row>
    <row r="38" spans="2:7">
      <c r="B38" s="24"/>
      <c r="C38" s="24"/>
      <c r="D38" s="24"/>
      <c r="E38" s="24"/>
      <c r="F38" s="24"/>
      <c r="G38" s="24"/>
    </row>
    <row r="39" spans="2:7">
      <c r="B39" s="24"/>
      <c r="C39" s="24"/>
      <c r="D39" s="24"/>
      <c r="E39" s="24"/>
      <c r="F39" s="24"/>
      <c r="G39" s="24"/>
    </row>
    <row r="40" spans="2:7">
      <c r="B40" s="24"/>
      <c r="C40" s="24"/>
      <c r="D40" s="24"/>
      <c r="E40" s="24"/>
      <c r="F40" s="24"/>
      <c r="G40" s="24"/>
    </row>
    <row r="41" spans="2:7">
      <c r="B41" s="24"/>
      <c r="C41" s="24"/>
      <c r="D41" s="24"/>
      <c r="E41" s="24"/>
      <c r="F41" s="24"/>
      <c r="G41" s="24"/>
    </row>
    <row r="42" spans="2:7">
      <c r="B42" s="24"/>
      <c r="C42" s="24"/>
      <c r="D42" s="24"/>
      <c r="E42" s="24"/>
      <c r="F42" s="24"/>
      <c r="G42" s="24"/>
    </row>
    <row r="43" spans="2:7">
      <c r="B43" s="24"/>
      <c r="C43" s="24"/>
      <c r="D43" s="24"/>
      <c r="E43" s="24"/>
      <c r="F43" s="24"/>
      <c r="G43" s="24"/>
    </row>
  </sheetData>
  <mergeCells count="9">
    <mergeCell ref="B2:G2"/>
    <mergeCell ref="C3:E3"/>
    <mergeCell ref="C4:E4"/>
    <mergeCell ref="C7:G7"/>
    <mergeCell ref="C8:G8"/>
    <mergeCell ref="C9:G9"/>
    <mergeCell ref="B5:B6"/>
    <mergeCell ref="B10:B20"/>
    <mergeCell ref="C5:G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J17"/>
  <sheetViews>
    <sheetView workbookViewId="0">
      <selection activeCell="I14" sqref="I14:J14"/>
    </sheetView>
  </sheetViews>
  <sheetFormatPr defaultColWidth="10" defaultRowHeight="13.5"/>
  <cols>
    <col min="1" max="1" width="0.541666666666667" customWidth="1"/>
    <col min="2" max="2" width="15.7416666666667" customWidth="1"/>
    <col min="3" max="3" width="16.9583333333333" customWidth="1"/>
    <col min="4" max="4" width="31.25" customWidth="1"/>
    <col min="5" max="6" width="15.4666666666667" customWidth="1"/>
    <col min="7" max="7" width="19.2666666666667" customWidth="1"/>
    <col min="8" max="8" width="11.625" customWidth="1"/>
    <col min="9" max="9" width="9.76666666666667" customWidth="1"/>
    <col min="10" max="10" width="19.25" customWidth="1"/>
  </cols>
  <sheetData>
    <row r="1" ht="16.35" customHeight="1" spans="1:8">
      <c r="A1" s="1"/>
      <c r="B1" s="2" t="s">
        <v>397</v>
      </c>
      <c r="C1" s="1"/>
      <c r="D1" s="1"/>
      <c r="F1" s="1"/>
      <c r="G1" s="1"/>
      <c r="H1" s="1"/>
    </row>
    <row r="2" ht="64.65" customHeight="1" spans="1:10">
      <c r="A2" s="1"/>
      <c r="B2" s="3" t="s">
        <v>398</v>
      </c>
      <c r="C2" s="3"/>
      <c r="D2" s="3"/>
      <c r="E2" s="3"/>
      <c r="F2" s="3"/>
      <c r="G2" s="3"/>
      <c r="H2" s="3"/>
      <c r="I2" s="3"/>
      <c r="J2" s="3"/>
    </row>
    <row r="3" ht="25.85" customHeight="1" spans="2:10">
      <c r="B3" s="3"/>
      <c r="C3" s="3"/>
      <c r="D3" s="3"/>
      <c r="E3" s="3"/>
      <c r="F3" s="3"/>
      <c r="G3" s="3"/>
      <c r="H3" s="3"/>
      <c r="I3" s="3"/>
      <c r="J3" s="19" t="s">
        <v>2</v>
      </c>
    </row>
    <row r="4" ht="64" customHeight="1" spans="2:10">
      <c r="B4" s="4" t="s">
        <v>399</v>
      </c>
      <c r="C4" s="5" t="s">
        <v>400</v>
      </c>
      <c r="D4" s="5"/>
      <c r="E4" s="4" t="s">
        <v>401</v>
      </c>
      <c r="F4" s="6" t="s">
        <v>402</v>
      </c>
      <c r="G4" s="6"/>
      <c r="H4" s="7" t="s">
        <v>403</v>
      </c>
      <c r="I4" s="7"/>
      <c r="J4" s="20" t="s">
        <v>404</v>
      </c>
    </row>
    <row r="5" ht="25.85" customHeight="1" spans="2:10">
      <c r="B5" s="4" t="s">
        <v>405</v>
      </c>
      <c r="C5" s="5" t="s">
        <v>406</v>
      </c>
      <c r="D5" s="5"/>
      <c r="E5" s="4" t="s">
        <v>407</v>
      </c>
      <c r="F5" s="6" t="s">
        <v>408</v>
      </c>
      <c r="G5" s="6"/>
      <c r="H5" s="7" t="s">
        <v>409</v>
      </c>
      <c r="I5" s="7"/>
      <c r="J5" s="4">
        <v>44.5</v>
      </c>
    </row>
    <row r="6" ht="41.4" customHeight="1" spans="2:10">
      <c r="B6" s="4" t="s">
        <v>410</v>
      </c>
      <c r="C6" s="5">
        <v>10</v>
      </c>
      <c r="D6" s="5"/>
      <c r="E6" s="4" t="s">
        <v>411</v>
      </c>
      <c r="F6" s="6">
        <v>19123239911</v>
      </c>
      <c r="G6" s="6"/>
      <c r="H6" s="7" t="s">
        <v>412</v>
      </c>
      <c r="I6" s="7" t="s">
        <v>413</v>
      </c>
      <c r="J6" s="4">
        <v>44.5</v>
      </c>
    </row>
    <row r="7" ht="43.1" customHeight="1" spans="2:10">
      <c r="B7" s="8" t="s">
        <v>414</v>
      </c>
      <c r="C7" s="9" t="s">
        <v>415</v>
      </c>
      <c r="D7" s="10"/>
      <c r="E7" s="10"/>
      <c r="F7" s="10"/>
      <c r="G7" s="11"/>
      <c r="H7" s="7" t="s">
        <v>416</v>
      </c>
      <c r="I7" s="7"/>
      <c r="J7" s="4"/>
    </row>
    <row r="8" ht="39.65" customHeight="1" spans="2:10">
      <c r="B8" s="8"/>
      <c r="C8" s="12"/>
      <c r="D8" s="13"/>
      <c r="E8" s="13"/>
      <c r="F8" s="13"/>
      <c r="G8" s="14"/>
      <c r="H8" s="7" t="s">
        <v>417</v>
      </c>
      <c r="I8" s="7"/>
      <c r="J8" s="4"/>
    </row>
    <row r="9" ht="19.8" customHeight="1" spans="2:10">
      <c r="B9" s="8"/>
      <c r="C9" s="12"/>
      <c r="D9" s="13"/>
      <c r="E9" s="13"/>
      <c r="F9" s="13"/>
      <c r="G9" s="14"/>
      <c r="H9" s="7" t="s">
        <v>418</v>
      </c>
      <c r="I9" s="7"/>
      <c r="J9" s="4"/>
    </row>
    <row r="10" ht="18.95" customHeight="1" spans="2:10">
      <c r="B10" s="8"/>
      <c r="C10" s="15"/>
      <c r="D10" s="16"/>
      <c r="E10" s="16"/>
      <c r="F10" s="16"/>
      <c r="G10" s="17"/>
      <c r="H10" s="7" t="s">
        <v>419</v>
      </c>
      <c r="I10" s="7"/>
      <c r="J10" s="4"/>
    </row>
    <row r="11" ht="15.75" spans="2:10">
      <c r="B11" s="6" t="s">
        <v>420</v>
      </c>
      <c r="C11" s="6" t="s">
        <v>421</v>
      </c>
      <c r="D11" s="6" t="s">
        <v>422</v>
      </c>
      <c r="E11" s="6" t="s">
        <v>351</v>
      </c>
      <c r="F11" s="6" t="s">
        <v>352</v>
      </c>
      <c r="G11" s="6" t="s">
        <v>423</v>
      </c>
      <c r="H11" s="6" t="s">
        <v>424</v>
      </c>
      <c r="I11" s="6" t="s">
        <v>425</v>
      </c>
      <c r="J11" s="6"/>
    </row>
    <row r="12" ht="15.75" spans="2:10">
      <c r="B12" s="6" t="s">
        <v>426</v>
      </c>
      <c r="C12" s="6" t="s">
        <v>427</v>
      </c>
      <c r="D12" s="6" t="s">
        <v>428</v>
      </c>
      <c r="E12" s="6" t="s">
        <v>371</v>
      </c>
      <c r="F12" s="6">
        <v>2</v>
      </c>
      <c r="G12" s="6" t="s">
        <v>429</v>
      </c>
      <c r="H12" s="4">
        <v>20</v>
      </c>
      <c r="I12" s="6"/>
      <c r="J12" s="6"/>
    </row>
    <row r="13" ht="15.75" spans="2:10">
      <c r="B13" s="6" t="s">
        <v>426</v>
      </c>
      <c r="C13" s="6" t="s">
        <v>427</v>
      </c>
      <c r="D13" s="6" t="s">
        <v>430</v>
      </c>
      <c r="E13" s="6" t="s">
        <v>371</v>
      </c>
      <c r="F13" s="6">
        <v>14</v>
      </c>
      <c r="G13" s="6" t="s">
        <v>429</v>
      </c>
      <c r="H13" s="4">
        <v>20</v>
      </c>
      <c r="I13" s="6"/>
      <c r="J13" s="6"/>
    </row>
    <row r="14" ht="15.75" spans="2:10">
      <c r="B14" s="6" t="s">
        <v>426</v>
      </c>
      <c r="C14" s="6" t="s">
        <v>427</v>
      </c>
      <c r="D14" s="6" t="s">
        <v>431</v>
      </c>
      <c r="E14" s="6" t="s">
        <v>371</v>
      </c>
      <c r="F14" s="6">
        <v>32</v>
      </c>
      <c r="G14" s="6" t="s">
        <v>432</v>
      </c>
      <c r="H14" s="4">
        <v>10</v>
      </c>
      <c r="I14" s="6"/>
      <c r="J14" s="6"/>
    </row>
    <row r="15" ht="15.75" spans="2:10">
      <c r="B15" s="6" t="s">
        <v>426</v>
      </c>
      <c r="C15" s="6" t="s">
        <v>427</v>
      </c>
      <c r="D15" s="6" t="s">
        <v>433</v>
      </c>
      <c r="E15" s="6" t="s">
        <v>371</v>
      </c>
      <c r="F15" s="6">
        <v>2</v>
      </c>
      <c r="G15" s="6" t="s">
        <v>434</v>
      </c>
      <c r="H15" s="4">
        <v>10</v>
      </c>
      <c r="I15" s="6"/>
      <c r="J15" s="6"/>
    </row>
    <row r="16" ht="15.75" spans="2:10">
      <c r="B16" s="6" t="s">
        <v>435</v>
      </c>
      <c r="C16" s="6" t="s">
        <v>436</v>
      </c>
      <c r="D16" s="6" t="s">
        <v>437</v>
      </c>
      <c r="E16" s="6" t="s">
        <v>380</v>
      </c>
      <c r="F16" s="6" t="s">
        <v>438</v>
      </c>
      <c r="G16" s="6"/>
      <c r="H16" s="4">
        <v>20</v>
      </c>
      <c r="I16" s="6"/>
      <c r="J16" s="6"/>
    </row>
    <row r="17" ht="15.75" spans="2:10">
      <c r="B17" s="6" t="s">
        <v>439</v>
      </c>
      <c r="C17" s="6" t="s">
        <v>440</v>
      </c>
      <c r="D17" s="6" t="s">
        <v>374</v>
      </c>
      <c r="E17" s="6" t="s">
        <v>357</v>
      </c>
      <c r="F17" s="6">
        <v>96</v>
      </c>
      <c r="G17" s="18" t="s">
        <v>376</v>
      </c>
      <c r="H17" s="4">
        <v>10</v>
      </c>
      <c r="I17" s="21"/>
      <c r="J17" s="22"/>
    </row>
  </sheetData>
  <mergeCells count="22">
    <mergeCell ref="B2:J2"/>
    <mergeCell ref="C4:D4"/>
    <mergeCell ref="F4:G4"/>
    <mergeCell ref="H4:I4"/>
    <mergeCell ref="C5:D5"/>
    <mergeCell ref="F5:G5"/>
    <mergeCell ref="H5:I5"/>
    <mergeCell ref="C6:D6"/>
    <mergeCell ref="F6:G6"/>
    <mergeCell ref="H7:I7"/>
    <mergeCell ref="H8:I8"/>
    <mergeCell ref="H9:I9"/>
    <mergeCell ref="H10:I10"/>
    <mergeCell ref="I11:J11"/>
    <mergeCell ref="I12:J12"/>
    <mergeCell ref="I13:J13"/>
    <mergeCell ref="I14:J14"/>
    <mergeCell ref="I15:J15"/>
    <mergeCell ref="I16:J16"/>
    <mergeCell ref="I17:J17"/>
    <mergeCell ref="B7:B10"/>
    <mergeCell ref="C7:G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2024-02-19T04:51:00Z</dcterms:created>
  <dcterms:modified xsi:type="dcterms:W3CDTF">2024-02-27T06:54:41Z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E69EEE487F8849ABA1D9DBF6FDF771FA_12</vt:lpwstr>
  </property>
</Properties>
</file>