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 activeTab="12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<sst xmlns="http://schemas.openxmlformats.org/spreadsheetml/2006/main" count="517" uniqueCount="338">
  <si>
    <t>2024年部门预算公开表</t>
  </si>
  <si>
    <t>巫溪县住房和城乡建设委员会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</si>
  <si>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</si>
  <si>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</si>
  <si>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</si>
  <si>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</si>
  <si>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</si>
  <si>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</si>
  <si>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</si>
  <si>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</si>
  <si>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</si>
  <si>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</si>
  <si>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</si>
  <si>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</si>
  <si>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</si>
  <si>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</si>
  <si>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</si>
  <si>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</si>
  <si>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</si>
  <si>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</si>
  <si>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</si>
  <si>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</si>
  <si>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</si>
  <si>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</si>
  <si>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</si>
  <si>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</si>
  <si>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</si>
  <si>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</si>
  <si>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</si>
  <si>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</si>
  <si>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</si>
  <si>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</si>
  <si>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</si>
  <si>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</si>
  <si>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</si>
  <si>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</si>
  <si>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</si>
  <si>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</si>
  <si>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</si>
  <si>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</si>
  <si>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</si>
  <si>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</si>
  <si>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</si>
  <si>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</si>
  <si>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</si>
  <si>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</si>
  <si>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</si>
  <si>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</si>
  <si>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</si>
  <si>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</si>
  <si>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</si>
  <si>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</si>
  <si>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</si>
  <si>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</si>
  <si>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</si>
  <si>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</si>
  <si>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</si>
  <si>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</si>
  <si>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</si>
  <si>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</si>
  <si>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</si>
  <si>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</si>
  <si>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t>221</t>
  </si>
  <si>
    <r>
      <rPr>
        <sz val="10"/>
        <color rgb="FF000000"/>
        <rFont val="方正仿宋_GBK"/>
        <charset val="134"/>
      </rPr>
      <t> 22101</t>
    </r>
  </si>
  <si>
    <r>
      <rPr>
        <sz val="10"/>
        <color rgb="FF000000"/>
        <rFont val="方正仿宋_GBK"/>
        <charset val="134"/>
      </rPr>
      <t> 保障性安居工程支出</t>
    </r>
  </si>
  <si>
    <r>
      <rPr>
        <sz val="10"/>
        <color rgb="FF000000"/>
        <rFont val="方正仿宋_GBK"/>
        <charset val="134"/>
      </rPr>
      <t>  2210101</t>
    </r>
  </si>
  <si>
    <r>
      <rPr>
        <sz val="10"/>
        <color rgb="FF000000"/>
        <rFont val="方正仿宋_GBK"/>
        <charset val="134"/>
      </rPr>
      <t>  廉租住房</t>
    </r>
  </si>
  <si>
    <r>
      <rPr>
        <sz val="10"/>
        <color rgb="FF000000"/>
        <rFont val="方正仿宋_GBK"/>
        <charset val="134"/>
      </rPr>
      <t>  2210103</t>
    </r>
  </si>
  <si>
    <r>
      <rPr>
        <sz val="10"/>
        <color rgb="FF000000"/>
        <rFont val="方正仿宋_GBK"/>
        <charset val="134"/>
      </rPr>
      <t>  棚户区改造</t>
    </r>
  </si>
  <si>
    <r>
      <rPr>
        <sz val="10"/>
        <color rgb="FF000000"/>
        <rFont val="方正仿宋_GBK"/>
        <charset val="134"/>
      </rPr>
      <t>  2210105</t>
    </r>
  </si>
  <si>
    <r>
      <rPr>
        <sz val="10"/>
        <color rgb="FF000000"/>
        <rFont val="方正仿宋_GBK"/>
        <charset val="134"/>
      </rPr>
      <t>  农村危房改造</t>
    </r>
  </si>
  <si>
    <r>
      <rPr>
        <sz val="10"/>
        <color rgb="FF000000"/>
        <rFont val="方正仿宋_GBK"/>
        <charset val="134"/>
      </rPr>
      <t>  2210108</t>
    </r>
  </si>
  <si>
    <r>
      <rPr>
        <sz val="10"/>
        <color rgb="FF000000"/>
        <rFont val="方正仿宋_GBK"/>
        <charset val="134"/>
      </rPr>
      <t>  老旧小区改造</t>
    </r>
  </si>
  <si>
    <r>
      <rPr>
        <sz val="10"/>
        <color rgb="FF000000"/>
        <rFont val="方正仿宋_GBK"/>
        <charset val="134"/>
      </rPr>
      <t>  2210110</t>
    </r>
  </si>
  <si>
    <r>
      <rPr>
        <sz val="10"/>
        <color rgb="FF000000"/>
        <rFont val="方正仿宋_GBK"/>
        <charset val="134"/>
      </rPr>
      <t>  保障性租赁住房</t>
    </r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</si>
  <si>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</si>
  <si>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</si>
  <si>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</si>
  <si>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</si>
  <si>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</si>
  <si>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</si>
  <si>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</si>
  <si>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</si>
  <si>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</si>
  <si>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</si>
  <si>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</si>
  <si>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</si>
  <si>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</si>
  <si>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</si>
  <si>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</si>
  <si>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</si>
  <si>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</si>
  <si>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</si>
  <si>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</si>
  <si>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</si>
  <si>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</si>
  <si>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</si>
  <si>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</si>
  <si>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</si>
  <si>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</si>
  <si>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</si>
  <si>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</si>
  <si>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</si>
  <si>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</si>
  <si>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</si>
  <si>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</si>
  <si>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</si>
  <si>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</si>
  <si>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</si>
  <si>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</si>
  <si>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</si>
  <si>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</si>
  <si>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</si>
  <si>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</si>
  <si>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</si>
  <si>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</si>
  <si>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</si>
  <si>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</si>
  <si>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</si>
  <si>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30209</t>
    </r>
  </si>
  <si>
    <r>
      <rPr>
        <sz val="10"/>
        <color rgb="FF000000"/>
        <rFont val="方正仿宋_GBK"/>
        <charset val="134"/>
      </rPr>
      <t> 物业管理费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</si>
  <si>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</si>
  <si>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</si>
  <si>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</si>
  <si>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</si>
  <si>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30214</t>
    </r>
  </si>
  <si>
    <r>
      <rPr>
        <sz val="10"/>
        <color rgb="FF000000"/>
        <rFont val="方正仿宋_GBK"/>
        <charset val="134"/>
      </rPr>
      <t> 租赁费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</si>
  <si>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</si>
  <si>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</si>
  <si>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</si>
  <si>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</si>
  <si>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</si>
  <si>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</si>
  <si>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</si>
  <si>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</si>
  <si>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</si>
  <si>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</si>
  <si>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</si>
  <si>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</si>
  <si>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</si>
  <si>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</si>
  <si>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</si>
  <si>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</si>
  <si>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</si>
  <si>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</si>
  <si>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</si>
  <si>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</si>
  <si>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</si>
  <si>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</si>
  <si>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</si>
  <si>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</si>
  <si>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</si>
  <si>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</si>
  <si>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</si>
  <si>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</si>
  <si>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表四</t>
  </si>
  <si>
    <t>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</si>
  <si>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</si>
  <si>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</si>
  <si>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</si>
  <si>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</si>
  <si>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</si>
  <si>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</si>
  <si>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</si>
  <si>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</si>
  <si>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</si>
  <si>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</si>
  <si>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</si>
  <si>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</si>
  <si>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</si>
  <si>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</si>
  <si>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</si>
  <si>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</si>
  <si>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</si>
  <si>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</si>
  <si>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</si>
  <si>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</si>
  <si>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</si>
  <si>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</si>
  <si>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</si>
  <si>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</si>
  <si>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</si>
  <si>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</si>
  <si>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</si>
  <si>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</si>
  <si>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</si>
  <si>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</si>
  <si>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</si>
  <si>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</si>
  <si>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</si>
  <si>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</si>
  <si>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</si>
  <si>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</si>
  <si>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</si>
  <si>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</si>
  <si>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</si>
  <si>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</si>
  <si>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</si>
  <si>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</si>
  <si>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</si>
  <si>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</si>
  <si>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</si>
  <si>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</si>
  <si>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21201</t>
    </r>
  </si>
  <si>
    <r>
      <rPr>
        <sz val="9"/>
        <color rgb="FF000000"/>
        <rFont val="方正仿宋_GBK"/>
        <charset val="134"/>
      </rPr>
      <t> 城乡社区管理事务</t>
    </r>
  </si>
  <si>
    <r>
      <rPr>
        <sz val="9"/>
        <color rgb="FF000000"/>
        <rFont val="方正仿宋_GBK"/>
        <charset val="134"/>
      </rPr>
      <t>  2120101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</si>
  <si>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</si>
  <si>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2120199</t>
    </r>
  </si>
  <si>
    <r>
      <rPr>
        <sz val="9"/>
        <color rgb="FF000000"/>
        <rFont val="方正仿宋_GBK"/>
        <charset val="134"/>
      </rPr>
      <t>  其他城乡社区管理事务支出</t>
    </r>
  </si>
  <si>
    <r>
      <rPr>
        <sz val="9"/>
        <color rgb="FF000000"/>
        <rFont val="方正仿宋_GBK"/>
        <charset val="134"/>
      </rPr>
      <t> 22101</t>
    </r>
  </si>
  <si>
    <r>
      <rPr>
        <sz val="9"/>
        <color rgb="FF000000"/>
        <rFont val="方正仿宋_GBK"/>
        <charset val="134"/>
      </rPr>
      <t> 保障性安居工程支出</t>
    </r>
  </si>
  <si>
    <r>
      <rPr>
        <sz val="9"/>
        <color rgb="FF000000"/>
        <rFont val="方正仿宋_GBK"/>
        <charset val="134"/>
      </rPr>
      <t>  2210101</t>
    </r>
  </si>
  <si>
    <r>
      <rPr>
        <sz val="9"/>
        <color rgb="FF000000"/>
        <rFont val="方正仿宋_GBK"/>
        <charset val="134"/>
      </rPr>
      <t>  廉租住房</t>
    </r>
  </si>
  <si>
    <r>
      <rPr>
        <sz val="9"/>
        <color rgb="FF000000"/>
        <rFont val="方正仿宋_GBK"/>
        <charset val="134"/>
      </rPr>
      <t>  2210103</t>
    </r>
  </si>
  <si>
    <r>
      <rPr>
        <sz val="9"/>
        <color rgb="FF000000"/>
        <rFont val="方正仿宋_GBK"/>
        <charset val="134"/>
      </rPr>
      <t>  棚户区改造</t>
    </r>
  </si>
  <si>
    <r>
      <rPr>
        <sz val="9"/>
        <color rgb="FF000000"/>
        <rFont val="方正仿宋_GBK"/>
        <charset val="134"/>
      </rPr>
      <t>  2210105</t>
    </r>
  </si>
  <si>
    <r>
      <rPr>
        <sz val="9"/>
        <color rgb="FF000000"/>
        <rFont val="方正仿宋_GBK"/>
        <charset val="134"/>
      </rPr>
      <t>  农村危房改造</t>
    </r>
  </si>
  <si>
    <r>
      <rPr>
        <sz val="9"/>
        <color rgb="FF000000"/>
        <rFont val="方正仿宋_GBK"/>
        <charset val="134"/>
      </rPr>
      <t>  2210108</t>
    </r>
  </si>
  <si>
    <r>
      <rPr>
        <sz val="9"/>
        <color rgb="FF000000"/>
        <rFont val="方正仿宋_GBK"/>
        <charset val="134"/>
      </rPr>
      <t>  老旧小区改造</t>
    </r>
  </si>
  <si>
    <r>
      <rPr>
        <sz val="9"/>
        <color rgb="FF000000"/>
        <rFont val="方正仿宋_GBK"/>
        <charset val="134"/>
      </rPr>
      <t>  2210110</t>
    </r>
  </si>
  <si>
    <r>
      <rPr>
        <sz val="9"/>
        <color rgb="FF000000"/>
        <rFont val="方正仿宋_GBK"/>
        <charset val="134"/>
      </rPr>
      <t>  保障性租赁住房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</si>
  <si>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</si>
  <si>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</si>
  <si>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</si>
  <si>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</si>
  <si>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</si>
  <si>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</si>
  <si>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</si>
  <si>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</si>
  <si>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</si>
  <si>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</si>
  <si>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</si>
  <si>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</si>
  <si>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</si>
  <si>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</si>
  <si>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</si>
  <si>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</si>
  <si>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</si>
  <si>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</si>
  <si>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</si>
  <si>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</si>
  <si>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</si>
  <si>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</si>
  <si>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</si>
  <si>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</si>
  <si>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</si>
  <si>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</si>
  <si>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22101</t>
    </r>
  </si>
  <si>
    <r>
      <rPr>
        <sz val="12"/>
        <color rgb="FF000000"/>
        <rFont val="方正仿宋_GBK"/>
        <charset val="134"/>
      </rPr>
      <t> 保障性安居工程支出</t>
    </r>
  </si>
  <si>
    <r>
      <rPr>
        <sz val="12"/>
        <color rgb="FF000000"/>
        <rFont val="方正仿宋_GBK"/>
        <charset val="134"/>
      </rPr>
      <t>  2210101</t>
    </r>
  </si>
  <si>
    <r>
      <rPr>
        <sz val="12"/>
        <color rgb="FF000000"/>
        <rFont val="方正仿宋_GBK"/>
        <charset val="134"/>
      </rPr>
      <t>  廉租住房</t>
    </r>
  </si>
  <si>
    <r>
      <rPr>
        <sz val="12"/>
        <color rgb="FF000000"/>
        <rFont val="方正仿宋_GBK"/>
        <charset val="134"/>
      </rPr>
      <t>  2210103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</si>
  <si>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棚户区改造</t>
    </r>
  </si>
  <si>
    <r>
      <rPr>
        <sz val="12"/>
        <color rgb="FF000000"/>
        <rFont val="方正仿宋_GBK"/>
        <charset val="134"/>
      </rPr>
      <t>  2210105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</si>
  <si>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农村危房改造</t>
    </r>
  </si>
  <si>
    <r>
      <rPr>
        <sz val="12"/>
        <color rgb="FF000000"/>
        <rFont val="方正仿宋_GBK"/>
        <charset val="134"/>
      </rPr>
      <t>  2210108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</si>
  <si>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老旧小区改造</t>
    </r>
  </si>
  <si>
    <r>
      <rPr>
        <sz val="12"/>
        <color rgb="FF000000"/>
        <rFont val="方正仿宋_GBK"/>
        <charset val="134"/>
      </rPr>
      <t>  2210110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</si>
  <si>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>保障性租赁住房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</si>
  <si>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</si>
  <si>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</si>
  <si>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</si>
  <si>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</si>
  <si>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</si>
  <si>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政府采购预算明细表</t>
  </si>
  <si>
    <t>项目编号</t>
  </si>
  <si>
    <t>50023822Y000000070159</t>
  </si>
  <si>
    <t>公用经费定额（行政）</t>
  </si>
  <si>
    <t>表十</t>
  </si>
  <si>
    <t>部门（单位）整体绩效目标表</t>
  </si>
  <si>
    <t>部门(单位)名称</t>
  </si>
  <si>
    <t>部门支出预算数</t>
  </si>
  <si>
    <t>当年整体绩效目标</t>
  </si>
  <si>
    <t xml:space="preserve"> 加快配套基础设施建设中的城市燃气、老化更新改造排水、供水等管道;负责推进城市提升工作的全面统筹，强化统筹职责，提升统筹能力。贯彻执行城市提升相关政策、规范和标准。牵头推进城市提升行动计划，统筹推进城市提升相关前期工作和项目协调。统筹城市提升项目进度安排、推进实施、监督检查、效果评价等工作;</t>
  </si>
  <si>
    <t>绩效指标</t>
  </si>
  <si>
    <t>指标名称</t>
  </si>
  <si>
    <t>指标权重</t>
  </si>
  <si>
    <t>指标性质</t>
  </si>
  <si>
    <t>指标值</t>
  </si>
  <si>
    <t>计量单位</t>
  </si>
  <si>
    <t>是否核心</t>
  </si>
  <si>
    <t>退休人数</t>
  </si>
  <si>
    <t>20</t>
  </si>
  <si>
    <t>＝</t>
  </si>
  <si>
    <t>1</t>
  </si>
  <si>
    <t>元/人·次</t>
  </si>
  <si>
    <t>是</t>
  </si>
  <si>
    <t>发放及时率</t>
  </si>
  <si>
    <t>100</t>
  </si>
  <si>
    <t>%</t>
  </si>
  <si>
    <t>退休人员满意度</t>
  </si>
  <si>
    <t>≥</t>
  </si>
  <si>
    <t>污水处理达标率</t>
  </si>
  <si>
    <t>96</t>
  </si>
  <si>
    <t>处置及时率</t>
  </si>
  <si>
    <t>表十一</t>
  </si>
  <si>
    <t>2024年重点专项资金绩效目标表（一级项目）</t>
  </si>
  <si>
    <t>编制单位：</t>
  </si>
  <si>
    <t>项目名称</t>
  </si>
  <si>
    <t>2023年国债城市排水防涝能力提升补助资金（巫溪县凤凰片区排水管网改造工程）</t>
  </si>
  <si>
    <t>主管部门</t>
  </si>
  <si>
    <t>当年预算</t>
  </si>
  <si>
    <t>项目概况</t>
  </si>
  <si>
    <t>完成新建管径d300mm-d1600mm雨水管道27.7公里，改造雨水管道7.6公里，完成检查井、雨篦等附属设施建设。</t>
  </si>
  <si>
    <t>立项依据</t>
  </si>
  <si>
    <t>渝财环【2024】4号</t>
  </si>
  <si>
    <t>当年绩效目标</t>
  </si>
  <si>
    <t>新增和改造雨水管网</t>
  </si>
  <si>
    <t>10</t>
  </si>
  <si>
    <t>35.3</t>
  </si>
  <si>
    <t>公里</t>
  </si>
  <si>
    <t>项目按时完工率</t>
  </si>
  <si>
    <t>95</t>
  </si>
  <si>
    <t>项目建设质量达标率</t>
  </si>
  <si>
    <t>项目按时开工率</t>
  </si>
  <si>
    <t>带动社会资本投资</t>
  </si>
  <si>
    <t>2873.5</t>
  </si>
  <si>
    <t>万元</t>
  </si>
  <si>
    <t>生态环境质量改善效果</t>
  </si>
  <si>
    <t>定性</t>
  </si>
  <si>
    <t>显著</t>
  </si>
  <si>
    <t>项目建成后使用年限</t>
  </si>
  <si>
    <t>50</t>
  </si>
  <si>
    <t>年</t>
  </si>
  <si>
    <t>带动当地就业效果</t>
  </si>
  <si>
    <t>受益群众满意度</t>
  </si>
  <si>
    <t>否</t>
  </si>
  <si>
    <t>表十二</t>
  </si>
  <si>
    <t>2024年一般性项目绩效目标表（一级项目）</t>
  </si>
  <si>
    <t>2024年人才引进</t>
  </si>
  <si>
    <t>向文、佘雨航、吴成松、侯旭、姜光林安家补助1万元/年/人，生活补助500元/月/人。共计8万元</t>
  </si>
  <si>
    <t>补助人数</t>
  </si>
  <si>
    <t>30</t>
  </si>
  <si>
    <t>5</t>
  </si>
  <si>
    <t>人</t>
  </si>
  <si>
    <t>补助按时到位率</t>
  </si>
  <si>
    <t>可拨付年限</t>
  </si>
  <si>
    <t>补助人员满意度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</si>
</sst>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9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b/>
      <sz val="17"/>
      <color rgb="FF000000"/>
      <name val="方正黑体简体"/>
      <charset val="134"/>
    </font>
    <font>
      <b/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9"/>
      <color rgb="FF000000"/>
      <name val="SimSun"/>
      <charset val="134"/>
    </font>
    <font>
      <sz val="10"/>
      <name val="宋体"/>
      <charset val="134"/>
    </font>
    <font>
      <b/>
      <sz val="17"/>
      <color rgb="FF000000"/>
      <name val="方正黑体_GBK"/>
      <charset val="134"/>
    </font>
    <font>
      <sz val="19"/>
      <color rgb="FF000000"/>
      <name val="方正小标宋_GBK"/>
      <charset val="134"/>
    </font>
    <font>
      <sz val="10"/>
      <color rgb="FF000000"/>
      <name val="Times New Roman"/>
      <charset val="134"/>
    </font>
    <font>
      <sz val="11"/>
      <color rgb="FF000000"/>
      <name val="宋体"/>
      <charset val="134"/>
      <scheme val="major"/>
    </font>
    <font>
      <sz val="11"/>
      <color theme="1"/>
      <name val="宋体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Arial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name val="方正小标宋_GBK"/>
      <charset val="134"/>
    </font>
    <font>
      <sz val="12"/>
      <name val="方正黑体_GBK"/>
      <charset val="134"/>
    </font>
    <font>
      <sz val="10"/>
      <name val="Times New Roman"/>
      <charset val="134"/>
    </font>
    <font>
      <sz val="10"/>
      <name val="方正楷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9" fillId="0" borderId="0" applyFont="0" applyFill="0" applyBorder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2" fontId="3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" borderId="7" applyNumberFormat="0" applyFon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3" borderId="10" applyNumberFormat="0" applyAlignment="0" applyProtection="0">
      <alignment vertical="center"/>
    </xf>
    <xf numFmtId="0" fontId="49" fillId="4" borderId="11" applyNumberFormat="0" applyAlignment="0" applyProtection="0">
      <alignment vertical="center"/>
    </xf>
    <xf numFmtId="0" fontId="50" fillId="4" borderId="10" applyNumberFormat="0" applyAlignment="0" applyProtection="0">
      <alignment vertical="center"/>
    </xf>
    <xf numFmtId="0" fontId="51" fillId="5" borderId="12" applyNumberFormat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2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</cellStyleXfs>
  <cellXfs count="9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>
      <alignment vertical="center"/>
    </xf>
    <xf numFmtId="4" fontId="20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4" fontId="24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>
      <alignment vertical="center"/>
    </xf>
    <xf numFmtId="4" fontId="26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35" fillId="0" borderId="0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4" sqref="A4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91" t="s">
        <v>0</v>
      </c>
    </row>
    <row r="3" ht="16.35" customHeight="1" spans="1:1">
      <c r="A3" s="92"/>
    </row>
    <row r="4" ht="52.6" customHeight="1" spans="1:1">
      <c r="A4" s="93" t="s">
        <v>1</v>
      </c>
    </row>
    <row r="5" ht="16.35" customHeight="1" spans="1:1">
      <c r="A5" s="92"/>
    </row>
    <row r="6" ht="16.35" customHeight="1" spans="1:1">
      <c r="A6" s="92"/>
    </row>
    <row r="7" ht="29.3" customHeight="1" spans="1:1">
      <c r="A7" s="94" t="s">
        <v>2</v>
      </c>
    </row>
    <row r="8" ht="16.35" customHeight="1" spans="1:1">
      <c r="A8" s="95"/>
    </row>
    <row r="9" ht="31.9" customHeight="1" spans="1:1">
      <c r="A9" s="94" t="s">
        <v>3</v>
      </c>
    </row>
    <row r="10" ht="16.35" customHeight="1" spans="1:1">
      <c r="A10" s="94"/>
    </row>
    <row r="11" ht="54.3" customHeight="1" spans="1:1">
      <c r="A11" s="94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selection activeCell="R14" sqref="R14"/>
    </sheetView>
  </sheetViews>
  <sheetFormatPr defaultColWidth="10" defaultRowHeight="13.5" outlineLevelRow="7"/>
  <cols>
    <col min="1" max="1" width="0.408333333333333" customWidth="1"/>
    <col min="2" max="2" width="18.375" customWidth="1"/>
    <col min="3" max="3" width="19.8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42" t="s">
        <v>264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16.35" customHeight="1" spans="2:1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7" t="s">
        <v>7</v>
      </c>
    </row>
    <row r="6" ht="65.55" customHeight="1" spans="2:13">
      <c r="B6" s="43" t="s">
        <v>265</v>
      </c>
      <c r="C6" s="43" t="s">
        <v>10</v>
      </c>
      <c r="D6" s="43" t="s">
        <v>38</v>
      </c>
      <c r="E6" s="43" t="s">
        <v>182</v>
      </c>
      <c r="F6" s="43" t="s">
        <v>183</v>
      </c>
      <c r="G6" s="43" t="s">
        <v>184</v>
      </c>
      <c r="H6" s="43" t="s">
        <v>185</v>
      </c>
      <c r="I6" s="43" t="s">
        <v>186</v>
      </c>
      <c r="J6" s="43" t="s">
        <v>187</v>
      </c>
      <c r="K6" s="43" t="s">
        <v>188</v>
      </c>
      <c r="L6" s="43" t="s">
        <v>189</v>
      </c>
      <c r="M6" s="43" t="s">
        <v>190</v>
      </c>
    </row>
    <row r="7" ht="23.25" customHeight="1" spans="2:13">
      <c r="B7" s="44" t="s">
        <v>12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ht="21.55" customHeight="1" spans="2:13">
      <c r="B8" s="8" t="s">
        <v>266</v>
      </c>
      <c r="C8" s="8" t="s">
        <v>267</v>
      </c>
      <c r="D8" s="46">
        <v>2</v>
      </c>
      <c r="E8" s="46">
        <v>2</v>
      </c>
      <c r="F8" s="46"/>
      <c r="G8" s="46"/>
      <c r="H8" s="46"/>
      <c r="I8" s="46"/>
      <c r="J8" s="46"/>
      <c r="K8" s="46"/>
      <c r="L8" s="46"/>
      <c r="M8" s="46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scale="9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workbookViewId="0">
      <selection activeCell="C7" sqref="C7:H7"/>
    </sheetView>
  </sheetViews>
  <sheetFormatPr defaultColWidth="10" defaultRowHeight="13.5" outlineLevelCol="7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6.2833333333333" customWidth="1"/>
    <col min="6" max="6" width="15.2" customWidth="1"/>
    <col min="7" max="7" width="13.975" customWidth="1"/>
    <col min="8" max="8" width="14.6583333333333" customWidth="1"/>
    <col min="9" max="9" width="9.76666666666667" customWidth="1"/>
  </cols>
  <sheetData>
    <row r="1" ht="16.35" customHeight="1" spans="1:8">
      <c r="A1" s="1"/>
      <c r="B1" s="2" t="s">
        <v>268</v>
      </c>
      <c r="C1" s="1"/>
      <c r="D1" s="1"/>
      <c r="E1" s="1"/>
      <c r="F1" s="1"/>
      <c r="H1" s="1"/>
    </row>
    <row r="2" ht="16.35" customHeight="1" spans="2:8">
      <c r="B2" s="30" t="s">
        <v>269</v>
      </c>
      <c r="C2" s="30"/>
      <c r="D2" s="30"/>
      <c r="E2" s="30"/>
      <c r="F2" s="30"/>
      <c r="G2" s="30"/>
      <c r="H2" s="30"/>
    </row>
    <row r="3" ht="16.35" customHeight="1" spans="2:8">
      <c r="B3" s="30"/>
      <c r="C3" s="30"/>
      <c r="D3" s="30"/>
      <c r="E3" s="30"/>
      <c r="F3" s="30"/>
      <c r="G3" s="30"/>
      <c r="H3" s="30"/>
    </row>
    <row r="4" ht="16.35" customHeight="1"/>
    <row r="5" ht="19.8" customHeight="1" spans="8:8">
      <c r="H5" s="31" t="s">
        <v>7</v>
      </c>
    </row>
    <row r="6" ht="37.95" customHeight="1" spans="2:8">
      <c r="B6" s="32" t="s">
        <v>270</v>
      </c>
      <c r="C6" s="33" t="s">
        <v>1</v>
      </c>
      <c r="D6" s="33"/>
      <c r="E6" s="34" t="s">
        <v>271</v>
      </c>
      <c r="F6" s="35">
        <v>10704.7</v>
      </c>
      <c r="G6" s="35"/>
      <c r="H6" s="35"/>
    </row>
    <row r="7" ht="183.7" customHeight="1" spans="2:8">
      <c r="B7" s="36" t="s">
        <v>272</v>
      </c>
      <c r="C7" s="37" t="s">
        <v>273</v>
      </c>
      <c r="D7" s="37"/>
      <c r="E7" s="37"/>
      <c r="F7" s="37"/>
      <c r="G7" s="37"/>
      <c r="H7" s="37"/>
    </row>
    <row r="8" ht="23.25" customHeight="1" spans="2:8">
      <c r="B8" s="16" t="s">
        <v>274</v>
      </c>
      <c r="C8" s="16" t="s">
        <v>275</v>
      </c>
      <c r="D8" s="16" t="s">
        <v>276</v>
      </c>
      <c r="E8" s="16" t="s">
        <v>277</v>
      </c>
      <c r="F8" s="16" t="s">
        <v>278</v>
      </c>
      <c r="G8" s="16" t="s">
        <v>279</v>
      </c>
      <c r="H8" s="16" t="s">
        <v>280</v>
      </c>
    </row>
    <row r="9" ht="22" customHeight="1" spans="2:8">
      <c r="B9" s="16"/>
      <c r="C9" s="38" t="s">
        <v>281</v>
      </c>
      <c r="D9" s="39" t="s">
        <v>282</v>
      </c>
      <c r="E9" s="40" t="s">
        <v>283</v>
      </c>
      <c r="F9" s="40" t="s">
        <v>284</v>
      </c>
      <c r="G9" s="41" t="s">
        <v>285</v>
      </c>
      <c r="H9" s="25" t="s">
        <v>286</v>
      </c>
    </row>
    <row r="10" ht="22" customHeight="1" spans="2:8">
      <c r="B10" s="16"/>
      <c r="C10" s="38" t="s">
        <v>287</v>
      </c>
      <c r="D10" s="39" t="s">
        <v>282</v>
      </c>
      <c r="E10" s="40" t="s">
        <v>283</v>
      </c>
      <c r="F10" s="40" t="s">
        <v>288</v>
      </c>
      <c r="G10" s="41" t="s">
        <v>289</v>
      </c>
      <c r="H10" s="25" t="s">
        <v>286</v>
      </c>
    </row>
    <row r="11" ht="22" customHeight="1" spans="2:8">
      <c r="B11" s="16"/>
      <c r="C11" s="38" t="s">
        <v>290</v>
      </c>
      <c r="D11" s="39" t="s">
        <v>282</v>
      </c>
      <c r="E11" s="40" t="s">
        <v>291</v>
      </c>
      <c r="F11" s="40" t="s">
        <v>288</v>
      </c>
      <c r="G11" s="41" t="s">
        <v>289</v>
      </c>
      <c r="H11" s="25" t="s">
        <v>286</v>
      </c>
    </row>
    <row r="12" ht="22" customHeight="1" spans="2:8">
      <c r="B12" s="16"/>
      <c r="C12" s="38" t="s">
        <v>292</v>
      </c>
      <c r="D12" s="39" t="s">
        <v>282</v>
      </c>
      <c r="E12" s="40" t="s">
        <v>291</v>
      </c>
      <c r="F12" s="40" t="s">
        <v>293</v>
      </c>
      <c r="G12" s="41" t="s">
        <v>289</v>
      </c>
      <c r="H12" s="25" t="s">
        <v>286</v>
      </c>
    </row>
    <row r="13" ht="22" customHeight="1" spans="2:8">
      <c r="B13" s="16"/>
      <c r="C13" s="38" t="s">
        <v>294</v>
      </c>
      <c r="D13" s="39" t="s">
        <v>282</v>
      </c>
      <c r="E13" s="40" t="s">
        <v>283</v>
      </c>
      <c r="F13" s="40" t="s">
        <v>288</v>
      </c>
      <c r="G13" s="41" t="s">
        <v>289</v>
      </c>
      <c r="H13" s="25" t="s">
        <v>286</v>
      </c>
    </row>
  </sheetData>
  <mergeCells count="5">
    <mergeCell ref="C6:D6"/>
    <mergeCell ref="F6:H6"/>
    <mergeCell ref="C7:H7"/>
    <mergeCell ref="B8:B13"/>
    <mergeCell ref="B2:H3"/>
  </mergeCells>
  <printOptions horizontalCentered="1"/>
  <pageMargins left="0.0780000016093254" right="0.0780000016093254" top="0.39300000667572" bottom="0.0780000016093254" header="0" footer="0"/>
  <pageSetup paperSize="9" scale="97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workbookViewId="0">
      <selection activeCell="C8" sqref="C8:H8"/>
    </sheetView>
  </sheetViews>
  <sheetFormatPr defaultColWidth="10" defaultRowHeight="13.5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4.5166666666667" customWidth="1"/>
    <col min="6" max="6" width="15.0666666666667" customWidth="1"/>
    <col min="7" max="7" width="18.8666666666667" customWidth="1"/>
    <col min="8" max="8" width="19.95" customWidth="1"/>
  </cols>
  <sheetData>
    <row r="1" ht="16.35" customHeight="1" spans="1:8">
      <c r="A1" s="1"/>
      <c r="B1" s="2" t="s">
        <v>295</v>
      </c>
      <c r="C1" s="1"/>
      <c r="D1" s="1"/>
      <c r="F1" s="1"/>
      <c r="G1" s="1"/>
      <c r="H1" s="1"/>
    </row>
    <row r="2" ht="64.65" customHeight="1" spans="1:8">
      <c r="A2" s="1"/>
      <c r="B2" s="21" t="s">
        <v>296</v>
      </c>
      <c r="C2" s="21"/>
      <c r="D2" s="21"/>
      <c r="E2" s="21"/>
      <c r="F2" s="21"/>
      <c r="G2" s="21"/>
      <c r="H2" s="21"/>
    </row>
    <row r="3" ht="29.3" customHeight="1" spans="2:8">
      <c r="B3" s="22" t="s">
        <v>297</v>
      </c>
      <c r="C3" s="23"/>
      <c r="D3" s="23"/>
      <c r="E3" s="23"/>
      <c r="F3" s="23"/>
      <c r="G3" s="23"/>
      <c r="H3" s="6" t="s">
        <v>7</v>
      </c>
    </row>
    <row r="4" ht="31.05" customHeight="1" spans="2:8">
      <c r="B4" s="7" t="s">
        <v>298</v>
      </c>
      <c r="C4" s="8" t="s">
        <v>299</v>
      </c>
      <c r="D4" s="8"/>
      <c r="E4" s="8"/>
      <c r="F4" s="9" t="s">
        <v>300</v>
      </c>
      <c r="G4" s="10" t="s">
        <v>1</v>
      </c>
      <c r="H4" s="10"/>
    </row>
    <row r="5" ht="31.05" customHeight="1" spans="2:8">
      <c r="B5" s="7" t="s">
        <v>301</v>
      </c>
      <c r="C5" s="11">
        <v>4312</v>
      </c>
      <c r="D5" s="11"/>
      <c r="E5" s="11"/>
      <c r="F5" s="11"/>
      <c r="G5" s="11"/>
      <c r="H5" s="11"/>
    </row>
    <row r="6" ht="41.4" customHeight="1" spans="2:8">
      <c r="B6" s="7" t="s">
        <v>302</v>
      </c>
      <c r="C6" s="24" t="s">
        <v>303</v>
      </c>
      <c r="D6" s="24"/>
      <c r="E6" s="24"/>
      <c r="F6" s="24"/>
      <c r="G6" s="24"/>
      <c r="H6" s="24"/>
    </row>
    <row r="7" ht="43.1" customHeight="1" spans="2:8">
      <c r="B7" s="7" t="s">
        <v>304</v>
      </c>
      <c r="C7" s="24" t="s">
        <v>305</v>
      </c>
      <c r="D7" s="24"/>
      <c r="E7" s="24"/>
      <c r="F7" s="24"/>
      <c r="G7" s="24"/>
      <c r="H7" s="24"/>
    </row>
    <row r="8" ht="39.65" customHeight="1" spans="2:8">
      <c r="B8" s="12" t="s">
        <v>306</v>
      </c>
      <c r="C8" s="13" t="s">
        <v>303</v>
      </c>
      <c r="D8" s="13"/>
      <c r="E8" s="13"/>
      <c r="F8" s="13"/>
      <c r="G8" s="13"/>
      <c r="H8" s="13"/>
    </row>
    <row r="9" ht="19.8" customHeight="1" spans="1:8">
      <c r="A9" s="25"/>
      <c r="B9" s="26" t="s">
        <v>274</v>
      </c>
      <c r="C9" s="16" t="s">
        <v>275</v>
      </c>
      <c r="D9" s="16" t="s">
        <v>276</v>
      </c>
      <c r="E9" s="16" t="s">
        <v>277</v>
      </c>
      <c r="F9" s="16" t="s">
        <v>278</v>
      </c>
      <c r="G9" s="16" t="s">
        <v>279</v>
      </c>
      <c r="H9" s="16" t="s">
        <v>280</v>
      </c>
    </row>
    <row r="10" ht="18.95" customHeight="1" spans="1:9">
      <c r="A10" s="25"/>
      <c r="B10" s="27"/>
      <c r="C10" s="17" t="s">
        <v>307</v>
      </c>
      <c r="D10" s="17" t="s">
        <v>308</v>
      </c>
      <c r="E10" s="18" t="s">
        <v>283</v>
      </c>
      <c r="F10" s="19" t="s">
        <v>309</v>
      </c>
      <c r="G10" s="18" t="s">
        <v>310</v>
      </c>
      <c r="H10" s="17" t="s">
        <v>286</v>
      </c>
      <c r="I10" s="29"/>
    </row>
    <row r="11" spans="1:9">
      <c r="A11" s="25"/>
      <c r="B11" s="27"/>
      <c r="C11" s="17" t="s">
        <v>311</v>
      </c>
      <c r="D11" s="17" t="s">
        <v>308</v>
      </c>
      <c r="E11" s="18" t="s">
        <v>291</v>
      </c>
      <c r="F11" s="19" t="s">
        <v>312</v>
      </c>
      <c r="G11" s="18" t="s">
        <v>289</v>
      </c>
      <c r="H11" s="17" t="s">
        <v>286</v>
      </c>
      <c r="I11" s="29"/>
    </row>
    <row r="12" spans="1:9">
      <c r="A12" s="25"/>
      <c r="B12" s="27"/>
      <c r="C12" s="17" t="s">
        <v>313</v>
      </c>
      <c r="D12" s="17" t="s">
        <v>308</v>
      </c>
      <c r="E12" s="18" t="s">
        <v>283</v>
      </c>
      <c r="F12" s="19" t="s">
        <v>288</v>
      </c>
      <c r="G12" s="18" t="s">
        <v>289</v>
      </c>
      <c r="H12" s="17" t="s">
        <v>286</v>
      </c>
      <c r="I12" s="29"/>
    </row>
    <row r="13" spans="1:9">
      <c r="A13" s="25"/>
      <c r="B13" s="27"/>
      <c r="C13" s="17" t="s">
        <v>314</v>
      </c>
      <c r="D13" s="17" t="s">
        <v>308</v>
      </c>
      <c r="E13" s="18" t="s">
        <v>291</v>
      </c>
      <c r="F13" s="19" t="s">
        <v>312</v>
      </c>
      <c r="G13" s="18" t="s">
        <v>289</v>
      </c>
      <c r="H13" s="17" t="s">
        <v>286</v>
      </c>
      <c r="I13" s="29"/>
    </row>
    <row r="14" spans="1:9">
      <c r="A14" s="25"/>
      <c r="B14" s="27"/>
      <c r="C14" s="17" t="s">
        <v>315</v>
      </c>
      <c r="D14" s="17" t="s">
        <v>308</v>
      </c>
      <c r="E14" s="18" t="s">
        <v>283</v>
      </c>
      <c r="F14" s="19" t="s">
        <v>316</v>
      </c>
      <c r="G14" s="18" t="s">
        <v>317</v>
      </c>
      <c r="H14" s="17" t="s">
        <v>286</v>
      </c>
      <c r="I14" s="29"/>
    </row>
    <row r="15" spans="1:9">
      <c r="A15" s="25"/>
      <c r="B15" s="27"/>
      <c r="C15" s="17" t="s">
        <v>318</v>
      </c>
      <c r="D15" s="17" t="s">
        <v>308</v>
      </c>
      <c r="E15" s="18" t="s">
        <v>319</v>
      </c>
      <c r="F15" s="19" t="s">
        <v>320</v>
      </c>
      <c r="G15" s="18"/>
      <c r="H15" s="17" t="s">
        <v>286</v>
      </c>
      <c r="I15" s="29"/>
    </row>
    <row r="16" spans="1:9">
      <c r="A16" s="25"/>
      <c r="B16" s="27"/>
      <c r="C16" s="17" t="s">
        <v>321</v>
      </c>
      <c r="D16" s="17" t="s">
        <v>308</v>
      </c>
      <c r="E16" s="18" t="s">
        <v>283</v>
      </c>
      <c r="F16" s="19" t="s">
        <v>322</v>
      </c>
      <c r="G16" s="18" t="s">
        <v>323</v>
      </c>
      <c r="H16" s="17" t="s">
        <v>286</v>
      </c>
      <c r="I16" s="29"/>
    </row>
    <row r="17" spans="1:9">
      <c r="A17" s="25"/>
      <c r="B17" s="27"/>
      <c r="C17" s="17" t="s">
        <v>324</v>
      </c>
      <c r="D17" s="17" t="s">
        <v>308</v>
      </c>
      <c r="E17" s="18" t="s">
        <v>319</v>
      </c>
      <c r="F17" s="19" t="s">
        <v>320</v>
      </c>
      <c r="G17" s="18"/>
      <c r="H17" s="17" t="s">
        <v>286</v>
      </c>
      <c r="I17" s="29"/>
    </row>
    <row r="18" spans="1:9">
      <c r="A18" s="25"/>
      <c r="B18" s="28"/>
      <c r="C18" s="17" t="s">
        <v>325</v>
      </c>
      <c r="D18" s="17" t="s">
        <v>308</v>
      </c>
      <c r="E18" s="18" t="s">
        <v>291</v>
      </c>
      <c r="F18" s="19" t="s">
        <v>312</v>
      </c>
      <c r="G18" s="18" t="s">
        <v>289</v>
      </c>
      <c r="H18" s="17" t="s">
        <v>326</v>
      </c>
      <c r="I18" s="29"/>
    </row>
  </sheetData>
  <mergeCells count="9">
    <mergeCell ref="B2:H2"/>
    <mergeCell ref="C3:G3"/>
    <mergeCell ref="C4:E4"/>
    <mergeCell ref="G4:H4"/>
    <mergeCell ref="C5:H5"/>
    <mergeCell ref="C6:H6"/>
    <mergeCell ref="C7:H7"/>
    <mergeCell ref="C8:H8"/>
    <mergeCell ref="B9:B18"/>
  </mergeCells>
  <pageMargins left="0.75" right="0.75" top="0.270000010728836" bottom="0.270000010728836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B2" sqref="B2:H2"/>
    </sheetView>
  </sheetViews>
  <sheetFormatPr defaultColWidth="10" defaultRowHeight="13.5" outlineLevelCol="7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6" width="15.4666666666667" customWidth="1"/>
    <col min="7" max="7" width="19.2666666666667" customWidth="1"/>
    <col min="8" max="8" width="19.95" customWidth="1"/>
  </cols>
  <sheetData>
    <row r="1" ht="16.35" customHeight="1" spans="1:8">
      <c r="A1" s="1"/>
      <c r="B1" s="2" t="s">
        <v>327</v>
      </c>
      <c r="C1" s="1"/>
      <c r="D1" s="1"/>
      <c r="F1" s="1"/>
      <c r="G1" s="1"/>
      <c r="H1" s="1"/>
    </row>
    <row r="2" ht="64.65" customHeight="1" spans="1:8">
      <c r="A2" s="1"/>
      <c r="B2" s="3" t="s">
        <v>328</v>
      </c>
      <c r="C2" s="3"/>
      <c r="D2" s="3"/>
      <c r="E2" s="3"/>
      <c r="F2" s="3"/>
      <c r="G2" s="3"/>
      <c r="H2" s="3"/>
    </row>
    <row r="3" ht="25.85" customHeight="1" spans="2:8">
      <c r="B3" s="4" t="s">
        <v>297</v>
      </c>
      <c r="C3" s="5"/>
      <c r="D3" s="5"/>
      <c r="E3" s="5"/>
      <c r="F3" s="5"/>
      <c r="G3" s="5"/>
      <c r="H3" s="6" t="s">
        <v>7</v>
      </c>
    </row>
    <row r="4" ht="28.45" customHeight="1" spans="2:8">
      <c r="B4" s="7" t="s">
        <v>298</v>
      </c>
      <c r="C4" s="8" t="s">
        <v>329</v>
      </c>
      <c r="D4" s="8"/>
      <c r="E4" s="8"/>
      <c r="F4" s="9" t="s">
        <v>300</v>
      </c>
      <c r="G4" s="10" t="s">
        <v>1</v>
      </c>
      <c r="H4" s="10"/>
    </row>
    <row r="5" ht="25.85" customHeight="1" spans="2:8">
      <c r="B5" s="7" t="s">
        <v>301</v>
      </c>
      <c r="C5" s="11">
        <v>8</v>
      </c>
      <c r="D5" s="11"/>
      <c r="E5" s="11"/>
      <c r="F5" s="11"/>
      <c r="G5" s="11"/>
      <c r="H5" s="11"/>
    </row>
    <row r="6" ht="41.4" customHeight="1" spans="2:8">
      <c r="B6" s="12" t="s">
        <v>302</v>
      </c>
      <c r="C6" s="13" t="s">
        <v>330</v>
      </c>
      <c r="D6" s="13"/>
      <c r="E6" s="13"/>
      <c r="F6" s="13"/>
      <c r="G6" s="13"/>
      <c r="H6" s="13"/>
    </row>
    <row r="7" ht="43.1" customHeight="1" spans="2:8">
      <c r="B7" s="14" t="s">
        <v>304</v>
      </c>
      <c r="C7" s="15"/>
      <c r="D7" s="15"/>
      <c r="E7" s="15"/>
      <c r="F7" s="15"/>
      <c r="G7" s="15"/>
      <c r="H7" s="15"/>
    </row>
    <row r="8" ht="39.65" customHeight="1" spans="2:8">
      <c r="B8" s="14" t="s">
        <v>306</v>
      </c>
      <c r="C8" s="15" t="s">
        <v>330</v>
      </c>
      <c r="D8" s="15"/>
      <c r="E8" s="15"/>
      <c r="F8" s="15"/>
      <c r="G8" s="15"/>
      <c r="H8" s="15"/>
    </row>
    <row r="9" ht="19.8" customHeight="1" spans="2:8">
      <c r="B9" s="16" t="s">
        <v>274</v>
      </c>
      <c r="C9" s="16" t="s">
        <v>275</v>
      </c>
      <c r="D9" s="16" t="s">
        <v>276</v>
      </c>
      <c r="E9" s="16" t="s">
        <v>277</v>
      </c>
      <c r="F9" s="16" t="s">
        <v>278</v>
      </c>
      <c r="G9" s="16" t="s">
        <v>279</v>
      </c>
      <c r="H9" s="16" t="s">
        <v>280</v>
      </c>
    </row>
    <row r="10" ht="27" customHeight="1" spans="2:8">
      <c r="B10" s="16"/>
      <c r="C10" s="17" t="s">
        <v>331</v>
      </c>
      <c r="D10" s="17" t="s">
        <v>332</v>
      </c>
      <c r="E10" s="18" t="s">
        <v>283</v>
      </c>
      <c r="F10" s="19" t="s">
        <v>333</v>
      </c>
      <c r="G10" s="18" t="s">
        <v>334</v>
      </c>
      <c r="H10" s="20" t="s">
        <v>286</v>
      </c>
    </row>
    <row r="11" ht="27" customHeight="1" spans="2:8">
      <c r="B11" s="16"/>
      <c r="C11" s="17" t="s">
        <v>335</v>
      </c>
      <c r="D11" s="17" t="s">
        <v>332</v>
      </c>
      <c r="E11" s="18" t="s">
        <v>283</v>
      </c>
      <c r="F11" s="19" t="s">
        <v>288</v>
      </c>
      <c r="G11" s="18" t="s">
        <v>289</v>
      </c>
      <c r="H11" s="20" t="s">
        <v>286</v>
      </c>
    </row>
    <row r="12" ht="27" customHeight="1" spans="2:8">
      <c r="B12" s="16"/>
      <c r="C12" s="17" t="s">
        <v>336</v>
      </c>
      <c r="D12" s="17" t="s">
        <v>282</v>
      </c>
      <c r="E12" s="18" t="s">
        <v>291</v>
      </c>
      <c r="F12" s="19" t="s">
        <v>333</v>
      </c>
      <c r="G12" s="18" t="s">
        <v>323</v>
      </c>
      <c r="H12" s="20" t="s">
        <v>286</v>
      </c>
    </row>
    <row r="13" ht="27" customHeight="1" spans="2:8">
      <c r="B13" s="16"/>
      <c r="C13" s="17" t="s">
        <v>337</v>
      </c>
      <c r="D13" s="17" t="s">
        <v>308</v>
      </c>
      <c r="E13" s="18" t="s">
        <v>283</v>
      </c>
      <c r="F13" s="19" t="s">
        <v>288</v>
      </c>
      <c r="G13" s="18" t="s">
        <v>289</v>
      </c>
      <c r="H13" s="20" t="s">
        <v>286</v>
      </c>
    </row>
  </sheetData>
  <mergeCells count="9">
    <mergeCell ref="B2:H2"/>
    <mergeCell ref="C3:G3"/>
    <mergeCell ref="C4:E4"/>
    <mergeCell ref="G4:H4"/>
    <mergeCell ref="C5:H5"/>
    <mergeCell ref="C6:H6"/>
    <mergeCell ref="C7:H7"/>
    <mergeCell ref="C8:H8"/>
    <mergeCell ref="B9:B13"/>
  </mergeCells>
  <pageMargins left="0.75" right="0.75" top="0.270000010728836" bottom="0.27000001072883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6" sqref="C6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30" t="s">
        <v>6</v>
      </c>
      <c r="C2" s="30"/>
      <c r="D2" s="30"/>
      <c r="E2" s="30"/>
      <c r="F2" s="30"/>
      <c r="G2" s="30"/>
      <c r="H2" s="30"/>
    </row>
    <row r="3" ht="23.25" customHeight="1" spans="8:8">
      <c r="H3" s="67" t="s">
        <v>7</v>
      </c>
    </row>
    <row r="4" ht="43.1" customHeight="1" spans="2:8">
      <c r="B4" s="49" t="s">
        <v>8</v>
      </c>
      <c r="C4" s="49"/>
      <c r="D4" s="49" t="s">
        <v>9</v>
      </c>
      <c r="E4" s="49"/>
      <c r="F4" s="49"/>
      <c r="G4" s="49"/>
      <c r="H4" s="49"/>
    </row>
    <row r="5" ht="43.1" customHeight="1" spans="2:8">
      <c r="B5" s="68" t="s">
        <v>10</v>
      </c>
      <c r="C5" s="68" t="s">
        <v>11</v>
      </c>
      <c r="D5" s="68" t="s">
        <v>10</v>
      </c>
      <c r="E5" s="68" t="s">
        <v>12</v>
      </c>
      <c r="F5" s="49" t="s">
        <v>13</v>
      </c>
      <c r="G5" s="49" t="s">
        <v>14</v>
      </c>
      <c r="H5" s="49" t="s">
        <v>15</v>
      </c>
    </row>
    <row r="6" ht="24.15" customHeight="1" spans="2:8">
      <c r="B6" s="69" t="s">
        <v>16</v>
      </c>
      <c r="C6" s="88">
        <v>8572.7</v>
      </c>
      <c r="D6" s="69" t="s">
        <v>17</v>
      </c>
      <c r="E6" s="88">
        <f>2132+8572.7</f>
        <v>10704.7</v>
      </c>
      <c r="F6" s="88">
        <f>2132+8572.7</f>
        <v>10704.7</v>
      </c>
      <c r="G6" s="88"/>
      <c r="H6" s="88"/>
    </row>
    <row r="7" ht="23.25" customHeight="1" spans="2:8">
      <c r="B7" s="52" t="s">
        <v>18</v>
      </c>
      <c r="C7" s="60">
        <f>8572.7</f>
        <v>8572.7</v>
      </c>
      <c r="D7" s="52" t="s">
        <v>19</v>
      </c>
      <c r="E7" s="60">
        <v>92.09</v>
      </c>
      <c r="F7" s="60">
        <v>92.09</v>
      </c>
      <c r="G7" s="60"/>
      <c r="H7" s="60"/>
    </row>
    <row r="8" ht="23.25" customHeight="1" spans="2:8">
      <c r="B8" s="52" t="s">
        <v>20</v>
      </c>
      <c r="C8" s="60"/>
      <c r="D8" s="52" t="s">
        <v>21</v>
      </c>
      <c r="E8" s="60">
        <v>27.51</v>
      </c>
      <c r="F8" s="60">
        <v>27.51</v>
      </c>
      <c r="G8" s="60"/>
      <c r="H8" s="60"/>
    </row>
    <row r="9" ht="23.25" customHeight="1" spans="2:8">
      <c r="B9" s="52" t="s">
        <v>22</v>
      </c>
      <c r="C9" s="60"/>
      <c r="D9" s="52" t="s">
        <v>23</v>
      </c>
      <c r="E9" s="60">
        <v>1534.81</v>
      </c>
      <c r="F9" s="60">
        <v>1534.81</v>
      </c>
      <c r="G9" s="60"/>
      <c r="H9" s="60"/>
    </row>
    <row r="10" ht="23.25" customHeight="1" spans="2:8">
      <c r="B10" s="52"/>
      <c r="C10" s="60"/>
      <c r="D10" s="52" t="s">
        <v>24</v>
      </c>
      <c r="E10" s="60">
        <f>2132+6918.29</f>
        <v>9050.29</v>
      </c>
      <c r="F10" s="60">
        <f>2132+6918.29</f>
        <v>9050.29</v>
      </c>
      <c r="G10" s="60"/>
      <c r="H10" s="60"/>
    </row>
    <row r="11" ht="16.35" customHeight="1" spans="2:8">
      <c r="B11" s="89"/>
      <c r="C11" s="90"/>
      <c r="D11" s="89"/>
      <c r="E11" s="90"/>
      <c r="F11" s="90"/>
      <c r="G11" s="90"/>
      <c r="H11" s="90"/>
    </row>
    <row r="12" ht="22.4" customHeight="1" spans="2:8">
      <c r="B12" s="9" t="s">
        <v>25</v>
      </c>
      <c r="C12" s="90">
        <v>2132</v>
      </c>
      <c r="D12" s="9" t="s">
        <v>26</v>
      </c>
      <c r="E12" s="90"/>
      <c r="F12" s="90"/>
      <c r="G12" s="90"/>
      <c r="H12" s="90"/>
    </row>
    <row r="13" ht="21.55" customHeight="1" spans="2:8">
      <c r="B13" s="55" t="s">
        <v>27</v>
      </c>
      <c r="C13" s="90">
        <v>2132</v>
      </c>
      <c r="D13" s="89"/>
      <c r="E13" s="90"/>
      <c r="F13" s="90"/>
      <c r="G13" s="90"/>
      <c r="H13" s="90"/>
    </row>
    <row r="14" ht="20.7" customHeight="1" spans="2:8">
      <c r="B14" s="55" t="s">
        <v>28</v>
      </c>
      <c r="C14" s="90"/>
      <c r="D14" s="89"/>
      <c r="E14" s="90"/>
      <c r="F14" s="90"/>
      <c r="G14" s="90"/>
      <c r="H14" s="90"/>
    </row>
    <row r="15" ht="20.7" customHeight="1" spans="2:8">
      <c r="B15" s="55" t="s">
        <v>29</v>
      </c>
      <c r="C15" s="90"/>
      <c r="D15" s="89"/>
      <c r="E15" s="90"/>
      <c r="F15" s="90"/>
      <c r="G15" s="90"/>
      <c r="H15" s="90"/>
    </row>
    <row r="16" ht="16.35" customHeight="1" spans="2:8">
      <c r="B16" s="89"/>
      <c r="C16" s="90"/>
      <c r="D16" s="89"/>
      <c r="E16" s="90"/>
      <c r="F16" s="90"/>
      <c r="G16" s="90"/>
      <c r="H16" s="90"/>
    </row>
    <row r="17" ht="24.15" customHeight="1" spans="2:8">
      <c r="B17" s="69" t="s">
        <v>30</v>
      </c>
      <c r="C17" s="88">
        <f>2132+8572.7</f>
        <v>10704.7</v>
      </c>
      <c r="D17" s="69" t="s">
        <v>31</v>
      </c>
      <c r="E17" s="88">
        <f>2132+8572.7</f>
        <v>10704.7</v>
      </c>
      <c r="F17" s="88">
        <f>2132+8572.7</f>
        <v>10704.7</v>
      </c>
      <c r="G17" s="88"/>
      <c r="H17" s="88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zoomScale="115" zoomScaleNormal="115" topLeftCell="A5" workbookViewId="0">
      <selection activeCell="F9" sqref="F9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"/>
      <c r="B1" s="2" t="s">
        <v>32</v>
      </c>
      <c r="C1" s="1"/>
      <c r="D1" s="1"/>
      <c r="E1" s="1"/>
      <c r="F1" s="1"/>
    </row>
    <row r="2" ht="16.35" customHeight="1" spans="2:6">
      <c r="B2" s="84" t="s">
        <v>33</v>
      </c>
      <c r="C2" s="84"/>
      <c r="D2" s="84"/>
      <c r="E2" s="84"/>
      <c r="F2" s="84"/>
    </row>
    <row r="3" ht="16.35" customHeight="1" spans="2:6">
      <c r="B3" s="84"/>
      <c r="C3" s="84"/>
      <c r="D3" s="84"/>
      <c r="E3" s="84"/>
      <c r="F3" s="84"/>
    </row>
    <row r="4" ht="16.35" customHeight="1" spans="2:6">
      <c r="B4" s="1"/>
      <c r="C4" s="1"/>
      <c r="D4" s="1"/>
      <c r="E4" s="1"/>
      <c r="F4" s="1"/>
    </row>
    <row r="5" ht="20.7" customHeight="1" spans="2:6">
      <c r="B5" s="1"/>
      <c r="C5" s="1"/>
      <c r="D5" s="1"/>
      <c r="E5" s="1"/>
      <c r="F5" s="47" t="s">
        <v>7</v>
      </c>
    </row>
    <row r="6" ht="34.5" customHeight="1" spans="2:6">
      <c r="B6" s="85" t="s">
        <v>34</v>
      </c>
      <c r="C6" s="85"/>
      <c r="D6" s="85" t="s">
        <v>35</v>
      </c>
      <c r="E6" s="85"/>
      <c r="F6" s="85"/>
    </row>
    <row r="7" ht="29.3" customHeight="1" spans="2:6">
      <c r="B7" s="85" t="s">
        <v>36</v>
      </c>
      <c r="C7" s="85" t="s">
        <v>37</v>
      </c>
      <c r="D7" s="85" t="s">
        <v>38</v>
      </c>
      <c r="E7" s="85" t="s">
        <v>39</v>
      </c>
      <c r="F7" s="85" t="s">
        <v>40</v>
      </c>
    </row>
    <row r="8" ht="18.95" customHeight="1" spans="2:6">
      <c r="B8" s="44" t="s">
        <v>12</v>
      </c>
      <c r="C8" s="44"/>
      <c r="D8" s="86">
        <f t="shared" ref="D8:D29" si="0">E8+F8</f>
        <v>10704.7</v>
      </c>
      <c r="E8" s="86">
        <v>508.24</v>
      </c>
      <c r="F8" s="86">
        <f>F17+F21</f>
        <v>10196.46</v>
      </c>
    </row>
    <row r="9" ht="18.95" customHeight="1" spans="2:6">
      <c r="B9" s="75" t="s">
        <v>41</v>
      </c>
      <c r="C9" s="76" t="s">
        <v>19</v>
      </c>
      <c r="D9" s="86">
        <f t="shared" si="0"/>
        <v>92.09</v>
      </c>
      <c r="E9" s="86">
        <v>92.09</v>
      </c>
      <c r="F9" s="86"/>
    </row>
    <row r="10" ht="18.95" customHeight="1" spans="2:6">
      <c r="B10" s="77" t="s">
        <v>42</v>
      </c>
      <c r="C10" s="24" t="s">
        <v>43</v>
      </c>
      <c r="D10" s="86">
        <f t="shared" si="0"/>
        <v>92.09</v>
      </c>
      <c r="E10" s="86">
        <v>92.09</v>
      </c>
      <c r="F10" s="86"/>
    </row>
    <row r="11" ht="18.95" customHeight="1" spans="2:6">
      <c r="B11" s="77" t="s">
        <v>44</v>
      </c>
      <c r="C11" s="24" t="s">
        <v>45</v>
      </c>
      <c r="D11" s="86">
        <f t="shared" si="0"/>
        <v>26.09</v>
      </c>
      <c r="E11" s="86">
        <v>26.09</v>
      </c>
      <c r="F11" s="86"/>
    </row>
    <row r="12" ht="18.95" customHeight="1" spans="2:6">
      <c r="B12" s="77" t="s">
        <v>46</v>
      </c>
      <c r="C12" s="24" t="s">
        <v>47</v>
      </c>
      <c r="D12" s="86">
        <f t="shared" si="0"/>
        <v>44</v>
      </c>
      <c r="E12" s="86">
        <v>44</v>
      </c>
      <c r="F12" s="86"/>
    </row>
    <row r="13" ht="18.95" customHeight="1" spans="2:6">
      <c r="B13" s="77" t="s">
        <v>48</v>
      </c>
      <c r="C13" s="24" t="s">
        <v>49</v>
      </c>
      <c r="D13" s="86">
        <f t="shared" si="0"/>
        <v>22</v>
      </c>
      <c r="E13" s="86">
        <v>22</v>
      </c>
      <c r="F13" s="86"/>
    </row>
    <row r="14" ht="18.95" customHeight="1" spans="2:6">
      <c r="B14" s="75" t="s">
        <v>50</v>
      </c>
      <c r="C14" s="76" t="s">
        <v>21</v>
      </c>
      <c r="D14" s="86">
        <f t="shared" si="0"/>
        <v>27.51</v>
      </c>
      <c r="E14" s="86">
        <v>27.51</v>
      </c>
      <c r="F14" s="86"/>
    </row>
    <row r="15" ht="18.95" customHeight="1" spans="2:6">
      <c r="B15" s="77" t="s">
        <v>51</v>
      </c>
      <c r="C15" s="24" t="s">
        <v>52</v>
      </c>
      <c r="D15" s="86">
        <f t="shared" si="0"/>
        <v>27.51</v>
      </c>
      <c r="E15" s="86">
        <v>27.51</v>
      </c>
      <c r="F15" s="86"/>
    </row>
    <row r="16" ht="18.95" customHeight="1" spans="2:6">
      <c r="B16" s="77" t="s">
        <v>53</v>
      </c>
      <c r="C16" s="24" t="s">
        <v>54</v>
      </c>
      <c r="D16" s="86">
        <f t="shared" si="0"/>
        <v>27.51</v>
      </c>
      <c r="E16" s="86">
        <v>27.51</v>
      </c>
      <c r="F16" s="86"/>
    </row>
    <row r="17" ht="18.95" customHeight="1" spans="2:6">
      <c r="B17" s="75" t="s">
        <v>55</v>
      </c>
      <c r="C17" s="76" t="s">
        <v>23</v>
      </c>
      <c r="D17" s="86">
        <f t="shared" si="0"/>
        <v>1534.81</v>
      </c>
      <c r="E17" s="86">
        <v>352.21</v>
      </c>
      <c r="F17" s="86">
        <v>1182.6</v>
      </c>
    </row>
    <row r="18" ht="18.95" customHeight="1" spans="2:6">
      <c r="B18" s="77" t="s">
        <v>56</v>
      </c>
      <c r="C18" s="24" t="s">
        <v>57</v>
      </c>
      <c r="D18" s="86">
        <f t="shared" si="0"/>
        <v>1534.81</v>
      </c>
      <c r="E18" s="86">
        <v>352.21</v>
      </c>
      <c r="F18" s="86">
        <v>1182.6</v>
      </c>
    </row>
    <row r="19" ht="18.95" customHeight="1" spans="2:6">
      <c r="B19" s="77" t="s">
        <v>58</v>
      </c>
      <c r="C19" s="24" t="s">
        <v>59</v>
      </c>
      <c r="D19" s="86">
        <f t="shared" si="0"/>
        <v>352.21</v>
      </c>
      <c r="E19" s="86">
        <v>352.21</v>
      </c>
      <c r="F19" s="86"/>
    </row>
    <row r="20" ht="18.95" customHeight="1" spans="2:6">
      <c r="B20" s="77" t="s">
        <v>60</v>
      </c>
      <c r="C20" s="24" t="s">
        <v>61</v>
      </c>
      <c r="D20" s="86">
        <f t="shared" si="0"/>
        <v>1182.6</v>
      </c>
      <c r="E20" s="86"/>
      <c r="F20" s="86">
        <v>1182.6</v>
      </c>
    </row>
    <row r="21" ht="18.95" customHeight="1" spans="2:6">
      <c r="B21" s="75" t="s">
        <v>62</v>
      </c>
      <c r="C21" s="76" t="s">
        <v>24</v>
      </c>
      <c r="D21" s="86">
        <f t="shared" si="0"/>
        <v>9050.29</v>
      </c>
      <c r="E21" s="86">
        <v>36.43</v>
      </c>
      <c r="F21" s="86">
        <v>9013.86</v>
      </c>
    </row>
    <row r="22" ht="18.95" customHeight="1" spans="2:6">
      <c r="B22" s="77" t="s">
        <v>63</v>
      </c>
      <c r="C22" s="24" t="s">
        <v>64</v>
      </c>
      <c r="D22" s="86">
        <f t="shared" si="0"/>
        <v>9013.86</v>
      </c>
      <c r="E22" s="86"/>
      <c r="F22" s="86">
        <v>9013.86</v>
      </c>
    </row>
    <row r="23" ht="18.95" customHeight="1" spans="2:6">
      <c r="B23" s="77" t="s">
        <v>65</v>
      </c>
      <c r="C23" s="24" t="s">
        <v>66</v>
      </c>
      <c r="D23" s="86">
        <f t="shared" si="0"/>
        <v>1585</v>
      </c>
      <c r="E23" s="86"/>
      <c r="F23" s="86">
        <v>1585</v>
      </c>
    </row>
    <row r="24" ht="18.95" customHeight="1" spans="2:6">
      <c r="B24" s="77" t="s">
        <v>67</v>
      </c>
      <c r="C24" s="24" t="s">
        <v>68</v>
      </c>
      <c r="D24" s="86">
        <f t="shared" si="0"/>
        <v>2290</v>
      </c>
      <c r="E24" s="86"/>
      <c r="F24" s="86">
        <f>713+617+960</f>
        <v>2290</v>
      </c>
    </row>
    <row r="25" ht="18.95" customHeight="1" spans="2:6">
      <c r="B25" s="77" t="s">
        <v>69</v>
      </c>
      <c r="C25" s="24" t="s">
        <v>70</v>
      </c>
      <c r="D25" s="86">
        <f t="shared" si="0"/>
        <v>843.86</v>
      </c>
      <c r="E25" s="86"/>
      <c r="F25" s="86">
        <v>843.86</v>
      </c>
    </row>
    <row r="26" ht="18.95" customHeight="1" spans="2:6">
      <c r="B26" s="77" t="s">
        <v>71</v>
      </c>
      <c r="C26" s="24" t="s">
        <v>72</v>
      </c>
      <c r="D26" s="86">
        <f t="shared" si="0"/>
        <v>2800</v>
      </c>
      <c r="E26" s="86"/>
      <c r="F26" s="86">
        <f>2341+459</f>
        <v>2800</v>
      </c>
    </row>
    <row r="27" ht="18.95" customHeight="1" spans="2:6">
      <c r="B27" s="77" t="s">
        <v>73</v>
      </c>
      <c r="C27" s="24" t="s">
        <v>74</v>
      </c>
      <c r="D27" s="86">
        <f t="shared" si="0"/>
        <v>1495</v>
      </c>
      <c r="E27" s="86"/>
      <c r="F27" s="86">
        <f>96+1399</f>
        <v>1495</v>
      </c>
    </row>
    <row r="28" ht="18.95" customHeight="1" spans="2:6">
      <c r="B28" s="77" t="s">
        <v>75</v>
      </c>
      <c r="C28" s="24" t="s">
        <v>76</v>
      </c>
      <c r="D28" s="86">
        <f t="shared" si="0"/>
        <v>36.43</v>
      </c>
      <c r="E28" s="86">
        <v>36.43</v>
      </c>
      <c r="F28" s="86"/>
    </row>
    <row r="29" ht="18.95" customHeight="1" spans="2:6">
      <c r="B29" s="77" t="s">
        <v>77</v>
      </c>
      <c r="C29" s="24" t="s">
        <v>78</v>
      </c>
      <c r="D29" s="86">
        <f t="shared" si="0"/>
        <v>36.43</v>
      </c>
      <c r="E29" s="86">
        <v>36.43</v>
      </c>
      <c r="F29" s="86"/>
    </row>
    <row r="30" ht="23.25" customHeight="1" spans="2:6">
      <c r="B30" s="87" t="s">
        <v>79</v>
      </c>
      <c r="C30" s="87"/>
      <c r="D30" s="87"/>
      <c r="E30" s="87"/>
      <c r="F30" s="87"/>
    </row>
  </sheetData>
  <mergeCells count="5">
    <mergeCell ref="B6:C6"/>
    <mergeCell ref="D6:F6"/>
    <mergeCell ref="B8:C8"/>
    <mergeCell ref="B30:F30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topLeftCell="A19" workbookViewId="0">
      <selection activeCell="F8" sqref="F8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83" t="s">
        <v>80</v>
      </c>
      <c r="C1" s="70"/>
      <c r="D1" s="70"/>
      <c r="E1" s="70"/>
      <c r="F1" s="70"/>
    </row>
    <row r="2" ht="16.35" customHeight="1" spans="2:6">
      <c r="B2" s="72" t="s">
        <v>81</v>
      </c>
      <c r="C2" s="72"/>
      <c r="D2" s="72"/>
      <c r="E2" s="72"/>
      <c r="F2" s="72"/>
    </row>
    <row r="3" ht="16.35" customHeight="1" spans="2:6">
      <c r="B3" s="72"/>
      <c r="C3" s="72"/>
      <c r="D3" s="72"/>
      <c r="E3" s="72"/>
      <c r="F3" s="72"/>
    </row>
    <row r="4" ht="16.35" customHeight="1" spans="2:6">
      <c r="B4" s="70"/>
      <c r="C4" s="70"/>
      <c r="D4" s="70"/>
      <c r="E4" s="70"/>
      <c r="F4" s="70"/>
    </row>
    <row r="5" ht="19.8" customHeight="1" spans="2:6">
      <c r="B5" s="70"/>
      <c r="C5" s="70"/>
      <c r="D5" s="70"/>
      <c r="E5" s="70"/>
      <c r="F5" s="47" t="s">
        <v>7</v>
      </c>
    </row>
    <row r="6" ht="36.2" customHeight="1" spans="2:6">
      <c r="B6" s="73" t="s">
        <v>82</v>
      </c>
      <c r="C6" s="73"/>
      <c r="D6" s="73" t="s">
        <v>83</v>
      </c>
      <c r="E6" s="73"/>
      <c r="F6" s="73"/>
    </row>
    <row r="7" ht="27.6" customHeight="1" spans="2:6">
      <c r="B7" s="73" t="s">
        <v>84</v>
      </c>
      <c r="C7" s="73" t="s">
        <v>37</v>
      </c>
      <c r="D7" s="73" t="s">
        <v>38</v>
      </c>
      <c r="E7" s="73" t="s">
        <v>85</v>
      </c>
      <c r="F7" s="73" t="s">
        <v>86</v>
      </c>
    </row>
    <row r="8" ht="19.8" customHeight="1" spans="2:6">
      <c r="B8" s="74" t="s">
        <v>12</v>
      </c>
      <c r="C8" s="74"/>
      <c r="D8" s="45">
        <v>508.24</v>
      </c>
      <c r="E8" s="45">
        <v>432.34</v>
      </c>
      <c r="F8" s="45">
        <v>75.9</v>
      </c>
    </row>
    <row r="9" ht="19.8" customHeight="1" spans="2:6">
      <c r="B9" s="75" t="s">
        <v>87</v>
      </c>
      <c r="C9" s="76" t="s">
        <v>88</v>
      </c>
      <c r="D9" s="46">
        <v>406.38</v>
      </c>
      <c r="E9" s="46">
        <v>406.38</v>
      </c>
      <c r="F9" s="46"/>
    </row>
    <row r="10" ht="18.95" customHeight="1" spans="2:6">
      <c r="B10" s="77" t="s">
        <v>89</v>
      </c>
      <c r="C10" s="24" t="s">
        <v>90</v>
      </c>
      <c r="D10" s="46">
        <v>103.57</v>
      </c>
      <c r="E10" s="46">
        <v>103.57</v>
      </c>
      <c r="F10" s="46"/>
    </row>
    <row r="11" ht="18.95" customHeight="1" spans="2:6">
      <c r="B11" s="77" t="s">
        <v>91</v>
      </c>
      <c r="C11" s="24" t="s">
        <v>92</v>
      </c>
      <c r="D11" s="46">
        <v>76.94</v>
      </c>
      <c r="E11" s="46">
        <v>76.94</v>
      </c>
      <c r="F11" s="46"/>
    </row>
    <row r="12" ht="18.95" customHeight="1" spans="2:6">
      <c r="B12" s="77" t="s">
        <v>93</v>
      </c>
      <c r="C12" s="24" t="s">
        <v>94</v>
      </c>
      <c r="D12" s="46">
        <v>94.55</v>
      </c>
      <c r="E12" s="46">
        <v>94.55</v>
      </c>
      <c r="F12" s="46"/>
    </row>
    <row r="13" ht="18.95" customHeight="1" spans="2:6">
      <c r="B13" s="77" t="s">
        <v>95</v>
      </c>
      <c r="C13" s="24" t="s">
        <v>96</v>
      </c>
      <c r="D13" s="46">
        <v>44</v>
      </c>
      <c r="E13" s="46">
        <v>44</v>
      </c>
      <c r="F13" s="46"/>
    </row>
    <row r="14" ht="18.95" customHeight="1" spans="2:6">
      <c r="B14" s="77" t="s">
        <v>97</v>
      </c>
      <c r="C14" s="24" t="s">
        <v>98</v>
      </c>
      <c r="D14" s="46">
        <v>22</v>
      </c>
      <c r="E14" s="46">
        <v>22</v>
      </c>
      <c r="F14" s="46"/>
    </row>
    <row r="15" ht="18.95" customHeight="1" spans="2:6">
      <c r="B15" s="77" t="s">
        <v>99</v>
      </c>
      <c r="C15" s="24" t="s">
        <v>100</v>
      </c>
      <c r="D15" s="46">
        <v>27.51</v>
      </c>
      <c r="E15" s="46">
        <v>27.51</v>
      </c>
      <c r="F15" s="46"/>
    </row>
    <row r="16" ht="18.95" customHeight="1" spans="2:6">
      <c r="B16" s="77" t="s">
        <v>101</v>
      </c>
      <c r="C16" s="24" t="s">
        <v>102</v>
      </c>
      <c r="D16" s="46">
        <v>1.38</v>
      </c>
      <c r="E16" s="46">
        <v>1.38</v>
      </c>
      <c r="F16" s="46"/>
    </row>
    <row r="17" ht="18.95" customHeight="1" spans="2:6">
      <c r="B17" s="77" t="s">
        <v>103</v>
      </c>
      <c r="C17" s="24" t="s">
        <v>104</v>
      </c>
      <c r="D17" s="46">
        <v>36.43</v>
      </c>
      <c r="E17" s="46">
        <v>36.43</v>
      </c>
      <c r="F17" s="46"/>
    </row>
    <row r="18" ht="19.8" customHeight="1" spans="2:6">
      <c r="B18" s="75" t="s">
        <v>105</v>
      </c>
      <c r="C18" s="76" t="s">
        <v>106</v>
      </c>
      <c r="D18" s="46">
        <v>73.77</v>
      </c>
      <c r="E18" s="46">
        <v>0.66</v>
      </c>
      <c r="F18" s="46">
        <v>73.11</v>
      </c>
    </row>
    <row r="19" ht="18.95" customHeight="1" spans="2:6">
      <c r="B19" s="77" t="s">
        <v>107</v>
      </c>
      <c r="C19" s="24" t="s">
        <v>108</v>
      </c>
      <c r="D19" s="46">
        <v>9</v>
      </c>
      <c r="E19" s="46"/>
      <c r="F19" s="46">
        <v>9</v>
      </c>
    </row>
    <row r="20" ht="18.95" customHeight="1" spans="2:6">
      <c r="B20" s="77" t="s">
        <v>109</v>
      </c>
      <c r="C20" s="24" t="s">
        <v>110</v>
      </c>
      <c r="D20" s="46">
        <v>0.4</v>
      </c>
      <c r="E20" s="46"/>
      <c r="F20" s="46">
        <v>0.4</v>
      </c>
    </row>
    <row r="21" ht="18.95" customHeight="1" spans="2:6">
      <c r="B21" s="77" t="s">
        <v>111</v>
      </c>
      <c r="C21" s="24" t="s">
        <v>112</v>
      </c>
      <c r="D21" s="46">
        <v>1.5</v>
      </c>
      <c r="E21" s="46"/>
      <c r="F21" s="46">
        <v>1.5</v>
      </c>
    </row>
    <row r="22" ht="18.95" customHeight="1" spans="2:6">
      <c r="B22" s="77" t="s">
        <v>113</v>
      </c>
      <c r="C22" s="24" t="s">
        <v>114</v>
      </c>
      <c r="D22" s="46">
        <v>0.2</v>
      </c>
      <c r="E22" s="46"/>
      <c r="F22" s="46">
        <v>0.2</v>
      </c>
    </row>
    <row r="23" ht="18.95" customHeight="1" spans="2:6">
      <c r="B23" s="77" t="s">
        <v>115</v>
      </c>
      <c r="C23" s="24" t="s">
        <v>116</v>
      </c>
      <c r="D23" s="46">
        <v>7</v>
      </c>
      <c r="E23" s="46"/>
      <c r="F23" s="46">
        <v>7</v>
      </c>
    </row>
    <row r="24" ht="18.95" customHeight="1" spans="2:6">
      <c r="B24" s="77" t="s">
        <v>117</v>
      </c>
      <c r="C24" s="24" t="s">
        <v>118</v>
      </c>
      <c r="D24" s="46">
        <v>5</v>
      </c>
      <c r="E24" s="46"/>
      <c r="F24" s="46">
        <v>5</v>
      </c>
    </row>
    <row r="25" ht="18.95" customHeight="1" spans="2:6">
      <c r="B25" s="77" t="s">
        <v>119</v>
      </c>
      <c r="C25" s="24" t="s">
        <v>120</v>
      </c>
      <c r="D25" s="46">
        <v>3.9</v>
      </c>
      <c r="E25" s="46"/>
      <c r="F25" s="46">
        <v>3.9</v>
      </c>
    </row>
    <row r="26" ht="18.95" customHeight="1" spans="2:6">
      <c r="B26" s="77" t="s">
        <v>121</v>
      </c>
      <c r="C26" s="24" t="s">
        <v>122</v>
      </c>
      <c r="D26" s="46">
        <v>1</v>
      </c>
      <c r="E26" s="46"/>
      <c r="F26" s="46">
        <v>1</v>
      </c>
    </row>
    <row r="27" ht="18.95" customHeight="1" spans="2:6">
      <c r="B27" s="77" t="s">
        <v>123</v>
      </c>
      <c r="C27" s="24" t="s">
        <v>124</v>
      </c>
      <c r="D27" s="46">
        <v>1.2</v>
      </c>
      <c r="E27" s="46"/>
      <c r="F27" s="46">
        <v>1.2</v>
      </c>
    </row>
    <row r="28" ht="18.95" customHeight="1" spans="2:6">
      <c r="B28" s="77" t="s">
        <v>125</v>
      </c>
      <c r="C28" s="24" t="s">
        <v>126</v>
      </c>
      <c r="D28" s="46">
        <v>0.5</v>
      </c>
      <c r="E28" s="46"/>
      <c r="F28" s="46">
        <v>0.5</v>
      </c>
    </row>
    <row r="29" ht="18.95" customHeight="1" spans="2:6">
      <c r="B29" s="77" t="s">
        <v>127</v>
      </c>
      <c r="C29" s="24" t="s">
        <v>128</v>
      </c>
      <c r="D29" s="46">
        <v>0.1</v>
      </c>
      <c r="E29" s="46"/>
      <c r="F29" s="46">
        <v>0.1</v>
      </c>
    </row>
    <row r="30" ht="18.95" customHeight="1" spans="2:6">
      <c r="B30" s="77" t="s">
        <v>129</v>
      </c>
      <c r="C30" s="24" t="s">
        <v>130</v>
      </c>
      <c r="D30" s="46">
        <v>0.1</v>
      </c>
      <c r="E30" s="46"/>
      <c r="F30" s="46">
        <v>0.1</v>
      </c>
    </row>
    <row r="31" ht="18.95" customHeight="1" spans="2:6">
      <c r="B31" s="77" t="s">
        <v>131</v>
      </c>
      <c r="C31" s="24" t="s">
        <v>132</v>
      </c>
      <c r="D31" s="46">
        <v>3</v>
      </c>
      <c r="E31" s="46"/>
      <c r="F31" s="46">
        <v>3</v>
      </c>
    </row>
    <row r="32" ht="18.95" customHeight="1" spans="2:6">
      <c r="B32" s="77" t="s">
        <v>133</v>
      </c>
      <c r="C32" s="24" t="s">
        <v>134</v>
      </c>
      <c r="D32" s="46">
        <v>1</v>
      </c>
      <c r="E32" s="46"/>
      <c r="F32" s="46">
        <v>1</v>
      </c>
    </row>
    <row r="33" ht="18.95" customHeight="1" spans="2:6">
      <c r="B33" s="77" t="s">
        <v>135</v>
      </c>
      <c r="C33" s="24" t="s">
        <v>136</v>
      </c>
      <c r="D33" s="46">
        <v>1.24</v>
      </c>
      <c r="E33" s="46"/>
      <c r="F33" s="46">
        <v>1.24</v>
      </c>
    </row>
    <row r="34" ht="18.95" customHeight="1" spans="2:6">
      <c r="B34" s="77" t="s">
        <v>137</v>
      </c>
      <c r="C34" s="24" t="s">
        <v>138</v>
      </c>
      <c r="D34" s="46">
        <v>2.59</v>
      </c>
      <c r="E34" s="46"/>
      <c r="F34" s="46">
        <v>2.59</v>
      </c>
    </row>
    <row r="35" ht="18.95" customHeight="1" spans="2:6">
      <c r="B35" s="77" t="s">
        <v>139</v>
      </c>
      <c r="C35" s="24" t="s">
        <v>140</v>
      </c>
      <c r="D35" s="46">
        <v>10.5</v>
      </c>
      <c r="E35" s="46"/>
      <c r="F35" s="46">
        <v>10.5</v>
      </c>
    </row>
    <row r="36" ht="18.95" customHeight="1" spans="2:6">
      <c r="B36" s="77" t="s">
        <v>141</v>
      </c>
      <c r="C36" s="24" t="s">
        <v>142</v>
      </c>
      <c r="D36" s="46">
        <v>20.88</v>
      </c>
      <c r="E36" s="46"/>
      <c r="F36" s="46">
        <v>20.88</v>
      </c>
    </row>
    <row r="37" ht="18.95" customHeight="1" spans="2:6">
      <c r="B37" s="77" t="s">
        <v>143</v>
      </c>
      <c r="C37" s="24" t="s">
        <v>144</v>
      </c>
      <c r="D37" s="46">
        <v>4.66</v>
      </c>
      <c r="E37" s="46">
        <v>0.66</v>
      </c>
      <c r="F37" s="46">
        <v>4</v>
      </c>
    </row>
    <row r="38" ht="19.8" customHeight="1" spans="2:6">
      <c r="B38" s="75" t="s">
        <v>145</v>
      </c>
      <c r="C38" s="76" t="s">
        <v>146</v>
      </c>
      <c r="D38" s="46">
        <v>26.09</v>
      </c>
      <c r="E38" s="46">
        <v>25.3</v>
      </c>
      <c r="F38" s="46">
        <v>0.79</v>
      </c>
    </row>
    <row r="39" ht="18.95" customHeight="1" spans="2:6">
      <c r="B39" s="77" t="s">
        <v>147</v>
      </c>
      <c r="C39" s="24" t="s">
        <v>148</v>
      </c>
      <c r="D39" s="46">
        <v>25.3</v>
      </c>
      <c r="E39" s="46">
        <v>25.3</v>
      </c>
      <c r="F39" s="46"/>
    </row>
    <row r="40" ht="18.95" customHeight="1" spans="2:6">
      <c r="B40" s="77" t="s">
        <v>149</v>
      </c>
      <c r="C40" s="24" t="s">
        <v>150</v>
      </c>
      <c r="D40" s="46">
        <v>0.79</v>
      </c>
      <c r="E40" s="46"/>
      <c r="F40" s="46">
        <v>0.79</v>
      </c>
    </row>
    <row r="41" ht="19.8" customHeight="1" spans="2:6">
      <c r="B41" s="75" t="s">
        <v>151</v>
      </c>
      <c r="C41" s="76" t="s">
        <v>152</v>
      </c>
      <c r="D41" s="46">
        <v>2</v>
      </c>
      <c r="E41" s="46"/>
      <c r="F41" s="46">
        <v>2</v>
      </c>
    </row>
    <row r="42" ht="18.95" customHeight="1" spans="2:6">
      <c r="B42" s="77" t="s">
        <v>153</v>
      </c>
      <c r="C42" s="24" t="s">
        <v>154</v>
      </c>
      <c r="D42" s="46">
        <v>2</v>
      </c>
      <c r="E42" s="46"/>
      <c r="F42" s="46">
        <v>2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scale="9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10"/>
  <sheetViews>
    <sheetView workbookViewId="0">
      <selection activeCell="M20" sqref="M20"/>
    </sheetView>
  </sheetViews>
  <sheetFormatPr defaultColWidth="10" defaultRowHeight="13.5"/>
  <cols>
    <col min="1" max="1" width="7.625" customWidth="1"/>
    <col min="2" max="2" width="16.625" customWidth="1"/>
    <col min="3" max="3" width="4.75" customWidth="1"/>
    <col min="4" max="5" width="14.625" customWidth="1"/>
    <col min="6" max="6" width="10.625" customWidth="1"/>
    <col min="7" max="7" width="10" customWidth="1"/>
    <col min="8" max="8" width="16.625" customWidth="1"/>
    <col min="9" max="9" width="4.75" customWidth="1"/>
    <col min="10" max="11" width="8.625" customWidth="1"/>
    <col min="12" max="12" width="10.625" customWidth="1"/>
  </cols>
  <sheetData>
    <row r="2" spans="1:1">
      <c r="A2" s="2" t="s">
        <v>155</v>
      </c>
    </row>
    <row r="3" spans="1:12">
      <c r="A3" s="78" t="s">
        <v>156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</row>
    <row r="5" spans="1:1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</row>
    <row r="6" spans="12:12">
      <c r="L6" s="81" t="s">
        <v>7</v>
      </c>
    </row>
    <row r="7" ht="16.5" spans="1:12">
      <c r="A7" s="79" t="s">
        <v>157</v>
      </c>
      <c r="B7" s="79"/>
      <c r="C7" s="79"/>
      <c r="D7" s="79"/>
      <c r="E7" s="79"/>
      <c r="F7" s="79"/>
      <c r="G7" s="79" t="s">
        <v>35</v>
      </c>
      <c r="H7" s="79"/>
      <c r="I7" s="79"/>
      <c r="J7" s="79"/>
      <c r="K7" s="79"/>
      <c r="L7" s="79"/>
    </row>
    <row r="8" ht="16.5" spans="1:12">
      <c r="A8" s="79" t="s">
        <v>12</v>
      </c>
      <c r="B8" s="79" t="s">
        <v>158</v>
      </c>
      <c r="C8" s="79" t="s">
        <v>159</v>
      </c>
      <c r="D8" s="79"/>
      <c r="E8" s="79"/>
      <c r="F8" s="79" t="s">
        <v>160</v>
      </c>
      <c r="G8" s="79" t="s">
        <v>12</v>
      </c>
      <c r="H8" s="79" t="s">
        <v>158</v>
      </c>
      <c r="I8" s="79" t="s">
        <v>159</v>
      </c>
      <c r="J8" s="79"/>
      <c r="K8" s="79"/>
      <c r="L8" s="79" t="s">
        <v>160</v>
      </c>
    </row>
    <row r="9" ht="33" spans="1:12">
      <c r="A9" s="79"/>
      <c r="B9" s="79"/>
      <c r="C9" s="79" t="s">
        <v>161</v>
      </c>
      <c r="D9" s="79" t="s">
        <v>162</v>
      </c>
      <c r="E9" s="79" t="s">
        <v>163</v>
      </c>
      <c r="F9" s="79"/>
      <c r="G9" s="79"/>
      <c r="H9" s="79"/>
      <c r="I9" s="79" t="s">
        <v>161</v>
      </c>
      <c r="J9" s="79" t="s">
        <v>162</v>
      </c>
      <c r="K9" s="79" t="s">
        <v>163</v>
      </c>
      <c r="L9" s="79"/>
    </row>
    <row r="10" ht="31" customHeight="1" spans="1:12">
      <c r="A10" s="80">
        <v>23.75</v>
      </c>
      <c r="B10" s="80">
        <v>0</v>
      </c>
      <c r="C10" s="80">
        <v>23.75</v>
      </c>
      <c r="D10" s="80">
        <v>0</v>
      </c>
      <c r="E10" s="80">
        <v>14.25</v>
      </c>
      <c r="F10" s="80">
        <v>9.5</v>
      </c>
      <c r="G10" s="80">
        <f>I10+L10</f>
        <v>13.5</v>
      </c>
      <c r="H10" s="80">
        <v>0</v>
      </c>
      <c r="I10" s="82">
        <v>10.5</v>
      </c>
      <c r="J10" s="82"/>
      <c r="K10" s="82">
        <v>10.5</v>
      </c>
      <c r="L10" s="82">
        <v>3</v>
      </c>
    </row>
  </sheetData>
  <mergeCells count="11">
    <mergeCell ref="A7:F7"/>
    <mergeCell ref="G7:L7"/>
    <mergeCell ref="C8:E8"/>
    <mergeCell ref="I8:K8"/>
    <mergeCell ref="A8:A9"/>
    <mergeCell ref="B8:B9"/>
    <mergeCell ref="F8:F9"/>
    <mergeCell ref="G8:G9"/>
    <mergeCell ref="H8:H9"/>
    <mergeCell ref="L8:L9"/>
    <mergeCell ref="A3:L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71" t="s">
        <v>164</v>
      </c>
      <c r="C1" s="70"/>
      <c r="D1" s="70"/>
      <c r="E1" s="70"/>
      <c r="F1" s="70"/>
    </row>
    <row r="2" ht="25" customHeight="1" spans="2:6">
      <c r="B2" s="72" t="s">
        <v>165</v>
      </c>
      <c r="C2" s="72"/>
      <c r="D2" s="72"/>
      <c r="E2" s="72"/>
      <c r="F2" s="72"/>
    </row>
    <row r="3" ht="26.7" customHeight="1" spans="2:6">
      <c r="B3" s="72"/>
      <c r="C3" s="72"/>
      <c r="D3" s="72"/>
      <c r="E3" s="72"/>
      <c r="F3" s="72"/>
    </row>
    <row r="4" ht="16.35" customHeight="1" spans="2:6">
      <c r="B4" s="70"/>
      <c r="C4" s="70"/>
      <c r="D4" s="70"/>
      <c r="E4" s="70"/>
      <c r="F4" s="70"/>
    </row>
    <row r="5" ht="21.55" customHeight="1" spans="2:6">
      <c r="B5" s="70"/>
      <c r="C5" s="70"/>
      <c r="D5" s="70"/>
      <c r="E5" s="70"/>
      <c r="F5" s="47" t="s">
        <v>7</v>
      </c>
    </row>
    <row r="6" ht="33.6" customHeight="1" spans="2:6">
      <c r="B6" s="73" t="s">
        <v>36</v>
      </c>
      <c r="C6" s="73" t="s">
        <v>37</v>
      </c>
      <c r="D6" s="73" t="s">
        <v>166</v>
      </c>
      <c r="E6" s="73"/>
      <c r="F6" s="73"/>
    </row>
    <row r="7" ht="31.05" customHeight="1" spans="2:6">
      <c r="B7" s="73"/>
      <c r="C7" s="73"/>
      <c r="D7" s="73" t="s">
        <v>38</v>
      </c>
      <c r="E7" s="73" t="s">
        <v>39</v>
      </c>
      <c r="F7" s="73" t="s">
        <v>40</v>
      </c>
    </row>
    <row r="8" ht="20.7" customHeight="1" spans="2:6">
      <c r="B8" s="74" t="s">
        <v>12</v>
      </c>
      <c r="C8" s="74"/>
      <c r="D8" s="45"/>
      <c r="E8" s="45"/>
      <c r="F8" s="45"/>
    </row>
    <row r="9" ht="16.35" customHeight="1" spans="2:6">
      <c r="B9" s="75"/>
      <c r="C9" s="76"/>
      <c r="D9" s="46"/>
      <c r="E9" s="46"/>
      <c r="F9" s="46"/>
    </row>
    <row r="10" ht="16.35" customHeight="1" spans="2:6">
      <c r="B10" s="77" t="s">
        <v>167</v>
      </c>
      <c r="C10" s="24" t="s">
        <v>167</v>
      </c>
      <c r="D10" s="46"/>
      <c r="E10" s="46"/>
      <c r="F10" s="46"/>
    </row>
    <row r="11" ht="16.35" customHeight="1" spans="2:6">
      <c r="B11" s="77" t="s">
        <v>168</v>
      </c>
      <c r="C11" s="24" t="s">
        <v>168</v>
      </c>
      <c r="D11" s="46"/>
      <c r="E11" s="46"/>
      <c r="F11" s="46"/>
    </row>
    <row r="12" ht="16.35" customHeight="1" spans="2:6">
      <c r="B12" s="1" t="s">
        <v>169</v>
      </c>
      <c r="C12" s="1"/>
      <c r="D12" s="1"/>
      <c r="E12" s="1"/>
      <c r="F12" s="1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I16" sqref="I15:I16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170</v>
      </c>
    </row>
    <row r="2" ht="16.35" customHeight="1" spans="3:6">
      <c r="C2" s="30" t="s">
        <v>171</v>
      </c>
      <c r="D2" s="30"/>
      <c r="E2" s="30"/>
      <c r="F2" s="30"/>
    </row>
    <row r="3" ht="16.35" customHeight="1" spans="3:6">
      <c r="C3" s="30"/>
      <c r="D3" s="30"/>
      <c r="E3" s="30"/>
      <c r="F3" s="30"/>
    </row>
    <row r="4" ht="16.35" customHeight="1"/>
    <row r="5" ht="23.25" customHeight="1" spans="6:6">
      <c r="F5" s="67" t="s">
        <v>7</v>
      </c>
    </row>
    <row r="6" ht="34.5" customHeight="1" spans="3:6">
      <c r="C6" s="68" t="s">
        <v>8</v>
      </c>
      <c r="D6" s="68"/>
      <c r="E6" s="68" t="s">
        <v>9</v>
      </c>
      <c r="F6" s="68"/>
    </row>
    <row r="7" ht="32.75" customHeight="1" spans="3:6">
      <c r="C7" s="68" t="s">
        <v>10</v>
      </c>
      <c r="D7" s="68" t="s">
        <v>11</v>
      </c>
      <c r="E7" s="68" t="s">
        <v>10</v>
      </c>
      <c r="F7" s="68" t="s">
        <v>11</v>
      </c>
    </row>
    <row r="8" ht="25" customHeight="1" spans="3:6">
      <c r="C8" s="69" t="s">
        <v>12</v>
      </c>
      <c r="D8" s="60">
        <v>10704.7</v>
      </c>
      <c r="E8" s="69" t="s">
        <v>12</v>
      </c>
      <c r="F8" s="60">
        <v>10704.7</v>
      </c>
    </row>
    <row r="9" ht="20.7" customHeight="1" spans="2:6">
      <c r="B9" s="70" t="s">
        <v>172</v>
      </c>
      <c r="C9" s="52" t="s">
        <v>18</v>
      </c>
      <c r="D9" s="60">
        <f>8572.7+2132</f>
        <v>10704.7</v>
      </c>
      <c r="E9" s="52" t="s">
        <v>19</v>
      </c>
      <c r="F9" s="60">
        <v>92.09</v>
      </c>
    </row>
    <row r="10" ht="20.7" customHeight="1" spans="2:6">
      <c r="B10" s="70"/>
      <c r="C10" s="52" t="s">
        <v>20</v>
      </c>
      <c r="D10" s="60"/>
      <c r="E10" s="52" t="s">
        <v>21</v>
      </c>
      <c r="F10" s="60">
        <v>27.51</v>
      </c>
    </row>
    <row r="11" ht="20.7" customHeight="1" spans="2:6">
      <c r="B11" s="70"/>
      <c r="C11" s="52" t="s">
        <v>22</v>
      </c>
      <c r="D11" s="60"/>
      <c r="E11" s="52" t="s">
        <v>23</v>
      </c>
      <c r="F11" s="60">
        <v>1534.81</v>
      </c>
    </row>
    <row r="12" ht="20.7" customHeight="1" spans="2:6">
      <c r="B12" s="70"/>
      <c r="C12" s="52" t="s">
        <v>173</v>
      </c>
      <c r="D12" s="60"/>
      <c r="E12" s="52" t="s">
        <v>24</v>
      </c>
      <c r="F12" s="60">
        <f>6918.29+2132</f>
        <v>9050.29</v>
      </c>
    </row>
    <row r="13" ht="20.7" customHeight="1" spans="2:6">
      <c r="B13" s="70"/>
      <c r="C13" s="52" t="s">
        <v>174</v>
      </c>
      <c r="D13" s="60"/>
      <c r="E13" s="52"/>
      <c r="F13" s="60"/>
    </row>
    <row r="14" ht="20.7" customHeight="1" spans="2:6">
      <c r="B14" s="70"/>
      <c r="C14" s="52" t="s">
        <v>175</v>
      </c>
      <c r="D14" s="60"/>
      <c r="E14" s="52"/>
      <c r="F14" s="60"/>
    </row>
    <row r="15" ht="20.7" customHeight="1" spans="2:6">
      <c r="B15" s="70"/>
      <c r="C15" s="52" t="s">
        <v>176</v>
      </c>
      <c r="D15" s="60"/>
      <c r="E15" s="52"/>
      <c r="F15" s="60"/>
    </row>
    <row r="16" ht="20.7" customHeight="1" spans="2:6">
      <c r="B16" s="70"/>
      <c r="C16" s="52" t="s">
        <v>177</v>
      </c>
      <c r="D16" s="60"/>
      <c r="E16" s="52"/>
      <c r="F16" s="60"/>
    </row>
    <row r="17" ht="20.7" customHeight="1" spans="2:6">
      <c r="B17" s="70"/>
      <c r="C17" s="52" t="s">
        <v>178</v>
      </c>
      <c r="D17" s="60"/>
      <c r="E17" s="52"/>
      <c r="F17" s="60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workbookViewId="0">
      <selection activeCell="D8" sqref="D8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179</v>
      </c>
    </row>
    <row r="2" ht="16.35" customHeight="1" spans="2:13">
      <c r="B2" s="30" t="s">
        <v>180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ht="16.35" customHeight="1" spans="2:13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ht="16.35" customHeight="1"/>
    <row r="5" ht="22.4" customHeight="1" spans="13:13">
      <c r="M5" s="47" t="s">
        <v>7</v>
      </c>
    </row>
    <row r="6" ht="36.2" customHeight="1" spans="2:13">
      <c r="B6" s="57" t="s">
        <v>181</v>
      </c>
      <c r="C6" s="57"/>
      <c r="D6" s="57" t="s">
        <v>38</v>
      </c>
      <c r="E6" s="58" t="s">
        <v>182</v>
      </c>
      <c r="F6" s="58" t="s">
        <v>183</v>
      </c>
      <c r="G6" s="58" t="s">
        <v>184</v>
      </c>
      <c r="H6" s="58" t="s">
        <v>185</v>
      </c>
      <c r="I6" s="58" t="s">
        <v>186</v>
      </c>
      <c r="J6" s="58" t="s">
        <v>187</v>
      </c>
      <c r="K6" s="58" t="s">
        <v>188</v>
      </c>
      <c r="L6" s="58" t="s">
        <v>189</v>
      </c>
      <c r="M6" s="58" t="s">
        <v>190</v>
      </c>
    </row>
    <row r="7" ht="30.15" customHeight="1" spans="2:13">
      <c r="B7" s="57" t="s">
        <v>84</v>
      </c>
      <c r="C7" s="57" t="s">
        <v>37</v>
      </c>
      <c r="D7" s="57"/>
      <c r="E7" s="58"/>
      <c r="F7" s="58"/>
      <c r="G7" s="58"/>
      <c r="H7" s="58"/>
      <c r="I7" s="58"/>
      <c r="J7" s="58"/>
      <c r="K7" s="58"/>
      <c r="L7" s="58"/>
      <c r="M7" s="58"/>
    </row>
    <row r="8" ht="20.7" customHeight="1" spans="2:13">
      <c r="B8" s="59" t="s">
        <v>12</v>
      </c>
      <c r="C8" s="59"/>
      <c r="D8" s="60">
        <v>10704.7</v>
      </c>
      <c r="E8" s="60">
        <v>10704.7</v>
      </c>
      <c r="F8" s="61"/>
      <c r="G8" s="61"/>
      <c r="H8" s="61"/>
      <c r="I8" s="61"/>
      <c r="J8" s="61"/>
      <c r="K8" s="61"/>
      <c r="L8" s="61"/>
      <c r="M8" s="61"/>
    </row>
    <row r="9" ht="20.7" customHeight="1" spans="2:13">
      <c r="B9" s="62" t="s">
        <v>41</v>
      </c>
      <c r="C9" s="63" t="s">
        <v>19</v>
      </c>
      <c r="D9" s="64">
        <v>92.09</v>
      </c>
      <c r="E9" s="64">
        <v>92.09</v>
      </c>
      <c r="F9" s="64"/>
      <c r="G9" s="64"/>
      <c r="H9" s="64"/>
      <c r="I9" s="64"/>
      <c r="J9" s="64"/>
      <c r="K9" s="64"/>
      <c r="L9" s="64"/>
      <c r="M9" s="64"/>
    </row>
    <row r="10" ht="18.1" customHeight="1" spans="2:13">
      <c r="B10" s="65" t="s">
        <v>191</v>
      </c>
      <c r="C10" s="66" t="s">
        <v>192</v>
      </c>
      <c r="D10" s="64">
        <v>92.09</v>
      </c>
      <c r="E10" s="64">
        <v>92.09</v>
      </c>
      <c r="F10" s="64"/>
      <c r="G10" s="64"/>
      <c r="H10" s="64"/>
      <c r="I10" s="64"/>
      <c r="J10" s="64"/>
      <c r="K10" s="64"/>
      <c r="L10" s="64"/>
      <c r="M10" s="64"/>
    </row>
    <row r="11" ht="19.8" customHeight="1" spans="2:13">
      <c r="B11" s="65" t="s">
        <v>193</v>
      </c>
      <c r="C11" s="66" t="s">
        <v>194</v>
      </c>
      <c r="D11" s="64">
        <v>26.09</v>
      </c>
      <c r="E11" s="64">
        <v>26.09</v>
      </c>
      <c r="F11" s="64"/>
      <c r="G11" s="64"/>
      <c r="H11" s="64"/>
      <c r="I11" s="64"/>
      <c r="J11" s="64"/>
      <c r="K11" s="64"/>
      <c r="L11" s="64"/>
      <c r="M11" s="64"/>
    </row>
    <row r="12" ht="19.8" customHeight="1" spans="2:13">
      <c r="B12" s="65" t="s">
        <v>195</v>
      </c>
      <c r="C12" s="66" t="s">
        <v>196</v>
      </c>
      <c r="D12" s="64">
        <v>44</v>
      </c>
      <c r="E12" s="64">
        <v>44</v>
      </c>
      <c r="F12" s="64"/>
      <c r="G12" s="64"/>
      <c r="H12" s="64"/>
      <c r="I12" s="64"/>
      <c r="J12" s="64"/>
      <c r="K12" s="64"/>
      <c r="L12" s="64"/>
      <c r="M12" s="64"/>
    </row>
    <row r="13" ht="19.8" customHeight="1" spans="2:13">
      <c r="B13" s="65" t="s">
        <v>197</v>
      </c>
      <c r="C13" s="66" t="s">
        <v>198</v>
      </c>
      <c r="D13" s="64">
        <v>22</v>
      </c>
      <c r="E13" s="64">
        <v>22</v>
      </c>
      <c r="F13" s="64"/>
      <c r="G13" s="64"/>
      <c r="H13" s="64"/>
      <c r="I13" s="64"/>
      <c r="J13" s="64"/>
      <c r="K13" s="64"/>
      <c r="L13" s="64"/>
      <c r="M13" s="64"/>
    </row>
    <row r="14" ht="20.7" customHeight="1" spans="2:13">
      <c r="B14" s="62" t="s">
        <v>50</v>
      </c>
      <c r="C14" s="63" t="s">
        <v>21</v>
      </c>
      <c r="D14" s="64">
        <v>27.51</v>
      </c>
      <c r="E14" s="64">
        <v>27.51</v>
      </c>
      <c r="F14" s="64"/>
      <c r="G14" s="64"/>
      <c r="H14" s="64"/>
      <c r="I14" s="64"/>
      <c r="J14" s="64"/>
      <c r="K14" s="64"/>
      <c r="L14" s="64"/>
      <c r="M14" s="64"/>
    </row>
    <row r="15" ht="18.1" customHeight="1" spans="2:13">
      <c r="B15" s="65" t="s">
        <v>199</v>
      </c>
      <c r="C15" s="66" t="s">
        <v>200</v>
      </c>
      <c r="D15" s="64">
        <v>27.51</v>
      </c>
      <c r="E15" s="64">
        <v>27.51</v>
      </c>
      <c r="F15" s="64"/>
      <c r="G15" s="64"/>
      <c r="H15" s="64"/>
      <c r="I15" s="64"/>
      <c r="J15" s="64"/>
      <c r="K15" s="64"/>
      <c r="L15" s="64"/>
      <c r="M15" s="64"/>
    </row>
    <row r="16" ht="19.8" customHeight="1" spans="2:13">
      <c r="B16" s="65" t="s">
        <v>201</v>
      </c>
      <c r="C16" s="66" t="s">
        <v>202</v>
      </c>
      <c r="D16" s="64">
        <v>27.51</v>
      </c>
      <c r="E16" s="64">
        <v>27.51</v>
      </c>
      <c r="F16" s="64"/>
      <c r="G16" s="64"/>
      <c r="H16" s="64"/>
      <c r="I16" s="64"/>
      <c r="J16" s="64"/>
      <c r="K16" s="64"/>
      <c r="L16" s="64"/>
      <c r="M16" s="64"/>
    </row>
    <row r="17" ht="20.7" customHeight="1" spans="2:13">
      <c r="B17" s="62" t="s">
        <v>55</v>
      </c>
      <c r="C17" s="63" t="s">
        <v>23</v>
      </c>
      <c r="D17" s="64">
        <v>1534.81</v>
      </c>
      <c r="E17" s="64">
        <v>1534.81</v>
      </c>
      <c r="F17" s="64"/>
      <c r="G17" s="64"/>
      <c r="H17" s="64"/>
      <c r="I17" s="64"/>
      <c r="J17" s="64"/>
      <c r="K17" s="64"/>
      <c r="L17" s="64"/>
      <c r="M17" s="64"/>
    </row>
    <row r="18" ht="18.1" customHeight="1" spans="2:13">
      <c r="B18" s="65" t="s">
        <v>203</v>
      </c>
      <c r="C18" s="66" t="s">
        <v>204</v>
      </c>
      <c r="D18" s="64">
        <v>1534.81</v>
      </c>
      <c r="E18" s="64">
        <v>1534.81</v>
      </c>
      <c r="F18" s="64"/>
      <c r="G18" s="64"/>
      <c r="H18" s="64"/>
      <c r="I18" s="64"/>
      <c r="J18" s="64"/>
      <c r="K18" s="64"/>
      <c r="L18" s="64"/>
      <c r="M18" s="64"/>
    </row>
    <row r="19" ht="19.8" customHeight="1" spans="2:13">
      <c r="B19" s="65" t="s">
        <v>205</v>
      </c>
      <c r="C19" s="66" t="s">
        <v>206</v>
      </c>
      <c r="D19" s="64">
        <v>352.21</v>
      </c>
      <c r="E19" s="64">
        <v>352.21</v>
      </c>
      <c r="F19" s="64"/>
      <c r="G19" s="64"/>
      <c r="H19" s="64"/>
      <c r="I19" s="64"/>
      <c r="J19" s="64"/>
      <c r="K19" s="64"/>
      <c r="L19" s="64"/>
      <c r="M19" s="64"/>
    </row>
    <row r="20" ht="19.8" customHeight="1" spans="2:13">
      <c r="B20" s="65" t="s">
        <v>207</v>
      </c>
      <c r="C20" s="66" t="s">
        <v>208</v>
      </c>
      <c r="D20" s="64">
        <v>1182.6</v>
      </c>
      <c r="E20" s="64">
        <v>1182.6</v>
      </c>
      <c r="F20" s="64"/>
      <c r="G20" s="64"/>
      <c r="H20" s="64"/>
      <c r="I20" s="64"/>
      <c r="J20" s="64"/>
      <c r="K20" s="64"/>
      <c r="L20" s="64"/>
      <c r="M20" s="64"/>
    </row>
    <row r="21" ht="20.7" customHeight="1" spans="2:13">
      <c r="B21" s="62" t="s">
        <v>62</v>
      </c>
      <c r="C21" s="63" t="s">
        <v>24</v>
      </c>
      <c r="D21" s="64">
        <f>D22+D28</f>
        <v>9050.29</v>
      </c>
      <c r="E21" s="64">
        <f>E22+E28</f>
        <v>9050.29</v>
      </c>
      <c r="F21" s="64"/>
      <c r="G21" s="64"/>
      <c r="H21" s="64"/>
      <c r="I21" s="64"/>
      <c r="J21" s="64"/>
      <c r="K21" s="64"/>
      <c r="L21" s="64"/>
      <c r="M21" s="64"/>
    </row>
    <row r="22" ht="18.1" customHeight="1" spans="2:13">
      <c r="B22" s="65" t="s">
        <v>209</v>
      </c>
      <c r="C22" s="66" t="s">
        <v>210</v>
      </c>
      <c r="D22" s="64">
        <f>SUM(D23:D27)</f>
        <v>9013.86</v>
      </c>
      <c r="E22" s="64">
        <f>SUM(E23:E27)</f>
        <v>9013.86</v>
      </c>
      <c r="F22" s="64"/>
      <c r="G22" s="64"/>
      <c r="H22" s="64"/>
      <c r="I22" s="64"/>
      <c r="J22" s="64"/>
      <c r="K22" s="64"/>
      <c r="L22" s="64"/>
      <c r="M22" s="64"/>
    </row>
    <row r="23" ht="19.8" customHeight="1" spans="2:13">
      <c r="B23" s="65" t="s">
        <v>211</v>
      </c>
      <c r="C23" s="66" t="s">
        <v>212</v>
      </c>
      <c r="D23" s="64">
        <v>1585</v>
      </c>
      <c r="E23" s="64">
        <v>1585</v>
      </c>
      <c r="F23" s="64"/>
      <c r="G23" s="64"/>
      <c r="H23" s="64"/>
      <c r="I23" s="64"/>
      <c r="J23" s="64"/>
      <c r="K23" s="64"/>
      <c r="L23" s="64"/>
      <c r="M23" s="64"/>
    </row>
    <row r="24" ht="19.8" customHeight="1" spans="2:13">
      <c r="B24" s="65" t="s">
        <v>213</v>
      </c>
      <c r="C24" s="66" t="s">
        <v>214</v>
      </c>
      <c r="D24" s="64">
        <f>713+617+960</f>
        <v>2290</v>
      </c>
      <c r="E24" s="64">
        <f>713+617+960</f>
        <v>2290</v>
      </c>
      <c r="F24" s="64"/>
      <c r="G24" s="64"/>
      <c r="H24" s="64"/>
      <c r="I24" s="64"/>
      <c r="J24" s="64"/>
      <c r="K24" s="64"/>
      <c r="L24" s="64"/>
      <c r="M24" s="64"/>
    </row>
    <row r="25" ht="19.8" customHeight="1" spans="2:13">
      <c r="B25" s="65" t="s">
        <v>215</v>
      </c>
      <c r="C25" s="66" t="s">
        <v>216</v>
      </c>
      <c r="D25" s="64">
        <v>843.86</v>
      </c>
      <c r="E25" s="64">
        <v>843.86</v>
      </c>
      <c r="F25" s="64"/>
      <c r="G25" s="64"/>
      <c r="H25" s="64"/>
      <c r="I25" s="64"/>
      <c r="J25" s="64"/>
      <c r="K25" s="64"/>
      <c r="L25" s="64"/>
      <c r="M25" s="64"/>
    </row>
    <row r="26" ht="19.8" customHeight="1" spans="2:13">
      <c r="B26" s="65" t="s">
        <v>217</v>
      </c>
      <c r="C26" s="66" t="s">
        <v>218</v>
      </c>
      <c r="D26" s="64">
        <f>2341+459</f>
        <v>2800</v>
      </c>
      <c r="E26" s="64">
        <f>2341+459</f>
        <v>2800</v>
      </c>
      <c r="F26" s="64"/>
      <c r="G26" s="64"/>
      <c r="H26" s="64"/>
      <c r="I26" s="64"/>
      <c r="J26" s="64"/>
      <c r="K26" s="64"/>
      <c r="L26" s="64"/>
      <c r="M26" s="64"/>
    </row>
    <row r="27" ht="19.8" customHeight="1" spans="2:13">
      <c r="B27" s="65" t="s">
        <v>219</v>
      </c>
      <c r="C27" s="66" t="s">
        <v>220</v>
      </c>
      <c r="D27" s="64">
        <f>1399+96</f>
        <v>1495</v>
      </c>
      <c r="E27" s="64">
        <f>1399+96</f>
        <v>1495</v>
      </c>
      <c r="F27" s="64"/>
      <c r="G27" s="64"/>
      <c r="H27" s="64"/>
      <c r="I27" s="64"/>
      <c r="J27" s="64"/>
      <c r="K27" s="64"/>
      <c r="L27" s="64"/>
      <c r="M27" s="64"/>
    </row>
    <row r="28" ht="18.1" customHeight="1" spans="2:13">
      <c r="B28" s="65" t="s">
        <v>221</v>
      </c>
      <c r="C28" s="66" t="s">
        <v>222</v>
      </c>
      <c r="D28" s="64">
        <v>36.43</v>
      </c>
      <c r="E28" s="64">
        <v>36.43</v>
      </c>
      <c r="F28" s="64"/>
      <c r="G28" s="64"/>
      <c r="H28" s="64"/>
      <c r="I28" s="64"/>
      <c r="J28" s="64"/>
      <c r="K28" s="64"/>
      <c r="L28" s="64"/>
      <c r="M28" s="64"/>
    </row>
    <row r="29" ht="19.8" customHeight="1" spans="2:13">
      <c r="B29" s="65" t="s">
        <v>223</v>
      </c>
      <c r="C29" s="66" t="s">
        <v>224</v>
      </c>
      <c r="D29" s="64">
        <v>36.43</v>
      </c>
      <c r="E29" s="64">
        <v>36.43</v>
      </c>
      <c r="F29" s="64"/>
      <c r="G29" s="64"/>
      <c r="H29" s="64"/>
      <c r="I29" s="64"/>
      <c r="J29" s="64"/>
      <c r="K29" s="64"/>
      <c r="L29" s="64"/>
      <c r="M29" s="6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9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13" workbookViewId="0">
      <selection activeCell="C26" sqref="C26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225</v>
      </c>
    </row>
    <row r="2" ht="16.35" customHeight="1" spans="2:6">
      <c r="B2" s="30" t="s">
        <v>226</v>
      </c>
      <c r="C2" s="30"/>
      <c r="D2" s="30"/>
      <c r="E2" s="30"/>
      <c r="F2" s="30"/>
    </row>
    <row r="3" ht="16.35" customHeight="1" spans="2:6">
      <c r="B3" s="30"/>
      <c r="C3" s="30"/>
      <c r="D3" s="30"/>
      <c r="E3" s="30"/>
      <c r="F3" s="30"/>
    </row>
    <row r="4" ht="16.35" customHeight="1" spans="2:6">
      <c r="B4" s="48"/>
      <c r="C4" s="48"/>
      <c r="D4" s="48"/>
      <c r="E4" s="48"/>
      <c r="F4" s="48"/>
    </row>
    <row r="5" ht="18.95" customHeight="1" spans="2:6">
      <c r="B5" s="48"/>
      <c r="C5" s="48"/>
      <c r="D5" s="48"/>
      <c r="E5" s="48"/>
      <c r="F5" s="6" t="s">
        <v>7</v>
      </c>
    </row>
    <row r="6" ht="31.9" customHeight="1" spans="2:6">
      <c r="B6" s="49" t="s">
        <v>84</v>
      </c>
      <c r="C6" s="49" t="s">
        <v>37</v>
      </c>
      <c r="D6" s="49" t="s">
        <v>38</v>
      </c>
      <c r="E6" s="49" t="s">
        <v>227</v>
      </c>
      <c r="F6" s="49" t="s">
        <v>228</v>
      </c>
    </row>
    <row r="7" ht="23.25" customHeight="1" spans="2:6">
      <c r="B7" s="9" t="s">
        <v>12</v>
      </c>
      <c r="C7" s="9"/>
      <c r="D7" s="50">
        <f>E7+F7</f>
        <v>10704.7</v>
      </c>
      <c r="E7" s="50">
        <v>508.24</v>
      </c>
      <c r="F7" s="50">
        <f>8064.46+2132</f>
        <v>10196.46</v>
      </c>
    </row>
    <row r="8" ht="21.55" customHeight="1" spans="2:6">
      <c r="B8" s="51" t="s">
        <v>41</v>
      </c>
      <c r="C8" s="52" t="s">
        <v>19</v>
      </c>
      <c r="D8" s="53">
        <f>E8+F8</f>
        <v>92.09</v>
      </c>
      <c r="E8" s="53">
        <v>92.09</v>
      </c>
      <c r="F8" s="53"/>
    </row>
    <row r="9" ht="20.7" customHeight="1" spans="2:6">
      <c r="B9" s="54" t="s">
        <v>229</v>
      </c>
      <c r="C9" s="55" t="s">
        <v>230</v>
      </c>
      <c r="D9" s="53">
        <f>E9+F9</f>
        <v>92.09</v>
      </c>
      <c r="E9" s="53">
        <v>92.09</v>
      </c>
      <c r="F9" s="53"/>
    </row>
    <row r="10" ht="20.7" customHeight="1" spans="2:6">
      <c r="B10" s="54" t="s">
        <v>231</v>
      </c>
      <c r="C10" s="55" t="s">
        <v>232</v>
      </c>
      <c r="D10" s="53">
        <f t="shared" ref="D9:D28" si="0">E10+F10</f>
        <v>26.09</v>
      </c>
      <c r="E10" s="53">
        <v>26.09</v>
      </c>
      <c r="F10" s="53"/>
    </row>
    <row r="11" ht="20.7" customHeight="1" spans="2:6">
      <c r="B11" s="54" t="s">
        <v>233</v>
      </c>
      <c r="C11" s="55" t="s">
        <v>234</v>
      </c>
      <c r="D11" s="53">
        <f t="shared" si="0"/>
        <v>44</v>
      </c>
      <c r="E11" s="53">
        <v>44</v>
      </c>
      <c r="F11" s="53"/>
    </row>
    <row r="12" ht="20.7" customHeight="1" spans="2:6">
      <c r="B12" s="54" t="s">
        <v>235</v>
      </c>
      <c r="C12" s="55" t="s">
        <v>236</v>
      </c>
      <c r="D12" s="53">
        <f t="shared" si="0"/>
        <v>22</v>
      </c>
      <c r="E12" s="53">
        <v>22</v>
      </c>
      <c r="F12" s="53"/>
    </row>
    <row r="13" ht="21.55" customHeight="1" spans="2:6">
      <c r="B13" s="51" t="s">
        <v>50</v>
      </c>
      <c r="C13" s="52" t="s">
        <v>21</v>
      </c>
      <c r="D13" s="53">
        <f t="shared" si="0"/>
        <v>27.51</v>
      </c>
      <c r="E13" s="53">
        <v>27.51</v>
      </c>
      <c r="F13" s="53"/>
    </row>
    <row r="14" ht="20.7" customHeight="1" spans="2:6">
      <c r="B14" s="54" t="s">
        <v>237</v>
      </c>
      <c r="C14" s="55" t="s">
        <v>238</v>
      </c>
      <c r="D14" s="53">
        <f t="shared" si="0"/>
        <v>27.51</v>
      </c>
      <c r="E14" s="53">
        <v>27.51</v>
      </c>
      <c r="F14" s="53"/>
    </row>
    <row r="15" ht="20.7" customHeight="1" spans="2:6">
      <c r="B15" s="54" t="s">
        <v>239</v>
      </c>
      <c r="C15" s="55" t="s">
        <v>240</v>
      </c>
      <c r="D15" s="53">
        <f t="shared" si="0"/>
        <v>27.51</v>
      </c>
      <c r="E15" s="53">
        <v>27.51</v>
      </c>
      <c r="F15" s="53"/>
    </row>
    <row r="16" ht="21.55" customHeight="1" spans="2:6">
      <c r="B16" s="51" t="s">
        <v>55</v>
      </c>
      <c r="C16" s="52" t="s">
        <v>23</v>
      </c>
      <c r="D16" s="53">
        <f t="shared" si="0"/>
        <v>1534.81</v>
      </c>
      <c r="E16" s="53">
        <v>352.21</v>
      </c>
      <c r="F16" s="53">
        <v>1182.6</v>
      </c>
    </row>
    <row r="17" ht="20.7" customHeight="1" spans="2:6">
      <c r="B17" s="54" t="s">
        <v>241</v>
      </c>
      <c r="C17" s="55" t="s">
        <v>242</v>
      </c>
      <c r="D17" s="53">
        <f t="shared" si="0"/>
        <v>1534.81</v>
      </c>
      <c r="E17" s="53">
        <v>352.21</v>
      </c>
      <c r="F17" s="53">
        <v>1182.6</v>
      </c>
    </row>
    <row r="18" ht="20.7" customHeight="1" spans="2:6">
      <c r="B18" s="54" t="s">
        <v>243</v>
      </c>
      <c r="C18" s="55" t="s">
        <v>244</v>
      </c>
      <c r="D18" s="53">
        <f t="shared" si="0"/>
        <v>352.21</v>
      </c>
      <c r="E18" s="53">
        <v>352.21</v>
      </c>
      <c r="F18" s="53"/>
    </row>
    <row r="19" ht="20.7" customHeight="1" spans="2:6">
      <c r="B19" s="54" t="s">
        <v>245</v>
      </c>
      <c r="C19" s="55" t="s">
        <v>246</v>
      </c>
      <c r="D19" s="53">
        <f t="shared" si="0"/>
        <v>1182.6</v>
      </c>
      <c r="E19" s="53"/>
      <c r="F19" s="53">
        <v>1182.6</v>
      </c>
    </row>
    <row r="20" ht="21.55" customHeight="1" spans="2:6">
      <c r="B20" s="51" t="s">
        <v>62</v>
      </c>
      <c r="C20" s="52" t="s">
        <v>24</v>
      </c>
      <c r="D20" s="53">
        <f t="shared" si="0"/>
        <v>9050.29</v>
      </c>
      <c r="E20" s="53">
        <v>36.43</v>
      </c>
      <c r="F20" s="53">
        <f>F21+F27</f>
        <v>9013.86</v>
      </c>
    </row>
    <row r="21" ht="20.7" customHeight="1" spans="2:6">
      <c r="B21" s="54" t="s">
        <v>247</v>
      </c>
      <c r="C21" s="55" t="s">
        <v>248</v>
      </c>
      <c r="D21" s="53">
        <f t="shared" si="0"/>
        <v>9013.86</v>
      </c>
      <c r="E21" s="53"/>
      <c r="F21" s="53">
        <f>SUM(F22:F26)</f>
        <v>9013.86</v>
      </c>
    </row>
    <row r="22" ht="20.7" customHeight="1" spans="2:6">
      <c r="B22" s="54" t="s">
        <v>249</v>
      </c>
      <c r="C22" s="55" t="s">
        <v>250</v>
      </c>
      <c r="D22" s="53">
        <f t="shared" si="0"/>
        <v>1585</v>
      </c>
      <c r="E22" s="53"/>
      <c r="F22" s="53">
        <v>1585</v>
      </c>
    </row>
    <row r="23" ht="20.7" customHeight="1" spans="2:6">
      <c r="B23" s="54" t="s">
        <v>251</v>
      </c>
      <c r="C23" s="56" t="s">
        <v>252</v>
      </c>
      <c r="D23" s="53">
        <f t="shared" si="0"/>
        <v>2290</v>
      </c>
      <c r="E23" s="53"/>
      <c r="F23" s="53">
        <f>713+617+960</f>
        <v>2290</v>
      </c>
    </row>
    <row r="24" ht="20.7" customHeight="1" spans="2:6">
      <c r="B24" s="54" t="s">
        <v>253</v>
      </c>
      <c r="C24" s="56" t="s">
        <v>254</v>
      </c>
      <c r="D24" s="53">
        <f t="shared" si="0"/>
        <v>843.86</v>
      </c>
      <c r="E24" s="53"/>
      <c r="F24" s="53">
        <v>843.86</v>
      </c>
    </row>
    <row r="25" ht="20.7" customHeight="1" spans="2:6">
      <c r="B25" s="54" t="s">
        <v>255</v>
      </c>
      <c r="C25" s="56" t="s">
        <v>256</v>
      </c>
      <c r="D25" s="53">
        <f t="shared" si="0"/>
        <v>2800</v>
      </c>
      <c r="E25" s="53"/>
      <c r="F25" s="53">
        <f>2341+459</f>
        <v>2800</v>
      </c>
    </row>
    <row r="26" ht="20.7" customHeight="1" spans="2:6">
      <c r="B26" s="54" t="s">
        <v>257</v>
      </c>
      <c r="C26" s="56" t="s">
        <v>258</v>
      </c>
      <c r="D26" s="53">
        <f t="shared" si="0"/>
        <v>1495</v>
      </c>
      <c r="E26" s="53"/>
      <c r="F26" s="53">
        <f>1399+96</f>
        <v>1495</v>
      </c>
    </row>
    <row r="27" ht="20.7" customHeight="1" spans="2:6">
      <c r="B27" s="54" t="s">
        <v>259</v>
      </c>
      <c r="C27" s="55" t="s">
        <v>260</v>
      </c>
      <c r="D27" s="53">
        <f t="shared" si="0"/>
        <v>36.43</v>
      </c>
      <c r="E27" s="53">
        <v>36.43</v>
      </c>
      <c r="F27" s="53"/>
    </row>
    <row r="28" ht="20.7" customHeight="1" spans="2:6">
      <c r="B28" s="54" t="s">
        <v>261</v>
      </c>
      <c r="C28" s="55" t="s">
        <v>262</v>
      </c>
      <c r="D28" s="53">
        <f t="shared" si="0"/>
        <v>36.43</v>
      </c>
      <c r="E28" s="53">
        <v>36.43</v>
      </c>
      <c r="F28" s="53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勾勾小手指</cp:lastModifiedBy>
  <dcterms:created xsi:type="dcterms:W3CDTF">2024-02-20T07:10:00Z</dcterms:created>
  <dcterms:modified xsi:type="dcterms:W3CDTF">2024-02-26T01:14:53Z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247F83FC8B20483C845BED310C36575A_12</vt:lpwstr>
  </property>
  <property fmtid="{D5CDD505-2E9C-101B-9397-08002B2CF9AE}" pid="3" name="KSOProductBuildVer">
    <vt:lpwstr>2052-12.1.0.16388</vt:lpwstr>
  </property>
</Properties>
</file>