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964" firstSheet="1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'1、财政拨款收支总表'!$A$1:$G$20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</definedNames>
  <calcPr fullCalcOnLoad="1"/>
</workbook>
</file>

<file path=xl/sharedStrings.xml><?xml version="1.0" encoding="utf-8"?>
<sst xmlns="http://schemas.openxmlformats.org/spreadsheetml/2006/main" count="519" uniqueCount="256">
  <si>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</si>
  <si>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</si>
  <si>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</si>
  <si>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</si>
  <si>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</si>
  <si>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</si>
  <si>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</si>
  <si>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</si>
  <si>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</si>
  <si>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</si>
  <si>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</si>
  <si>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</si>
  <si>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</si>
  <si>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</si>
  <si>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</si>
  <si>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</si>
  <si>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文化体育与传媒支出</t>
  </si>
  <si>
    <t>国有资本经营预算拨款</t>
  </si>
  <si>
    <t>社会保障和就业支出</t>
  </si>
  <si>
    <t>医疗卫生与计划生育支出</t>
  </si>
  <si>
    <t>二、上年结转</t>
  </si>
  <si>
    <t>农林水支出</t>
  </si>
  <si>
    <t>住房保障支出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</si>
  <si>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</si>
  <si>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</si>
  <si>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</si>
  <si>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</si>
  <si>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</si>
  <si>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</si>
  <si>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</si>
  <si>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</si>
  <si>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</si>
  <si>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</si>
  <si>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</si>
  <si>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</si>
  <si>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</si>
  <si>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</si>
  <si>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 20101</t>
  </si>
  <si>
    <t>人大事务</t>
  </si>
  <si>
    <t>2010101</t>
  </si>
  <si>
    <t>行政运行</t>
  </si>
  <si>
    <t>2010102</t>
  </si>
  <si>
    <t>代表工作</t>
  </si>
  <si>
    <t xml:space="preserve">   20103</t>
  </si>
  <si>
    <t>政府办公厅（室）及相关机构事务</t>
  </si>
  <si>
    <t>2010301</t>
  </si>
  <si>
    <t xml:space="preserve">   20106</t>
  </si>
  <si>
    <t>财政事务</t>
  </si>
  <si>
    <t>2010601</t>
  </si>
  <si>
    <t xml:space="preserve">   20129</t>
  </si>
  <si>
    <t>群众团体事物</t>
  </si>
  <si>
    <t>2012901</t>
  </si>
  <si>
    <t xml:space="preserve">   20131</t>
  </si>
  <si>
    <t>党委办公厅（室）及相关事务</t>
  </si>
  <si>
    <t>2013101</t>
  </si>
  <si>
    <t>207</t>
  </si>
  <si>
    <t xml:space="preserve">   20701</t>
  </si>
  <si>
    <t>文化</t>
  </si>
  <si>
    <t>2070109</t>
  </si>
  <si>
    <t>群众文化</t>
  </si>
  <si>
    <t>208</t>
  </si>
  <si>
    <t xml:space="preserve">  20801</t>
  </si>
  <si>
    <t>人力资源和社会保障管理支出</t>
  </si>
  <si>
    <t>2080199</t>
  </si>
  <si>
    <t>其他人力资源和社会保障管理支出</t>
  </si>
  <si>
    <t xml:space="preserve">  20805</t>
  </si>
  <si>
    <t>行政事业单位离退休</t>
  </si>
  <si>
    <t>2080501</t>
  </si>
  <si>
    <t>归口管理的行政单位离退休</t>
  </si>
  <si>
    <t>2080502</t>
  </si>
  <si>
    <t>事业单位离退休</t>
  </si>
  <si>
    <r>
      <t>2</t>
    </r>
    <r>
      <rPr>
        <sz val="12"/>
        <rFont val="宋体"/>
        <family val="0"/>
      </rPr>
      <t>080502</t>
    </r>
  </si>
  <si>
    <r>
      <t>2</t>
    </r>
    <r>
      <rPr>
        <sz val="12"/>
        <rFont val="宋体"/>
        <family val="0"/>
      </rPr>
      <t>080505</t>
    </r>
  </si>
  <si>
    <t>机关事业单位基本养老保险缴费支出</t>
  </si>
  <si>
    <r>
      <t>2</t>
    </r>
    <r>
      <rPr>
        <sz val="12"/>
        <rFont val="宋体"/>
        <family val="0"/>
      </rPr>
      <t>080506</t>
    </r>
  </si>
  <si>
    <t>机关事业单位职业年金缴费支出</t>
  </si>
  <si>
    <t xml:space="preserve">  20808</t>
  </si>
  <si>
    <t>抚恤</t>
  </si>
  <si>
    <t>2080801</t>
  </si>
  <si>
    <t>死亡抚恤</t>
  </si>
  <si>
    <t>2080802</t>
  </si>
  <si>
    <t>伤残抚恤</t>
  </si>
  <si>
    <r>
      <t>208080</t>
    </r>
    <r>
      <rPr>
        <sz val="12"/>
        <rFont val="宋体"/>
        <family val="0"/>
      </rPr>
      <t>2</t>
    </r>
  </si>
  <si>
    <t>2080803</t>
  </si>
  <si>
    <t>在乡复员、退伍军人生活补助</t>
  </si>
  <si>
    <t>2080805</t>
  </si>
  <si>
    <t>义务兵优待</t>
  </si>
  <si>
    <t xml:space="preserve">  20821</t>
  </si>
  <si>
    <t>特困人员供养</t>
  </si>
  <si>
    <t>2082102</t>
  </si>
  <si>
    <t>农村五保供养金</t>
  </si>
  <si>
    <t xml:space="preserve">  20825</t>
  </si>
  <si>
    <t>其他生活救助</t>
  </si>
  <si>
    <t>2082502</t>
  </si>
  <si>
    <t>其他农村生活救助</t>
  </si>
  <si>
    <t>生活救助</t>
  </si>
  <si>
    <t>210</t>
  </si>
  <si>
    <r>
      <t xml:space="preserve">   210</t>
    </r>
    <r>
      <rPr>
        <sz val="12"/>
        <rFont val="宋体"/>
        <family val="0"/>
      </rPr>
      <t>11</t>
    </r>
  </si>
  <si>
    <t>医疗保障</t>
  </si>
  <si>
    <r>
      <t>210</t>
    </r>
    <r>
      <rPr>
        <sz val="12"/>
        <rFont val="宋体"/>
        <family val="0"/>
      </rPr>
      <t>11</t>
    </r>
    <r>
      <rPr>
        <sz val="12"/>
        <rFont val="宋体"/>
        <family val="0"/>
      </rPr>
      <t>01</t>
    </r>
  </si>
  <si>
    <t>行政单位医疗</t>
  </si>
  <si>
    <r>
      <t>210</t>
    </r>
    <r>
      <rPr>
        <sz val="12"/>
        <rFont val="宋体"/>
        <family val="0"/>
      </rPr>
      <t>11</t>
    </r>
    <r>
      <rPr>
        <sz val="12"/>
        <rFont val="宋体"/>
        <family val="0"/>
      </rPr>
      <t>02</t>
    </r>
  </si>
  <si>
    <t>事业单位医疗</t>
  </si>
  <si>
    <t xml:space="preserve">  21007</t>
  </si>
  <si>
    <t>计划生育事物</t>
  </si>
  <si>
    <t>2100799</t>
  </si>
  <si>
    <t>其他计划生育事物支出</t>
  </si>
  <si>
    <t>213</t>
  </si>
  <si>
    <t xml:space="preserve">   21301</t>
  </si>
  <si>
    <t>农业</t>
  </si>
  <si>
    <t>2130104</t>
  </si>
  <si>
    <t>事业运行（农业）</t>
  </si>
  <si>
    <t>2130152</t>
  </si>
  <si>
    <t>对高校毕业生到基层任职的补助</t>
  </si>
  <si>
    <t xml:space="preserve">  21307</t>
  </si>
  <si>
    <t>农村综合改革</t>
  </si>
  <si>
    <t>2130705</t>
  </si>
  <si>
    <t>对村民委员会和村党支部的补助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</si>
  <si>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</si>
  <si>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</si>
  <si>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</si>
  <si>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</si>
  <si>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</si>
  <si>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备注：本表反映2017年当年一般公共预算财政拨款支出情况。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</si>
  <si>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</si>
  <si>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</si>
  <si>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</si>
  <si>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</si>
  <si>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</si>
  <si>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</si>
  <si>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</si>
  <si>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</si>
  <si>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</si>
  <si>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</si>
  <si>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</si>
  <si>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</si>
  <si>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</si>
  <si>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</si>
  <si>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</si>
  <si>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</si>
  <si>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</si>
  <si>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</si>
  <si>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>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</si>
  <si>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</si>
  <si>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</si>
  <si>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</si>
  <si>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</si>
  <si>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</si>
  <si>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</si>
  <si>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</si>
  <si>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</si>
  <si>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</si>
  <si>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</si>
  <si>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</si>
  <si>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</si>
  <si>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</si>
  <si>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</si>
  <si>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</si>
  <si>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</si>
  <si>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</si>
  <si>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</si>
  <si>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</si>
  <si>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</si>
  <si>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</si>
  <si>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</si>
  <si>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</si>
  <si>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</si>
  <si>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</si>
  <si>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</si>
  <si>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</si>
  <si>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</si>
  <si>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</si>
  <si>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</si>
  <si>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</si>
  <si>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</si>
  <si>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</si>
  <si>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</si>
  <si>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</si>
  <si>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</si>
  <si>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</si>
  <si>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</si>
  <si>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</si>
  <si>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</si>
  <si>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</si>
  <si>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</si>
  <si>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</si>
  <si>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</si>
  <si>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</si>
  <si>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</si>
  <si>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</si>
  <si>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</si>
  <si>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</si>
  <si>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</si>
  <si>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</si>
  <si>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</si>
  <si>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</si>
  <si>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</si>
  <si>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</si>
  <si>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</si>
  <si>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</si>
  <si>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</si>
  <si>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</si>
  <si>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</si>
  <si>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</si>
  <si>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</si>
  <si>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</si>
  <si>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</si>
  <si>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</si>
  <si>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</si>
  <si>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</si>
  <si>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</si>
  <si>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</si>
  <si>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</si>
  <si>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</si>
  <si>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</si>
  <si>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</si>
  <si>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</si>
  <si>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</si>
  <si>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</si>
  <si>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</si>
  <si>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注：本单位无政府性基金，不进行相应预算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</si>
  <si>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</si>
  <si>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</si>
  <si>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</si>
  <si>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</si>
  <si>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</si>
  <si>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</si>
  <si>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</si>
  <si>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</si>
  <si>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节能环保支出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</si>
  <si>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</si>
  <si>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</si>
  <si>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</si>
  <si>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</si>
  <si>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</si>
  <si>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</si>
  <si>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</si>
  <si>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</si>
  <si>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金额</t>
  </si>
  <si>
    <t>其中：教育收费</t>
  </si>
  <si>
    <t>表8</t>
  </si>
  <si>
    <t>部门支出总表</t>
  </si>
  <si>
    <t>上缴上级支出</t>
  </si>
  <si>
    <t>事业单位经营支出</t>
  </si>
  <si>
    <t>对下级单位补助支出</t>
  </si>
  <si>
    <t xml:space="preserve">   21005</t>
  </si>
  <si>
    <t>2100501</t>
  </si>
  <si>
    <t>2100502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</si>
  <si>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21305</t>
    </r>
  </si>
  <si>
    <t>扶贫</t>
  </si>
  <si>
    <t>2130504</t>
  </si>
  <si>
    <t>农村基础设施建设</t>
  </si>
  <si>
    <r>
      <t>2</t>
    </r>
    <r>
      <rPr>
        <sz val="12"/>
        <rFont val="宋体"/>
        <family val="0"/>
      </rPr>
      <t>130701</t>
    </r>
  </si>
  <si>
    <t>一事一议补助</t>
  </si>
  <si>
    <t>2130799</t>
  </si>
  <si>
    <t xml:space="preserve">  其他农村综合改革支出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</si>
</sst>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#,##0.00_ "/>
    <numFmt numFmtId="180" formatCode=";;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6"/>
      <name val="楷体_GB2312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11" borderId="6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11" borderId="1" applyNumberFormat="0" applyAlignment="0" applyProtection="0"/>
    <xf numFmtId="0" fontId="2" fillId="0" borderId="0">
      <alignment/>
      <protection/>
    </xf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6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177" fontId="8" fillId="0" borderId="10" xfId="0" applyNumberFormat="1" applyFont="1" applyFill="1" applyBorder="1" applyAlignment="1">
      <alignment horizontal="left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6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176" fontId="2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horizontal="right"/>
    </xf>
    <xf numFmtId="0" fontId="6" fillId="0" borderId="13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176" fontId="8" fillId="0" borderId="10" xfId="0" applyNumberFormat="1" applyFont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6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/>
      <protection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179" fontId="13" fillId="0" borderId="0" xfId="0" applyNumberFormat="1" applyFont="1" applyFill="1" applyAlignment="1">
      <alignment/>
    </xf>
    <xf numFmtId="180" fontId="6" fillId="0" borderId="15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180" fontId="6" fillId="0" borderId="17" xfId="0" applyNumberFormat="1" applyFont="1" applyFill="1" applyBorder="1" applyAlignment="1" applyProtection="1">
      <alignment vertical="center"/>
      <protection/>
    </xf>
    <xf numFmtId="4" fontId="6" fillId="0" borderId="18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vertical="center"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178" fontId="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Continuous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 applyProtection="1">
      <alignment horizontal="right"/>
      <protection/>
    </xf>
    <xf numFmtId="178" fontId="7" fillId="0" borderId="22" xfId="0" applyNumberFormat="1" applyFont="1" applyFill="1" applyBorder="1" applyAlignment="1" applyProtection="1">
      <alignment horizontal="center" vertical="center"/>
      <protection/>
    </xf>
    <xf numFmtId="178" fontId="7" fillId="0" borderId="10" xfId="0" applyNumberFormat="1" applyFont="1" applyFill="1" applyBorder="1" applyAlignment="1" applyProtection="1">
      <alignment horizontal="center" vertical="center"/>
      <protection/>
    </xf>
    <xf numFmtId="178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178" fontId="6" fillId="0" borderId="12" xfId="0" applyNumberFormat="1" applyFont="1" applyFill="1" applyBorder="1" applyAlignment="1" applyProtection="1">
      <alignment horizontal="right" vertical="center"/>
      <protection/>
    </xf>
  </cellXfs>
  <cellStyles count="179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常规 101" xfId="21"/>
    <cellStyle name="Comma [0]" xfId="22"/>
    <cellStyle name="常规 114" xfId="23"/>
    <cellStyle name="常规 109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常规 102" xfId="31"/>
    <cellStyle name="Followed Hyperlink" xfId="32"/>
    <cellStyle name="常规 6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常规 90" xfId="45"/>
    <cellStyle name="常规 85" xfId="46"/>
    <cellStyle name="输出" xfId="47"/>
    <cellStyle name="常规 31" xfId="48"/>
    <cellStyle name="常规 26" xfId="49"/>
    <cellStyle name="计算" xfId="50"/>
    <cellStyle name="常规 104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常规 107" xfId="62"/>
    <cellStyle name="常规 112" xfId="63"/>
    <cellStyle name="40% - 强调文字颜色 1" xfId="64"/>
    <cellStyle name="20% - 强调文字颜色 2" xfId="65"/>
    <cellStyle name="常规 108" xfId="66"/>
    <cellStyle name="常规 113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常规 10" xfId="77"/>
    <cellStyle name="40% - 强调文字颜色 6" xfId="78"/>
    <cellStyle name="60% - 强调文字颜色 6" xfId="79"/>
    <cellStyle name="常规 100" xfId="80"/>
    <cellStyle name="常规 103" xfId="81"/>
    <cellStyle name="常规 105" xfId="82"/>
    <cellStyle name="常规 110" xfId="83"/>
    <cellStyle name="常规 106" xfId="84"/>
    <cellStyle name="常规 111" xfId="85"/>
    <cellStyle name="常规 11" xfId="86"/>
    <cellStyle name="常规 120" xfId="87"/>
    <cellStyle name="常规 115" xfId="88"/>
    <cellStyle name="常规 121" xfId="89"/>
    <cellStyle name="常规 116" xfId="90"/>
    <cellStyle name="常规 122" xfId="91"/>
    <cellStyle name="常规 117" xfId="92"/>
    <cellStyle name="常规 123" xfId="93"/>
    <cellStyle name="常规 118" xfId="94"/>
    <cellStyle name="常规 124" xfId="95"/>
    <cellStyle name="常规 119" xfId="96"/>
    <cellStyle name="常规 12" xfId="97"/>
    <cellStyle name="常规 130" xfId="98"/>
    <cellStyle name="常规 125" xfId="99"/>
    <cellStyle name="常规 131" xfId="100"/>
    <cellStyle name="常规 126" xfId="101"/>
    <cellStyle name="常规 127" xfId="102"/>
    <cellStyle name="常规 128" xfId="103"/>
    <cellStyle name="常规 129" xfId="104"/>
    <cellStyle name="常规 13" xfId="105"/>
    <cellStyle name="常规 14" xfId="106"/>
    <cellStyle name="常规 20" xfId="107"/>
    <cellStyle name="常规 15" xfId="108"/>
    <cellStyle name="常规 21" xfId="109"/>
    <cellStyle name="常规 16" xfId="110"/>
    <cellStyle name="常规 22" xfId="111"/>
    <cellStyle name="常规 17" xfId="112"/>
    <cellStyle name="常规 23" xfId="113"/>
    <cellStyle name="常规 18" xfId="114"/>
    <cellStyle name="常规 24" xfId="115"/>
    <cellStyle name="常规 19" xfId="116"/>
    <cellStyle name="常规 2" xfId="117"/>
    <cellStyle name="常规 30" xfId="118"/>
    <cellStyle name="常规 25" xfId="119"/>
    <cellStyle name="常规 32" xfId="120"/>
    <cellStyle name="常规 27" xfId="121"/>
    <cellStyle name="常规 33" xfId="122"/>
    <cellStyle name="常规 28" xfId="123"/>
    <cellStyle name="常规 34" xfId="124"/>
    <cellStyle name="常规 29" xfId="125"/>
    <cellStyle name="常规 3" xfId="126"/>
    <cellStyle name="常规 40" xfId="127"/>
    <cellStyle name="常规 35" xfId="128"/>
    <cellStyle name="常规 41" xfId="129"/>
    <cellStyle name="常规 36" xfId="130"/>
    <cellStyle name="常规 42" xfId="131"/>
    <cellStyle name="常规 37" xfId="132"/>
    <cellStyle name="常规 43" xfId="133"/>
    <cellStyle name="常规 38" xfId="134"/>
    <cellStyle name="常规 4" xfId="135"/>
    <cellStyle name="常规 50" xfId="136"/>
    <cellStyle name="常规 45" xfId="137"/>
    <cellStyle name="常规 51" xfId="138"/>
    <cellStyle name="常规 46" xfId="139"/>
    <cellStyle name="常规 52" xfId="140"/>
    <cellStyle name="常规 47" xfId="141"/>
    <cellStyle name="常规 53" xfId="142"/>
    <cellStyle name="常规 48" xfId="143"/>
    <cellStyle name="常规 54" xfId="144"/>
    <cellStyle name="常规 49" xfId="145"/>
    <cellStyle name="常规 5" xfId="146"/>
    <cellStyle name="常规 60" xfId="147"/>
    <cellStyle name="常规 55" xfId="148"/>
    <cellStyle name="常规 61" xfId="149"/>
    <cellStyle name="常规 56" xfId="150"/>
    <cellStyle name="常规 62" xfId="151"/>
    <cellStyle name="常规 57" xfId="152"/>
    <cellStyle name="常规 63" xfId="153"/>
    <cellStyle name="常规 58" xfId="154"/>
    <cellStyle name="常规 64" xfId="155"/>
    <cellStyle name="常规 59" xfId="156"/>
    <cellStyle name="常规 70" xfId="157"/>
    <cellStyle name="常规 65" xfId="158"/>
    <cellStyle name="常规 71" xfId="159"/>
    <cellStyle name="常规 66" xfId="160"/>
    <cellStyle name="常规 72" xfId="161"/>
    <cellStyle name="常规 67" xfId="162"/>
    <cellStyle name="常规 73" xfId="163"/>
    <cellStyle name="常规 68" xfId="164"/>
    <cellStyle name="常规 74" xfId="165"/>
    <cellStyle name="常规 69" xfId="166"/>
    <cellStyle name="常规 7" xfId="167"/>
    <cellStyle name="常规 80" xfId="168"/>
    <cellStyle name="常规 75" xfId="169"/>
    <cellStyle name="常规 81" xfId="170"/>
    <cellStyle name="常规 76" xfId="171"/>
    <cellStyle name="常规 82" xfId="172"/>
    <cellStyle name="常规 77" xfId="173"/>
    <cellStyle name="常规 83" xfId="174"/>
    <cellStyle name="常规 78" xfId="175"/>
    <cellStyle name="常规 84" xfId="176"/>
    <cellStyle name="常规 79" xfId="177"/>
    <cellStyle name="常规 8" xfId="178"/>
    <cellStyle name="常规 91" xfId="179"/>
    <cellStyle name="常规 86" xfId="180"/>
    <cellStyle name="常规 92" xfId="181"/>
    <cellStyle name="常规 87" xfId="182"/>
    <cellStyle name="常规 93" xfId="183"/>
    <cellStyle name="常规 88" xfId="184"/>
    <cellStyle name="常规 94" xfId="185"/>
    <cellStyle name="常规 89" xfId="186"/>
    <cellStyle name="常规 9" xfId="187"/>
    <cellStyle name="常规 95" xfId="188"/>
    <cellStyle name="常规 96" xfId="189"/>
    <cellStyle name="常规 97" xfId="190"/>
    <cellStyle name="常规 98" xfId="191"/>
    <cellStyle name="常规 99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E8" sqref="E8:E13"/>
    </sheetView>
  </sheetViews>
  <sheetFormatPr defaultColWidth="9.00390625" defaultRowHeight="15"/>
  <cols>
    <col min="1" max="1" width="27.421875" style="0" customWidth="1"/>
    <col min="2" max="2" width="17.00390625" style="0" customWidth="1"/>
    <col min="3" max="3" width="24.140625" style="0" customWidth="1"/>
    <col min="4" max="4" width="14.28125" style="0" customWidth="1"/>
    <col min="5" max="5" width="18.8515625" style="0" customWidth="1"/>
    <col min="6" max="6" width="19.421875" style="0" customWidth="1"/>
    <col min="7" max="7" width="21.421875" style="0" customWidth="1"/>
  </cols>
  <sheetData>
    <row r="1" ht="13.5">
      <c r="A1" t="s">
        <v>0</v>
      </c>
    </row>
    <row r="2" spans="1:7" ht="22.5">
      <c r="A2" s="33" t="s">
        <v>1</v>
      </c>
      <c r="B2" s="33"/>
      <c r="C2" s="33"/>
      <c r="D2" s="33"/>
      <c r="E2" s="33"/>
      <c r="F2" s="33"/>
      <c r="G2" s="33"/>
    </row>
    <row r="4" ht="13.5">
      <c r="G4" s="37" t="s">
        <v>2</v>
      </c>
    </row>
    <row r="5" spans="1:7" ht="18.75">
      <c r="A5" s="16" t="s">
        <v>3</v>
      </c>
      <c r="B5" s="16"/>
      <c r="C5" s="16" t="s">
        <v>4</v>
      </c>
      <c r="D5" s="16"/>
      <c r="E5" s="16"/>
      <c r="F5" s="16"/>
      <c r="G5" s="16"/>
    </row>
    <row r="6" spans="1:7" ht="37.5">
      <c r="A6" s="11" t="s">
        <v>5</v>
      </c>
      <c r="B6" s="11" t="s">
        <v>6</v>
      </c>
      <c r="C6" s="11" t="s">
        <v>5</v>
      </c>
      <c r="D6" s="11" t="s">
        <v>7</v>
      </c>
      <c r="E6" s="11" t="s">
        <v>8</v>
      </c>
      <c r="F6" s="11" t="s">
        <v>9</v>
      </c>
      <c r="G6" s="11" t="s">
        <v>10</v>
      </c>
    </row>
    <row r="7" spans="1:7" ht="18.75">
      <c r="A7" s="11" t="s">
        <v>11</v>
      </c>
      <c r="B7" s="11">
        <v>1136.81</v>
      </c>
      <c r="C7" s="11" t="s">
        <v>12</v>
      </c>
      <c r="D7" s="11">
        <f>E7</f>
        <v>1685.8099999999997</v>
      </c>
      <c r="E7" s="11">
        <f>E8+E9+E10+E11+E12+E13+E14</f>
        <v>1685.8099999999997</v>
      </c>
      <c r="F7" s="11"/>
      <c r="G7" s="11"/>
    </row>
    <row r="8" spans="1:7" ht="18.75">
      <c r="A8" s="11" t="s">
        <v>13</v>
      </c>
      <c r="B8" s="11">
        <v>1136.81</v>
      </c>
      <c r="C8" s="11" t="s">
        <v>14</v>
      </c>
      <c r="D8" s="11">
        <f aca="true" t="shared" si="0" ref="D8:D14">E8</f>
        <v>303.61</v>
      </c>
      <c r="E8" s="14">
        <v>303.61</v>
      </c>
      <c r="F8" s="11"/>
      <c r="G8" s="11"/>
    </row>
    <row r="9" spans="1:7" ht="39" customHeight="1">
      <c r="A9" s="11" t="s">
        <v>15</v>
      </c>
      <c r="B9" s="11"/>
      <c r="C9" s="11" t="s">
        <v>16</v>
      </c>
      <c r="D9" s="11">
        <f t="shared" si="0"/>
        <v>15.06</v>
      </c>
      <c r="E9" s="11">
        <v>15.06</v>
      </c>
      <c r="F9" s="11"/>
      <c r="G9" s="11"/>
    </row>
    <row r="10" spans="1:7" ht="18.75" customHeight="1">
      <c r="A10" s="11" t="s">
        <v>17</v>
      </c>
      <c r="B10" s="11"/>
      <c r="C10" s="11" t="s">
        <v>18</v>
      </c>
      <c r="D10" s="11">
        <f t="shared" si="0"/>
        <v>495.12</v>
      </c>
      <c r="E10" s="11">
        <v>495.12</v>
      </c>
      <c r="F10" s="11"/>
      <c r="G10" s="11"/>
    </row>
    <row r="11" spans="1:7" ht="36.75" customHeight="1">
      <c r="A11" s="11"/>
      <c r="B11" s="11"/>
      <c r="C11" s="11" t="s">
        <v>19</v>
      </c>
      <c r="D11" s="11">
        <f t="shared" si="0"/>
        <v>29.63</v>
      </c>
      <c r="E11" s="11">
        <v>29.63</v>
      </c>
      <c r="F11" s="11"/>
      <c r="G11" s="11"/>
    </row>
    <row r="12" spans="1:7" ht="18.75">
      <c r="A12" s="11" t="s">
        <v>20</v>
      </c>
      <c r="B12" s="11">
        <v>549</v>
      </c>
      <c r="C12" s="11" t="s">
        <v>21</v>
      </c>
      <c r="D12" s="11">
        <f t="shared" si="0"/>
        <v>806.8</v>
      </c>
      <c r="E12" s="11">
        <v>806.8</v>
      </c>
      <c r="F12" s="11"/>
      <c r="G12" s="11"/>
    </row>
    <row r="13" spans="1:7" ht="18.75">
      <c r="A13" s="11" t="s">
        <v>13</v>
      </c>
      <c r="B13" s="11">
        <v>549</v>
      </c>
      <c r="C13" s="11" t="s">
        <v>22</v>
      </c>
      <c r="D13" s="11">
        <f t="shared" si="0"/>
        <v>35.59</v>
      </c>
      <c r="E13" s="11">
        <v>35.59</v>
      </c>
      <c r="F13" s="11"/>
      <c r="G13" s="11"/>
    </row>
    <row r="14" spans="1:7" ht="31.5" customHeight="1">
      <c r="A14" s="11" t="s">
        <v>15</v>
      </c>
      <c r="B14" s="11"/>
      <c r="C14" s="11"/>
      <c r="D14" s="11"/>
      <c r="E14" s="11"/>
      <c r="F14" s="11"/>
      <c r="G14" s="11"/>
    </row>
    <row r="15" spans="1:7" ht="18.75">
      <c r="A15" s="11" t="s">
        <v>17</v>
      </c>
      <c r="B15" s="11"/>
      <c r="C15" s="11"/>
      <c r="D15" s="11"/>
      <c r="E15" s="11"/>
      <c r="F15" s="11"/>
      <c r="G15" s="11"/>
    </row>
    <row r="16" spans="1:7" ht="18.75">
      <c r="A16" s="11"/>
      <c r="B16" s="11"/>
      <c r="C16" s="11"/>
      <c r="D16" s="11"/>
      <c r="E16" s="11"/>
      <c r="F16" s="11"/>
      <c r="G16" s="11"/>
    </row>
    <row r="17" spans="1:7" ht="18.75">
      <c r="A17" s="11"/>
      <c r="B17" s="11"/>
      <c r="C17" s="11"/>
      <c r="D17" s="11"/>
      <c r="E17" s="11"/>
      <c r="F17" s="11"/>
      <c r="G17" s="11"/>
    </row>
    <row r="18" spans="1:7" ht="18.75">
      <c r="A18" s="11"/>
      <c r="B18" s="11"/>
      <c r="C18" s="11" t="s">
        <v>23</v>
      </c>
      <c r="D18" s="11"/>
      <c r="E18" s="11"/>
      <c r="F18" s="11"/>
      <c r="G18" s="11"/>
    </row>
    <row r="19" spans="1:7" ht="18.75">
      <c r="A19" s="11" t="s">
        <v>24</v>
      </c>
      <c r="B19" s="11">
        <f>B7+B12</f>
        <v>1685.81</v>
      </c>
      <c r="C19" s="11" t="s">
        <v>25</v>
      </c>
      <c r="D19" s="11"/>
      <c r="E19" s="11">
        <f>E7</f>
        <v>1685.8099999999997</v>
      </c>
      <c r="F19" s="11"/>
      <c r="G19" s="11"/>
    </row>
  </sheetData>
  <sheetProtection/>
  <mergeCells count="1">
    <mergeCell ref="A2:G2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Zeros="0" workbookViewId="0" topLeftCell="A1">
      <selection activeCell="D6" sqref="D6"/>
    </sheetView>
  </sheetViews>
  <sheetFormatPr defaultColWidth="9.00390625" defaultRowHeight="12.75" customHeight="1"/>
  <cols>
    <col min="1" max="1" width="12.28125" style="1" customWidth="1"/>
    <col min="2" max="2" width="27.8515625" style="1" customWidth="1"/>
    <col min="3" max="3" width="14.28125" style="87" customWidth="1"/>
    <col min="4" max="4" width="13.421875" style="87" customWidth="1"/>
    <col min="5" max="5" width="16.140625" style="87" customWidth="1"/>
    <col min="6" max="6" width="19.421875" style="87" customWidth="1"/>
    <col min="7" max="16384" width="9.00390625" style="1" customWidth="1"/>
  </cols>
  <sheetData>
    <row r="1" ht="19.5" customHeight="1">
      <c r="A1" s="2" t="s">
        <v>26</v>
      </c>
    </row>
    <row r="2" spans="1:6" ht="25.5" customHeight="1">
      <c r="A2" s="67" t="s">
        <v>27</v>
      </c>
      <c r="B2" s="43"/>
      <c r="C2" s="88"/>
      <c r="D2" s="88"/>
      <c r="E2" s="88"/>
      <c r="F2" s="88"/>
    </row>
    <row r="3" spans="1:6" ht="19.5" customHeight="1">
      <c r="A3" s="6"/>
      <c r="B3" s="6"/>
      <c r="C3" s="89"/>
      <c r="D3" s="89"/>
      <c r="E3" s="89"/>
      <c r="F3" s="90" t="s">
        <v>2</v>
      </c>
    </row>
    <row r="4" spans="1:6" ht="19.5" customHeight="1">
      <c r="A4" s="22" t="s">
        <v>28</v>
      </c>
      <c r="B4" s="22"/>
      <c r="C4" s="91" t="s">
        <v>29</v>
      </c>
      <c r="D4" s="92" t="s">
        <v>30</v>
      </c>
      <c r="E4" s="92"/>
      <c r="F4" s="92"/>
    </row>
    <row r="5" spans="1:6" ht="19.5" customHeight="1">
      <c r="A5" s="46" t="s">
        <v>31</v>
      </c>
      <c r="B5" s="46" t="s">
        <v>32</v>
      </c>
      <c r="C5" s="92"/>
      <c r="D5" s="93" t="s">
        <v>33</v>
      </c>
      <c r="E5" s="93" t="s">
        <v>34</v>
      </c>
      <c r="F5" s="93" t="s">
        <v>35</v>
      </c>
    </row>
    <row r="6" spans="1:6" ht="19.5" customHeight="1">
      <c r="A6" s="9"/>
      <c r="B6" s="94" t="s">
        <v>7</v>
      </c>
      <c r="C6" s="14">
        <f>C7+C21+C24+C45+C51+C57</f>
        <v>1029.930488</v>
      </c>
      <c r="D6" s="14">
        <f>E6+F6</f>
        <v>1136.812799</v>
      </c>
      <c r="E6" s="14">
        <f>E7+E21+E24+E45+E51+E57</f>
        <v>979.1327990000001</v>
      </c>
      <c r="F6" s="14">
        <f>F7+F21+F24+F45+F51+F57</f>
        <v>157.68</v>
      </c>
    </row>
    <row r="7" spans="1:6" ht="19.5" customHeight="1">
      <c r="A7" s="13" t="s">
        <v>36</v>
      </c>
      <c r="B7" s="13" t="s">
        <v>14</v>
      </c>
      <c r="C7" s="14">
        <f>C8+C11+C13+C17+C19</f>
        <v>244.97700000000003</v>
      </c>
      <c r="D7" s="14">
        <f aca="true" t="shared" si="0" ref="D7:D59">E7+F7</f>
        <v>303.608946</v>
      </c>
      <c r="E7" s="14">
        <f>E8+E11+E13+E17+E19</f>
        <v>303.608946</v>
      </c>
      <c r="F7" s="95"/>
    </row>
    <row r="8" spans="1:6" ht="19.5" customHeight="1">
      <c r="A8" s="9" t="s">
        <v>37</v>
      </c>
      <c r="B8" s="13" t="s">
        <v>38</v>
      </c>
      <c r="C8" s="14">
        <f>C9+C10</f>
        <v>21.9565</v>
      </c>
      <c r="D8" s="14">
        <f t="shared" si="0"/>
        <v>27.958313</v>
      </c>
      <c r="E8" s="14">
        <f>E9+E10</f>
        <v>27.958313</v>
      </c>
      <c r="F8" s="95"/>
    </row>
    <row r="9" spans="1:6" ht="19.5" customHeight="1">
      <c r="A9" s="15" t="s">
        <v>39</v>
      </c>
      <c r="B9" s="13" t="s">
        <v>40</v>
      </c>
      <c r="C9" s="14">
        <v>18.9565</v>
      </c>
      <c r="D9" s="14">
        <f t="shared" si="0"/>
        <v>24.658313</v>
      </c>
      <c r="E9" s="14">
        <v>24.658313</v>
      </c>
      <c r="F9" s="95"/>
    </row>
    <row r="10" spans="1:6" ht="19.5" customHeight="1">
      <c r="A10" s="15" t="s">
        <v>41</v>
      </c>
      <c r="B10" s="13" t="s">
        <v>42</v>
      </c>
      <c r="C10" s="14">
        <v>3</v>
      </c>
      <c r="D10" s="14">
        <f t="shared" si="0"/>
        <v>3.3</v>
      </c>
      <c r="E10" s="14">
        <v>3.3</v>
      </c>
      <c r="F10" s="95"/>
    </row>
    <row r="11" spans="1:6" ht="19.5" customHeight="1">
      <c r="A11" s="9" t="s">
        <v>43</v>
      </c>
      <c r="B11" s="13" t="s">
        <v>44</v>
      </c>
      <c r="C11" s="14">
        <f>C12</f>
        <v>173.1884</v>
      </c>
      <c r="D11" s="14">
        <f t="shared" si="0"/>
        <v>211.948004</v>
      </c>
      <c r="E11" s="14">
        <f>E12</f>
        <v>211.948004</v>
      </c>
      <c r="F11" s="95"/>
    </row>
    <row r="12" spans="1:6" ht="19.5" customHeight="1">
      <c r="A12" s="15" t="s">
        <v>45</v>
      </c>
      <c r="B12" s="13" t="s">
        <v>40</v>
      </c>
      <c r="C12" s="14">
        <v>173.1884</v>
      </c>
      <c r="D12" s="14">
        <f t="shared" si="0"/>
        <v>211.948004</v>
      </c>
      <c r="E12" s="14">
        <v>211.948004</v>
      </c>
      <c r="F12" s="95"/>
    </row>
    <row r="13" spans="1:6" ht="19.5" customHeight="1">
      <c r="A13" s="9" t="s">
        <v>46</v>
      </c>
      <c r="B13" s="16" t="s">
        <v>47</v>
      </c>
      <c r="C13" s="14">
        <f>C14</f>
        <v>17.209</v>
      </c>
      <c r="D13" s="14">
        <f t="shared" si="0"/>
        <v>21.668397</v>
      </c>
      <c r="E13" s="14">
        <f>E14</f>
        <v>21.668397</v>
      </c>
      <c r="F13" s="95"/>
    </row>
    <row r="14" spans="1:6" ht="19.5" customHeight="1">
      <c r="A14" s="15" t="s">
        <v>48</v>
      </c>
      <c r="B14" s="16" t="s">
        <v>40</v>
      </c>
      <c r="C14" s="14">
        <v>17.209</v>
      </c>
      <c r="D14" s="14">
        <f t="shared" si="0"/>
        <v>21.668397</v>
      </c>
      <c r="E14" s="14">
        <v>21.668397</v>
      </c>
      <c r="F14" s="95"/>
    </row>
    <row r="15" spans="1:6" ht="19.5" customHeight="1" hidden="1">
      <c r="A15" s="9" t="s">
        <v>49</v>
      </c>
      <c r="B15" s="16" t="s">
        <v>50</v>
      </c>
      <c r="C15" s="14"/>
      <c r="D15" s="14">
        <f t="shared" si="0"/>
        <v>0</v>
      </c>
      <c r="E15" s="14"/>
      <c r="F15" s="95"/>
    </row>
    <row r="16" spans="1:6" ht="19.5" customHeight="1" hidden="1">
      <c r="A16" s="15" t="s">
        <v>51</v>
      </c>
      <c r="B16" s="16" t="s">
        <v>40</v>
      </c>
      <c r="C16" s="14"/>
      <c r="D16" s="14">
        <f t="shared" si="0"/>
        <v>0</v>
      </c>
      <c r="E16" s="14"/>
      <c r="F16" s="95"/>
    </row>
    <row r="17" spans="1:6" ht="19.5" customHeight="1">
      <c r="A17" s="9" t="s">
        <v>49</v>
      </c>
      <c r="B17" s="16" t="s">
        <v>50</v>
      </c>
      <c r="C17" s="14">
        <f>C18</f>
        <v>7.0268</v>
      </c>
      <c r="D17" s="14">
        <f t="shared" si="0"/>
        <v>9.066684</v>
      </c>
      <c r="E17" s="14">
        <f>E18</f>
        <v>9.066684</v>
      </c>
      <c r="F17" s="95"/>
    </row>
    <row r="18" spans="1:6" ht="19.5" customHeight="1">
      <c r="A18" s="15" t="s">
        <v>51</v>
      </c>
      <c r="B18" s="16" t="s">
        <v>40</v>
      </c>
      <c r="C18" s="14">
        <v>7.0268</v>
      </c>
      <c r="D18" s="14">
        <f t="shared" si="0"/>
        <v>9.066684</v>
      </c>
      <c r="E18" s="14">
        <v>9.066684</v>
      </c>
      <c r="F18" s="95"/>
    </row>
    <row r="19" spans="1:6" ht="19.5" customHeight="1">
      <c r="A19" s="9" t="s">
        <v>52</v>
      </c>
      <c r="B19" s="16" t="s">
        <v>53</v>
      </c>
      <c r="C19" s="14">
        <f>C20</f>
        <v>25.5963</v>
      </c>
      <c r="D19" s="14">
        <f t="shared" si="0"/>
        <v>32.967548</v>
      </c>
      <c r="E19" s="14">
        <f>E20</f>
        <v>32.967548</v>
      </c>
      <c r="F19" s="95"/>
    </row>
    <row r="20" spans="1:6" ht="19.5" customHeight="1">
      <c r="A20" s="15" t="s">
        <v>54</v>
      </c>
      <c r="B20" s="16" t="s">
        <v>40</v>
      </c>
      <c r="C20" s="14">
        <v>25.5963</v>
      </c>
      <c r="D20" s="14">
        <f t="shared" si="0"/>
        <v>32.967548</v>
      </c>
      <c r="E20" s="14">
        <v>32.967548</v>
      </c>
      <c r="F20" s="95"/>
    </row>
    <row r="21" spans="1:6" ht="19.5" customHeight="1">
      <c r="A21" s="9" t="s">
        <v>55</v>
      </c>
      <c r="B21" s="16" t="s">
        <v>16</v>
      </c>
      <c r="C21" s="14">
        <f>C22</f>
        <v>13.418192</v>
      </c>
      <c r="D21" s="14">
        <f t="shared" si="0"/>
        <v>15.060662</v>
      </c>
      <c r="E21" s="14">
        <f>E22</f>
        <v>15.060662</v>
      </c>
      <c r="F21" s="95"/>
    </row>
    <row r="22" spans="1:6" ht="19.5" customHeight="1">
      <c r="A22" s="9" t="s">
        <v>56</v>
      </c>
      <c r="B22" s="16" t="s">
        <v>57</v>
      </c>
      <c r="C22" s="14">
        <f>C23</f>
        <v>13.418192</v>
      </c>
      <c r="D22" s="14">
        <f t="shared" si="0"/>
        <v>15.060662</v>
      </c>
      <c r="E22" s="14">
        <f>E23</f>
        <v>15.060662</v>
      </c>
      <c r="F22" s="95"/>
    </row>
    <row r="23" spans="1:6" ht="19.5" customHeight="1">
      <c r="A23" s="15" t="s">
        <v>58</v>
      </c>
      <c r="B23" s="16" t="s">
        <v>59</v>
      </c>
      <c r="C23" s="14">
        <v>13.418192</v>
      </c>
      <c r="D23" s="14">
        <f t="shared" si="0"/>
        <v>15.060662</v>
      </c>
      <c r="E23" s="14">
        <v>15.060662</v>
      </c>
      <c r="F23" s="95"/>
    </row>
    <row r="24" spans="1:6" ht="19.5" customHeight="1">
      <c r="A24" s="9" t="s">
        <v>60</v>
      </c>
      <c r="B24" s="17" t="s">
        <v>18</v>
      </c>
      <c r="C24" s="14">
        <f>C25+C27+C33+C39+C43</f>
        <v>470.392883</v>
      </c>
      <c r="D24" s="14">
        <f t="shared" si="0"/>
        <v>475.120467</v>
      </c>
      <c r="E24" s="14">
        <f>E25+E27+E33+E39+E43</f>
        <v>317.440467</v>
      </c>
      <c r="F24" s="95">
        <f>F25+F27+F33+F39</f>
        <v>157.68</v>
      </c>
    </row>
    <row r="25" spans="1:6" ht="19.5" customHeight="1">
      <c r="A25" s="9" t="s">
        <v>61</v>
      </c>
      <c r="B25" s="17" t="s">
        <v>62</v>
      </c>
      <c r="C25" s="14">
        <f>C26</f>
        <v>19.495904</v>
      </c>
      <c r="D25" s="14">
        <f t="shared" si="0"/>
        <v>21.791288</v>
      </c>
      <c r="E25" s="14">
        <f>E26</f>
        <v>21.791288</v>
      </c>
      <c r="F25" s="95"/>
    </row>
    <row r="26" spans="1:6" ht="19.5" customHeight="1">
      <c r="A26" s="15" t="s">
        <v>63</v>
      </c>
      <c r="B26" s="17" t="s">
        <v>64</v>
      </c>
      <c r="C26" s="14">
        <v>19.495904</v>
      </c>
      <c r="D26" s="14">
        <f t="shared" si="0"/>
        <v>21.791288</v>
      </c>
      <c r="E26" s="14">
        <v>21.791288</v>
      </c>
      <c r="F26" s="95"/>
    </row>
    <row r="27" spans="1:6" ht="19.5" customHeight="1">
      <c r="A27" s="9" t="s">
        <v>65</v>
      </c>
      <c r="B27" s="17" t="s">
        <v>66</v>
      </c>
      <c r="C27" s="14">
        <f>C28+C30+C31+C32</f>
        <v>164.312479</v>
      </c>
      <c r="D27" s="14">
        <f t="shared" si="0"/>
        <v>180.038779</v>
      </c>
      <c r="E27" s="14">
        <f>E28+E30+E31+E32</f>
        <v>180.038779</v>
      </c>
      <c r="F27" s="95"/>
    </row>
    <row r="28" spans="1:6" ht="19.5" customHeight="1">
      <c r="A28" s="15" t="s">
        <v>67</v>
      </c>
      <c r="B28" s="16" t="s">
        <v>68</v>
      </c>
      <c r="C28" s="14">
        <v>71.3052</v>
      </c>
      <c r="D28" s="14">
        <f t="shared" si="0"/>
        <v>81.7548</v>
      </c>
      <c r="E28" s="14">
        <v>81.7548</v>
      </c>
      <c r="F28" s="95"/>
    </row>
    <row r="29" spans="1:6" ht="19.5" customHeight="1" hidden="1">
      <c r="A29" s="15" t="s">
        <v>69</v>
      </c>
      <c r="B29" s="16" t="s">
        <v>70</v>
      </c>
      <c r="C29" s="14"/>
      <c r="D29" s="14">
        <f t="shared" si="0"/>
        <v>0</v>
      </c>
      <c r="E29" s="14"/>
      <c r="F29" s="95"/>
    </row>
    <row r="30" spans="1:6" ht="19.5" customHeight="1">
      <c r="A30" s="15" t="s">
        <v>71</v>
      </c>
      <c r="B30" s="16" t="s">
        <v>70</v>
      </c>
      <c r="C30" s="14">
        <v>14.232</v>
      </c>
      <c r="D30" s="14">
        <f t="shared" si="0"/>
        <v>15.2376</v>
      </c>
      <c r="E30" s="14">
        <v>15.2376</v>
      </c>
      <c r="F30" s="95"/>
    </row>
    <row r="31" spans="1:6" ht="19.5" customHeight="1">
      <c r="A31" s="15" t="s">
        <v>72</v>
      </c>
      <c r="B31" s="16" t="s">
        <v>73</v>
      </c>
      <c r="C31" s="14">
        <v>56.268057</v>
      </c>
      <c r="D31" s="14">
        <f t="shared" si="0"/>
        <v>59.318842</v>
      </c>
      <c r="E31" s="14">
        <v>59.318842</v>
      </c>
      <c r="F31" s="95"/>
    </row>
    <row r="32" spans="1:6" ht="19.5" customHeight="1">
      <c r="A32" s="15" t="s">
        <v>74</v>
      </c>
      <c r="B32" s="16" t="s">
        <v>75</v>
      </c>
      <c r="C32" s="14">
        <v>22.507222</v>
      </c>
      <c r="D32" s="14">
        <f t="shared" si="0"/>
        <v>23.727537</v>
      </c>
      <c r="E32" s="14">
        <v>23.727537</v>
      </c>
      <c r="F32" s="95"/>
    </row>
    <row r="33" spans="1:6" ht="19.5" customHeight="1">
      <c r="A33" s="9" t="s">
        <v>76</v>
      </c>
      <c r="B33" s="16" t="s">
        <v>77</v>
      </c>
      <c r="C33" s="14">
        <f>C34+C36+C37+C38</f>
        <v>175.0721</v>
      </c>
      <c r="D33" s="14">
        <f t="shared" si="0"/>
        <v>114.216</v>
      </c>
      <c r="E33" s="14">
        <f>E34+E36+E37+E38</f>
        <v>114.216</v>
      </c>
      <c r="F33" s="95"/>
    </row>
    <row r="34" spans="1:6" ht="19.5" customHeight="1">
      <c r="A34" s="15" t="s">
        <v>78</v>
      </c>
      <c r="B34" s="16" t="s">
        <v>79</v>
      </c>
      <c r="C34" s="14">
        <v>3.6708</v>
      </c>
      <c r="D34" s="14">
        <f t="shared" si="0"/>
        <v>3.6984</v>
      </c>
      <c r="E34" s="14">
        <v>3.6984</v>
      </c>
      <c r="F34" s="95"/>
    </row>
    <row r="35" spans="1:6" ht="19.5" customHeight="1" hidden="1">
      <c r="A35" s="15" t="s">
        <v>80</v>
      </c>
      <c r="B35" s="16" t="s">
        <v>81</v>
      </c>
      <c r="C35" s="14"/>
      <c r="D35" s="14">
        <f t="shared" si="0"/>
        <v>0</v>
      </c>
      <c r="E35" s="14"/>
      <c r="F35" s="95"/>
    </row>
    <row r="36" spans="1:6" ht="19.5" customHeight="1">
      <c r="A36" s="15" t="s">
        <v>82</v>
      </c>
      <c r="B36" s="16" t="s">
        <v>81</v>
      </c>
      <c r="C36" s="14">
        <v>70.9842</v>
      </c>
      <c r="D36" s="14">
        <f t="shared" si="0"/>
        <v>3.258</v>
      </c>
      <c r="E36" s="14">
        <v>3.258</v>
      </c>
      <c r="F36" s="95"/>
    </row>
    <row r="37" spans="1:6" ht="19.5" customHeight="1">
      <c r="A37" s="15" t="s">
        <v>83</v>
      </c>
      <c r="B37" s="16" t="s">
        <v>84</v>
      </c>
      <c r="C37" s="14">
        <v>90.0171</v>
      </c>
      <c r="D37" s="14">
        <f t="shared" si="0"/>
        <v>97.6596</v>
      </c>
      <c r="E37" s="14">
        <v>97.6596</v>
      </c>
      <c r="F37" s="95"/>
    </row>
    <row r="38" spans="1:6" ht="19.5" customHeight="1">
      <c r="A38" s="15" t="s">
        <v>85</v>
      </c>
      <c r="B38" s="16" t="s">
        <v>86</v>
      </c>
      <c r="C38" s="14">
        <v>10.4</v>
      </c>
      <c r="D38" s="14">
        <f t="shared" si="0"/>
        <v>9.6</v>
      </c>
      <c r="E38" s="14">
        <v>9.6</v>
      </c>
      <c r="F38" s="95"/>
    </row>
    <row r="39" spans="1:6" ht="19.5" customHeight="1">
      <c r="A39" s="9" t="s">
        <v>87</v>
      </c>
      <c r="B39" s="16" t="s">
        <v>88</v>
      </c>
      <c r="C39" s="14">
        <f>C40</f>
        <v>110.4</v>
      </c>
      <c r="D39" s="14">
        <f t="shared" si="0"/>
        <v>157.68</v>
      </c>
      <c r="E39" s="14"/>
      <c r="F39" s="14">
        <f>F40</f>
        <v>157.68</v>
      </c>
    </row>
    <row r="40" spans="1:6" ht="19.5" customHeight="1">
      <c r="A40" s="15" t="s">
        <v>89</v>
      </c>
      <c r="B40" s="16" t="s">
        <v>90</v>
      </c>
      <c r="C40" s="14">
        <v>110.4</v>
      </c>
      <c r="D40" s="14">
        <f t="shared" si="0"/>
        <v>157.68</v>
      </c>
      <c r="E40" s="14"/>
      <c r="F40" s="14">
        <v>157.68</v>
      </c>
    </row>
    <row r="41" spans="1:6" ht="19.5" customHeight="1" hidden="1">
      <c r="A41" s="9" t="s">
        <v>91</v>
      </c>
      <c r="B41" s="16" t="s">
        <v>92</v>
      </c>
      <c r="C41" s="14"/>
      <c r="D41" s="14">
        <f t="shared" si="0"/>
        <v>0</v>
      </c>
      <c r="E41" s="14"/>
      <c r="F41" s="95"/>
    </row>
    <row r="42" spans="1:6" ht="19.5" customHeight="1" hidden="1">
      <c r="A42" s="15" t="s">
        <v>93</v>
      </c>
      <c r="B42" s="16" t="s">
        <v>94</v>
      </c>
      <c r="C42" s="14"/>
      <c r="D42" s="14">
        <f t="shared" si="0"/>
        <v>0</v>
      </c>
      <c r="E42" s="14"/>
      <c r="F42" s="95"/>
    </row>
    <row r="43" spans="1:6" ht="19.5" customHeight="1">
      <c r="A43" s="18" t="s">
        <v>91</v>
      </c>
      <c r="B43" s="16" t="s">
        <v>95</v>
      </c>
      <c r="C43" s="14">
        <f>C44</f>
        <v>1.1124</v>
      </c>
      <c r="D43" s="14">
        <f>D44</f>
        <v>1.3944</v>
      </c>
      <c r="E43" s="14">
        <f>E44</f>
        <v>1.3944</v>
      </c>
      <c r="F43" s="95"/>
    </row>
    <row r="44" spans="1:6" ht="19.5" customHeight="1">
      <c r="A44" s="15" t="s">
        <v>93</v>
      </c>
      <c r="B44" s="16" t="s">
        <v>94</v>
      </c>
      <c r="C44" s="14">
        <v>1.1124</v>
      </c>
      <c r="D44" s="14">
        <v>1.3944</v>
      </c>
      <c r="E44" s="14">
        <v>1.3944</v>
      </c>
      <c r="F44" s="95"/>
    </row>
    <row r="45" spans="1:6" ht="19.5" customHeight="1">
      <c r="A45" s="9" t="s">
        <v>96</v>
      </c>
      <c r="B45" s="17" t="s">
        <v>19</v>
      </c>
      <c r="C45" s="14">
        <f>C46</f>
        <v>28.010387</v>
      </c>
      <c r="D45" s="14">
        <f>D46</f>
        <v>29.631335999999997</v>
      </c>
      <c r="E45" s="14">
        <f>E46</f>
        <v>29.631335999999997</v>
      </c>
      <c r="F45" s="95"/>
    </row>
    <row r="46" spans="1:6" ht="19.5" customHeight="1">
      <c r="A46" s="9" t="s">
        <v>97</v>
      </c>
      <c r="B46" s="17" t="s">
        <v>98</v>
      </c>
      <c r="C46" s="14">
        <f>C47+C48</f>
        <v>28.010387</v>
      </c>
      <c r="D46" s="14">
        <f t="shared" si="0"/>
        <v>29.631335999999997</v>
      </c>
      <c r="E46" s="14">
        <f>E47+E48</f>
        <v>29.631335999999997</v>
      </c>
      <c r="F46" s="95"/>
    </row>
    <row r="47" spans="1:6" ht="19.5" customHeight="1">
      <c r="A47" s="15" t="s">
        <v>99</v>
      </c>
      <c r="B47" s="17" t="s">
        <v>100</v>
      </c>
      <c r="C47" s="14">
        <v>19.404028</v>
      </c>
      <c r="D47" s="14">
        <f t="shared" si="0"/>
        <v>20.397076</v>
      </c>
      <c r="E47" s="14">
        <v>20.397076</v>
      </c>
      <c r="F47" s="95"/>
    </row>
    <row r="48" spans="1:6" ht="19.5" customHeight="1">
      <c r="A48" s="15" t="s">
        <v>101</v>
      </c>
      <c r="B48" s="17" t="s">
        <v>102</v>
      </c>
      <c r="C48" s="14">
        <v>8.606359</v>
      </c>
      <c r="D48" s="14">
        <f t="shared" si="0"/>
        <v>9.23426</v>
      </c>
      <c r="E48" s="14">
        <v>9.23426</v>
      </c>
      <c r="F48" s="95"/>
    </row>
    <row r="49" spans="1:6" ht="19.5" customHeight="1" hidden="1">
      <c r="A49" s="9" t="s">
        <v>103</v>
      </c>
      <c r="B49" s="17" t="s">
        <v>104</v>
      </c>
      <c r="C49" s="14"/>
      <c r="D49" s="14">
        <f t="shared" si="0"/>
        <v>0</v>
      </c>
      <c r="E49" s="14"/>
      <c r="F49" s="95"/>
    </row>
    <row r="50" spans="1:6" ht="19.5" customHeight="1" hidden="1">
      <c r="A50" s="15" t="s">
        <v>105</v>
      </c>
      <c r="B50" s="17" t="s">
        <v>106</v>
      </c>
      <c r="C50" s="14"/>
      <c r="D50" s="14">
        <f t="shared" si="0"/>
        <v>0</v>
      </c>
      <c r="E50" s="14"/>
      <c r="F50" s="95"/>
    </row>
    <row r="51" spans="1:6" ht="19.5" customHeight="1">
      <c r="A51" s="9" t="s">
        <v>107</v>
      </c>
      <c r="B51" s="17" t="s">
        <v>21</v>
      </c>
      <c r="C51" s="14">
        <f>C52+C55</f>
        <v>239.371192</v>
      </c>
      <c r="D51" s="14">
        <f t="shared" si="0"/>
        <v>277.800083</v>
      </c>
      <c r="E51" s="14">
        <f>E52+E55</f>
        <v>277.800083</v>
      </c>
      <c r="F51" s="95"/>
    </row>
    <row r="52" spans="1:6" ht="19.5" customHeight="1">
      <c r="A52" s="9" t="s">
        <v>108</v>
      </c>
      <c r="B52" s="17" t="s">
        <v>109</v>
      </c>
      <c r="C52" s="14">
        <f>C53+C54</f>
        <v>96.143292</v>
      </c>
      <c r="D52" s="14">
        <f t="shared" si="0"/>
        <v>118.334183</v>
      </c>
      <c r="E52" s="14">
        <f>E53+E54</f>
        <v>118.334183</v>
      </c>
      <c r="F52" s="95"/>
    </row>
    <row r="53" spans="1:6" ht="19.5" customHeight="1">
      <c r="A53" s="15" t="s">
        <v>110</v>
      </c>
      <c r="B53" s="17" t="s">
        <v>111</v>
      </c>
      <c r="C53" s="14">
        <v>78.162492</v>
      </c>
      <c r="D53" s="14">
        <f t="shared" si="0"/>
        <v>88.017383</v>
      </c>
      <c r="E53" s="14">
        <v>88.017383</v>
      </c>
      <c r="F53" s="95"/>
    </row>
    <row r="54" spans="1:6" ht="19.5" customHeight="1">
      <c r="A54" s="15" t="s">
        <v>112</v>
      </c>
      <c r="B54" s="17" t="s">
        <v>113</v>
      </c>
      <c r="C54" s="14">
        <v>17.9808</v>
      </c>
      <c r="D54" s="14">
        <f t="shared" si="0"/>
        <v>30.3168</v>
      </c>
      <c r="E54" s="14">
        <v>30.3168</v>
      </c>
      <c r="F54" s="95"/>
    </row>
    <row r="55" spans="1:6" ht="19.5" customHeight="1">
      <c r="A55" s="9" t="s">
        <v>114</v>
      </c>
      <c r="B55" s="17" t="s">
        <v>115</v>
      </c>
      <c r="C55" s="14">
        <f>C56</f>
        <v>143.2279</v>
      </c>
      <c r="D55" s="14">
        <f t="shared" si="0"/>
        <v>159.4659</v>
      </c>
      <c r="E55" s="14">
        <f>E56</f>
        <v>159.4659</v>
      </c>
      <c r="F55" s="95"/>
    </row>
    <row r="56" spans="1:6" ht="19.5" customHeight="1">
      <c r="A56" s="15" t="s">
        <v>116</v>
      </c>
      <c r="B56" s="17" t="s">
        <v>117</v>
      </c>
      <c r="C56" s="14">
        <v>143.2279</v>
      </c>
      <c r="D56" s="14">
        <f t="shared" si="0"/>
        <v>159.4659</v>
      </c>
      <c r="E56" s="14">
        <v>159.4659</v>
      </c>
      <c r="F56" s="95"/>
    </row>
    <row r="57" spans="1:6" ht="19.5" customHeight="1">
      <c r="A57" s="9" t="s">
        <v>118</v>
      </c>
      <c r="B57" s="17" t="s">
        <v>22</v>
      </c>
      <c r="C57" s="14">
        <f>C58</f>
        <v>33.760834</v>
      </c>
      <c r="D57" s="14">
        <f t="shared" si="0"/>
        <v>35.591305</v>
      </c>
      <c r="E57" s="14">
        <f>E58</f>
        <v>35.591305</v>
      </c>
      <c r="F57" s="95"/>
    </row>
    <row r="58" spans="1:6" ht="19.5" customHeight="1">
      <c r="A58" s="9" t="s">
        <v>119</v>
      </c>
      <c r="B58" s="17" t="s">
        <v>120</v>
      </c>
      <c r="C58" s="14">
        <f>C59</f>
        <v>33.760834</v>
      </c>
      <c r="D58" s="14">
        <f t="shared" si="0"/>
        <v>35.591305</v>
      </c>
      <c r="E58" s="14">
        <f>E59</f>
        <v>35.591305</v>
      </c>
      <c r="F58" s="95"/>
    </row>
    <row r="59" spans="1:6" ht="19.5" customHeight="1">
      <c r="A59" s="9" t="s">
        <v>121</v>
      </c>
      <c r="B59" s="17" t="s">
        <v>122</v>
      </c>
      <c r="C59" s="14">
        <v>33.760834</v>
      </c>
      <c r="D59" s="14">
        <f t="shared" si="0"/>
        <v>35.591305</v>
      </c>
      <c r="E59" s="14">
        <v>35.591305</v>
      </c>
      <c r="F59" s="95"/>
    </row>
    <row r="60" ht="19.5" customHeight="1">
      <c r="A60" s="1" t="s">
        <v>123</v>
      </c>
    </row>
  </sheetData>
  <sheetProtection/>
  <mergeCells count="3">
    <mergeCell ref="A4:B4"/>
    <mergeCell ref="D4:F4"/>
    <mergeCell ref="C4:C5"/>
  </mergeCells>
  <printOptions horizontalCentered="1"/>
  <pageMargins left="0.16" right="0.16" top="0.16" bottom="0.16" header="0.2" footer="0.16"/>
  <pageSetup fitToHeight="11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Zeros="0" zoomScale="85" zoomScaleNormal="85" workbookViewId="0" topLeftCell="A1">
      <selection activeCell="D16" sqref="D16"/>
    </sheetView>
  </sheetViews>
  <sheetFormatPr defaultColWidth="6.8515625" defaultRowHeight="19.5" customHeight="1"/>
  <cols>
    <col min="1" max="1" width="12.28125" style="1" customWidth="1"/>
    <col min="2" max="2" width="33.421875" style="1" customWidth="1"/>
    <col min="3" max="5" width="20.57421875" style="1" customWidth="1"/>
    <col min="6" max="6" width="6.8515625" style="1" customWidth="1"/>
    <col min="7" max="7" width="7.00390625" style="1" bestFit="1" customWidth="1"/>
    <col min="8" max="9" width="7.8515625" style="1" bestFit="1" customWidth="1"/>
    <col min="10" max="11" width="6.8515625" style="1" customWidth="1"/>
    <col min="12" max="12" width="7.00390625" style="1" bestFit="1" customWidth="1"/>
    <col min="13" max="13" width="6.8515625" style="1" customWidth="1"/>
    <col min="14" max="14" width="7.8515625" style="1" bestFit="1" customWidth="1"/>
    <col min="15" max="16384" width="6.8515625" style="1" customWidth="1"/>
  </cols>
  <sheetData>
    <row r="1" spans="1:5" ht="19.5" customHeight="1">
      <c r="A1" s="2" t="s">
        <v>124</v>
      </c>
      <c r="E1" s="66"/>
    </row>
    <row r="2" spans="1:5" ht="34.5" customHeight="1">
      <c r="A2" s="67" t="s">
        <v>125</v>
      </c>
      <c r="B2" s="68"/>
      <c r="C2" s="68"/>
      <c r="D2" s="68"/>
      <c r="E2" s="68"/>
    </row>
    <row r="3" spans="1:5" ht="19.5" customHeight="1">
      <c r="A3" s="68"/>
      <c r="B3" s="68"/>
      <c r="C3" s="68"/>
      <c r="D3" s="68"/>
      <c r="E3" s="68"/>
    </row>
    <row r="4" spans="1:5" s="44" customFormat="1" ht="19.5" customHeight="1">
      <c r="A4" s="6"/>
      <c r="B4" s="6"/>
      <c r="C4" s="6"/>
      <c r="D4" s="6"/>
      <c r="E4" s="69" t="s">
        <v>2</v>
      </c>
    </row>
    <row r="5" spans="1:5" s="44" customFormat="1" ht="19.5" customHeight="1">
      <c r="A5" s="22" t="s">
        <v>126</v>
      </c>
      <c r="B5" s="22"/>
      <c r="C5" s="70" t="s">
        <v>127</v>
      </c>
      <c r="D5" s="22"/>
      <c r="E5" s="22"/>
    </row>
    <row r="6" spans="1:5" s="44" customFormat="1" ht="19.5" customHeight="1">
      <c r="A6" s="46" t="s">
        <v>31</v>
      </c>
      <c r="B6" s="46" t="s">
        <v>32</v>
      </c>
      <c r="C6" s="46" t="s">
        <v>7</v>
      </c>
      <c r="D6" s="46" t="s">
        <v>128</v>
      </c>
      <c r="E6" s="46" t="s">
        <v>129</v>
      </c>
    </row>
    <row r="7" spans="1:9" s="44" customFormat="1" ht="19.5" customHeight="1">
      <c r="A7" s="71" t="s">
        <v>130</v>
      </c>
      <c r="B7" s="72" t="s">
        <v>131</v>
      </c>
      <c r="C7" s="11">
        <f>D7+E7</f>
        <v>979.132799</v>
      </c>
      <c r="D7" s="12">
        <f>D8+D17+D38</f>
        <v>870.732728</v>
      </c>
      <c r="E7" s="12">
        <f>E8+E17+E38</f>
        <v>108.40007100000001</v>
      </c>
      <c r="I7" s="76"/>
    </row>
    <row r="8" spans="1:8" s="44" customFormat="1" ht="19.5" customHeight="1">
      <c r="A8" s="24" t="s">
        <v>132</v>
      </c>
      <c r="B8" s="73" t="s">
        <v>133</v>
      </c>
      <c r="C8" s="11">
        <f aca="true" t="shared" si="0" ref="C8:C46">D8+E8</f>
        <v>460.91347299999995</v>
      </c>
      <c r="D8" s="74">
        <f>D9+D10+D11+D12+D13+D14+D15+D16</f>
        <v>460.91347299999995</v>
      </c>
      <c r="E8" s="75"/>
      <c r="H8" s="76"/>
    </row>
    <row r="9" spans="1:9" s="44" customFormat="1" ht="19.5" customHeight="1">
      <c r="A9" s="24" t="s">
        <v>134</v>
      </c>
      <c r="B9" s="77" t="s">
        <v>135</v>
      </c>
      <c r="C9" s="11">
        <f t="shared" si="0"/>
        <v>149.724</v>
      </c>
      <c r="D9" s="74">
        <v>149.724</v>
      </c>
      <c r="E9" s="26"/>
      <c r="I9" s="76"/>
    </row>
    <row r="10" spans="1:5" s="44" customFormat="1" ht="19.5" customHeight="1">
      <c r="A10" s="24" t="s">
        <v>136</v>
      </c>
      <c r="B10" s="77" t="s">
        <v>137</v>
      </c>
      <c r="C10" s="11">
        <f t="shared" si="0"/>
        <v>155.461608</v>
      </c>
      <c r="D10" s="78">
        <v>155.461608</v>
      </c>
      <c r="E10" s="12"/>
    </row>
    <row r="11" spans="1:5" s="44" customFormat="1" ht="19.5" customHeight="1">
      <c r="A11" s="24" t="s">
        <v>138</v>
      </c>
      <c r="B11" s="77" t="s">
        <v>139</v>
      </c>
      <c r="C11" s="11">
        <f t="shared" si="0"/>
        <v>14.3526</v>
      </c>
      <c r="D11" s="79">
        <v>14.3526</v>
      </c>
      <c r="E11" s="12"/>
    </row>
    <row r="12" spans="1:5" s="44" customFormat="1" ht="19.5" customHeight="1">
      <c r="A12" s="24" t="s">
        <v>140</v>
      </c>
      <c r="B12" s="77" t="s">
        <v>141</v>
      </c>
      <c r="C12" s="11">
        <f t="shared" si="0"/>
        <v>3.218886</v>
      </c>
      <c r="D12" s="26">
        <v>3.218886</v>
      </c>
      <c r="E12" s="12"/>
    </row>
    <row r="13" spans="1:8" s="44" customFormat="1" ht="19.5" customHeight="1">
      <c r="A13" s="28" t="s">
        <v>142</v>
      </c>
      <c r="B13" s="77" t="s">
        <v>143</v>
      </c>
      <c r="C13" s="11">
        <f t="shared" si="0"/>
        <v>33.39</v>
      </c>
      <c r="D13" s="26">
        <v>33.39</v>
      </c>
      <c r="E13" s="12"/>
      <c r="H13" s="76"/>
    </row>
    <row r="14" spans="1:5" s="44" customFormat="1" ht="19.5" customHeight="1">
      <c r="A14" s="24" t="s">
        <v>144</v>
      </c>
      <c r="B14" s="77" t="s">
        <v>145</v>
      </c>
      <c r="C14" s="11">
        <f t="shared" si="0"/>
        <v>59.318842</v>
      </c>
      <c r="D14" s="26">
        <v>59.318842</v>
      </c>
      <c r="E14" s="12"/>
    </row>
    <row r="15" spans="1:5" s="44" customFormat="1" ht="19.5" customHeight="1">
      <c r="A15" s="24" t="s">
        <v>146</v>
      </c>
      <c r="B15" s="77" t="s">
        <v>147</v>
      </c>
      <c r="C15" s="11">
        <f t="shared" si="0"/>
        <v>23.727537</v>
      </c>
      <c r="D15" s="78">
        <v>23.727537</v>
      </c>
      <c r="E15" s="12"/>
    </row>
    <row r="16" spans="1:8" s="44" customFormat="1" ht="19.5" customHeight="1">
      <c r="A16" s="24" t="s">
        <v>148</v>
      </c>
      <c r="B16" s="77" t="s">
        <v>149</v>
      </c>
      <c r="C16" s="11">
        <f t="shared" si="0"/>
        <v>21.72</v>
      </c>
      <c r="D16" s="78">
        <v>21.72</v>
      </c>
      <c r="E16" s="12"/>
      <c r="H16" s="76"/>
    </row>
    <row r="17" spans="1:7" s="44" customFormat="1" ht="18" customHeight="1">
      <c r="A17" s="29" t="s">
        <v>150</v>
      </c>
      <c r="B17" s="80" t="s">
        <v>151</v>
      </c>
      <c r="C17" s="11">
        <f t="shared" si="0"/>
        <v>108.40007100000001</v>
      </c>
      <c r="D17" s="81">
        <f>D18+D19+D20+D21+D22+D23+D24+D25+D26+D27+D28+D29+D30+D31+D32+D33+D34+D35+D36+D37</f>
        <v>0</v>
      </c>
      <c r="E17" s="81">
        <f>E18+E19+E20+E21+E22+E23+E24+E25+E26+E27+E28+E29+E30+E31+E32+E33+E34+E35+E36+E37</f>
        <v>108.40007100000001</v>
      </c>
      <c r="G17" s="76"/>
    </row>
    <row r="18" spans="1:5" s="44" customFormat="1" ht="19.5" customHeight="1">
      <c r="A18" s="82" t="s">
        <v>152</v>
      </c>
      <c r="B18" s="83" t="s">
        <v>153</v>
      </c>
      <c r="C18" s="11">
        <f t="shared" si="0"/>
        <v>20.3</v>
      </c>
      <c r="D18" s="74"/>
      <c r="E18" s="12">
        <v>20.3</v>
      </c>
    </row>
    <row r="19" spans="1:14" s="44" customFormat="1" ht="19.5" customHeight="1">
      <c r="A19" s="82" t="s">
        <v>154</v>
      </c>
      <c r="B19" s="83" t="s">
        <v>155</v>
      </c>
      <c r="C19" s="11">
        <f t="shared" si="0"/>
        <v>0</v>
      </c>
      <c r="D19" s="78"/>
      <c r="E19" s="12"/>
      <c r="N19" s="76"/>
    </row>
    <row r="20" spans="1:5" s="44" customFormat="1" ht="19.5" customHeight="1">
      <c r="A20" s="82" t="s">
        <v>156</v>
      </c>
      <c r="B20" s="83" t="s">
        <v>157</v>
      </c>
      <c r="C20" s="11">
        <f t="shared" si="0"/>
        <v>0</v>
      </c>
      <c r="D20" s="78"/>
      <c r="E20" s="12"/>
    </row>
    <row r="21" spans="1:5" s="44" customFormat="1" ht="19.5" customHeight="1">
      <c r="A21" s="82" t="s">
        <v>158</v>
      </c>
      <c r="B21" s="83" t="s">
        <v>159</v>
      </c>
      <c r="C21" s="11">
        <f t="shared" si="0"/>
        <v>2.1</v>
      </c>
      <c r="D21" s="78"/>
      <c r="E21" s="12">
        <v>2.1</v>
      </c>
    </row>
    <row r="22" spans="1:5" s="44" customFormat="1" ht="19.5" customHeight="1">
      <c r="A22" s="82" t="s">
        <v>160</v>
      </c>
      <c r="B22" s="83" t="s">
        <v>161</v>
      </c>
      <c r="C22" s="11">
        <f t="shared" si="0"/>
        <v>3</v>
      </c>
      <c r="D22" s="84"/>
      <c r="E22" s="12">
        <v>3</v>
      </c>
    </row>
    <row r="23" spans="1:5" s="44" customFormat="1" ht="19.5" customHeight="1">
      <c r="A23" s="82" t="s">
        <v>162</v>
      </c>
      <c r="B23" s="83" t="s">
        <v>163</v>
      </c>
      <c r="C23" s="11">
        <f t="shared" si="0"/>
        <v>1.5</v>
      </c>
      <c r="D23" s="79"/>
      <c r="E23" s="12">
        <v>1.5</v>
      </c>
    </row>
    <row r="24" spans="1:5" s="44" customFormat="1" ht="19.5" customHeight="1">
      <c r="A24" s="82" t="s">
        <v>164</v>
      </c>
      <c r="B24" s="83" t="s">
        <v>165</v>
      </c>
      <c r="C24" s="11">
        <f t="shared" si="0"/>
        <v>0</v>
      </c>
      <c r="D24" s="75"/>
      <c r="E24" s="12"/>
    </row>
    <row r="25" spans="1:5" s="44" customFormat="1" ht="19.5" customHeight="1">
      <c r="A25" s="82" t="s">
        <v>166</v>
      </c>
      <c r="B25" s="83" t="s">
        <v>167</v>
      </c>
      <c r="C25" s="11">
        <f t="shared" si="0"/>
        <v>19.3</v>
      </c>
      <c r="D25" s="26"/>
      <c r="E25" s="12">
        <v>19.3</v>
      </c>
    </row>
    <row r="26" spans="1:5" s="44" customFormat="1" ht="19.5" customHeight="1">
      <c r="A26" s="82" t="s">
        <v>168</v>
      </c>
      <c r="B26" s="83" t="s">
        <v>169</v>
      </c>
      <c r="C26" s="11">
        <f t="shared" si="0"/>
        <v>0</v>
      </c>
      <c r="D26" s="78"/>
      <c r="E26" s="12"/>
    </row>
    <row r="27" spans="1:5" s="44" customFormat="1" ht="19.5" customHeight="1">
      <c r="A27" s="82" t="s">
        <v>170</v>
      </c>
      <c r="B27" s="83" t="s">
        <v>171</v>
      </c>
      <c r="C27" s="11">
        <f t="shared" si="0"/>
        <v>0</v>
      </c>
      <c r="D27" s="78"/>
      <c r="E27" s="12"/>
    </row>
    <row r="28" spans="1:5" s="44" customFormat="1" ht="19.5" customHeight="1">
      <c r="A28" s="82" t="s">
        <v>172</v>
      </c>
      <c r="B28" s="83" t="s">
        <v>173</v>
      </c>
      <c r="C28" s="11">
        <f t="shared" si="0"/>
        <v>0.1</v>
      </c>
      <c r="D28" s="78"/>
      <c r="E28" s="12">
        <v>0.1</v>
      </c>
    </row>
    <row r="29" spans="1:5" s="44" customFormat="1" ht="19.5" customHeight="1">
      <c r="A29" s="82" t="s">
        <v>174</v>
      </c>
      <c r="B29" s="83" t="s">
        <v>175</v>
      </c>
      <c r="C29" s="11">
        <f t="shared" si="0"/>
        <v>0</v>
      </c>
      <c r="D29" s="78"/>
      <c r="E29" s="12"/>
    </row>
    <row r="30" spans="1:5" s="44" customFormat="1" ht="19.5" customHeight="1">
      <c r="A30" s="82" t="s">
        <v>176</v>
      </c>
      <c r="B30" s="83" t="s">
        <v>177</v>
      </c>
      <c r="C30" s="11">
        <f t="shared" si="0"/>
        <v>20</v>
      </c>
      <c r="D30" s="85"/>
      <c r="E30" s="12">
        <v>20</v>
      </c>
    </row>
    <row r="31" spans="1:5" s="44" customFormat="1" ht="19.5" customHeight="1">
      <c r="A31" s="82" t="s">
        <v>178</v>
      </c>
      <c r="B31" s="83" t="s">
        <v>179</v>
      </c>
      <c r="C31" s="11">
        <f t="shared" si="0"/>
        <v>0</v>
      </c>
      <c r="D31" s="78"/>
      <c r="E31" s="12"/>
    </row>
    <row r="32" spans="1:5" s="44" customFormat="1" ht="19.5" customHeight="1">
      <c r="A32" s="24" t="s">
        <v>180</v>
      </c>
      <c r="B32" s="83" t="s">
        <v>181</v>
      </c>
      <c r="C32" s="11">
        <f t="shared" si="0"/>
        <v>0</v>
      </c>
      <c r="D32" s="84"/>
      <c r="E32" s="12"/>
    </row>
    <row r="33" spans="1:5" s="44" customFormat="1" ht="19.5" customHeight="1">
      <c r="A33" s="24" t="s">
        <v>182</v>
      </c>
      <c r="B33" s="83" t="s">
        <v>183</v>
      </c>
      <c r="C33" s="11">
        <f t="shared" si="0"/>
        <v>1.796687</v>
      </c>
      <c r="D33" s="86"/>
      <c r="E33" s="12">
        <v>1.796687</v>
      </c>
    </row>
    <row r="34" spans="1:5" s="44" customFormat="1" ht="19.5" customHeight="1">
      <c r="A34" s="24" t="s">
        <v>184</v>
      </c>
      <c r="B34" s="83" t="s">
        <v>185</v>
      </c>
      <c r="C34" s="11">
        <f t="shared" si="0"/>
        <v>6.663384</v>
      </c>
      <c r="D34" s="84"/>
      <c r="E34" s="12">
        <v>6.663384</v>
      </c>
    </row>
    <row r="35" spans="1:5" s="44" customFormat="1" ht="19.5" customHeight="1">
      <c r="A35" s="24" t="s">
        <v>186</v>
      </c>
      <c r="B35" s="83" t="s">
        <v>187</v>
      </c>
      <c r="C35" s="11">
        <f t="shared" si="0"/>
        <v>6</v>
      </c>
      <c r="D35" s="74"/>
      <c r="E35" s="12">
        <v>6</v>
      </c>
    </row>
    <row r="36" spans="1:5" s="44" customFormat="1" ht="19.5" customHeight="1">
      <c r="A36" s="24" t="s">
        <v>188</v>
      </c>
      <c r="B36" s="83" t="s">
        <v>189</v>
      </c>
      <c r="C36" s="11">
        <f t="shared" si="0"/>
        <v>27.3</v>
      </c>
      <c r="D36" s="78"/>
      <c r="E36" s="12">
        <v>27.3</v>
      </c>
    </row>
    <row r="37" spans="1:5" s="44" customFormat="1" ht="19.5" customHeight="1">
      <c r="A37" s="24" t="s">
        <v>190</v>
      </c>
      <c r="B37" s="83" t="s">
        <v>191</v>
      </c>
      <c r="C37" s="11">
        <f t="shared" si="0"/>
        <v>0.34</v>
      </c>
      <c r="D37" s="78"/>
      <c r="E37" s="12">
        <v>0.34</v>
      </c>
    </row>
    <row r="38" spans="1:8" s="44" customFormat="1" ht="19.5" customHeight="1">
      <c r="A38" s="24" t="s">
        <v>192</v>
      </c>
      <c r="B38" s="73" t="s">
        <v>193</v>
      </c>
      <c r="C38" s="11">
        <f t="shared" si="0"/>
        <v>409.819255</v>
      </c>
      <c r="D38" s="78">
        <f>D39+D40+D41+D42+D43+D44+D45+D46</f>
        <v>409.819255</v>
      </c>
      <c r="E38" s="78">
        <f>E39+E40+E41+E42+E43+E44+E45+E46</f>
        <v>0</v>
      </c>
      <c r="H38" s="76"/>
    </row>
    <row r="39" spans="1:5" s="44" customFormat="1" ht="19.5" customHeight="1">
      <c r="A39" s="24" t="s">
        <v>194</v>
      </c>
      <c r="B39" s="83" t="s">
        <v>195</v>
      </c>
      <c r="C39" s="11">
        <f t="shared" si="0"/>
        <v>0</v>
      </c>
      <c r="D39" s="74"/>
      <c r="E39" s="12"/>
    </row>
    <row r="40" spans="1:5" s="44" customFormat="1" ht="19.5" customHeight="1">
      <c r="A40" s="24" t="s">
        <v>196</v>
      </c>
      <c r="B40" s="83" t="s">
        <v>197</v>
      </c>
      <c r="C40" s="11">
        <f t="shared" si="0"/>
        <v>40.6584</v>
      </c>
      <c r="D40" s="78">
        <v>40.6584</v>
      </c>
      <c r="E40" s="12"/>
    </row>
    <row r="41" spans="1:12" s="44" customFormat="1" ht="19.5" customHeight="1">
      <c r="A41" s="24" t="s">
        <v>198</v>
      </c>
      <c r="B41" s="83" t="s">
        <v>199</v>
      </c>
      <c r="C41" s="11">
        <f t="shared" si="0"/>
        <v>6.9564</v>
      </c>
      <c r="D41" s="78">
        <v>6.9564</v>
      </c>
      <c r="E41" s="12"/>
      <c r="L41" s="76"/>
    </row>
    <row r="42" spans="1:8" s="44" customFormat="1" ht="19.5" customHeight="1">
      <c r="A42" s="24" t="s">
        <v>200</v>
      </c>
      <c r="B42" s="83" t="s">
        <v>201</v>
      </c>
      <c r="C42" s="11">
        <f t="shared" si="0"/>
        <v>297.0423</v>
      </c>
      <c r="D42" s="78">
        <v>297.0423</v>
      </c>
      <c r="E42" s="12"/>
      <c r="H42" s="76"/>
    </row>
    <row r="43" spans="1:5" s="44" customFormat="1" ht="19.5" customHeight="1">
      <c r="A43" s="24" t="s">
        <v>202</v>
      </c>
      <c r="B43" s="83" t="s">
        <v>203</v>
      </c>
      <c r="C43" s="11">
        <f t="shared" si="0"/>
        <v>1.3944</v>
      </c>
      <c r="D43" s="78">
        <v>1.3944</v>
      </c>
      <c r="E43" s="12"/>
    </row>
    <row r="44" spans="1:5" s="44" customFormat="1" ht="19.5" customHeight="1">
      <c r="A44" s="24" t="s">
        <v>204</v>
      </c>
      <c r="B44" s="83" t="s">
        <v>205</v>
      </c>
      <c r="C44" s="11">
        <f t="shared" si="0"/>
        <v>28.17645</v>
      </c>
      <c r="D44" s="78">
        <v>28.17645</v>
      </c>
      <c r="E44" s="12"/>
    </row>
    <row r="45" spans="1:5" s="44" customFormat="1" ht="19.5" customHeight="1">
      <c r="A45" s="24" t="s">
        <v>206</v>
      </c>
      <c r="B45" s="83" t="s">
        <v>207</v>
      </c>
      <c r="C45" s="11">
        <f t="shared" si="0"/>
        <v>35.591305</v>
      </c>
      <c r="D45" s="78">
        <v>35.591305</v>
      </c>
      <c r="E45" s="12"/>
    </row>
    <row r="46" spans="1:5" s="44" customFormat="1" ht="19.5" customHeight="1">
      <c r="A46" s="24" t="s">
        <v>208</v>
      </c>
      <c r="B46" s="83" t="s">
        <v>209</v>
      </c>
      <c r="C46" s="11">
        <f t="shared" si="0"/>
        <v>0</v>
      </c>
      <c r="D46" s="78"/>
      <c r="E46" s="12"/>
    </row>
  </sheetData>
  <sheetProtection/>
  <mergeCells count="2">
    <mergeCell ref="A5:B5"/>
    <mergeCell ref="C5:E5"/>
  </mergeCells>
  <printOptions horizontalCentered="1"/>
  <pageMargins left="0.31" right="0.35" top="0.35" bottom="0.98" header="0" footer="0"/>
  <pageSetup fitToHeight="1" fitToWidth="1" horizontalDpi="600" verticalDpi="600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C8" sqref="C8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210</v>
      </c>
      <c r="L1" s="60"/>
    </row>
    <row r="2" spans="1:12" ht="24" customHeight="1">
      <c r="A2" s="42" t="s">
        <v>211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7" t="s">
        <v>2</v>
      </c>
    </row>
    <row r="5" spans="1:12" ht="19.5" customHeight="1">
      <c r="A5" s="22" t="s">
        <v>29</v>
      </c>
      <c r="B5" s="22"/>
      <c r="C5" s="22"/>
      <c r="D5" s="22"/>
      <c r="E5" s="22"/>
      <c r="F5" s="45"/>
      <c r="G5" s="22" t="s">
        <v>30</v>
      </c>
      <c r="H5" s="22"/>
      <c r="I5" s="22"/>
      <c r="J5" s="22"/>
      <c r="K5" s="22"/>
      <c r="L5" s="22"/>
    </row>
    <row r="6" spans="1:12" ht="12.75" customHeight="1">
      <c r="A6" s="46" t="s">
        <v>7</v>
      </c>
      <c r="B6" s="47" t="s">
        <v>212</v>
      </c>
      <c r="C6" s="46" t="s">
        <v>213</v>
      </c>
      <c r="D6" s="46"/>
      <c r="E6" s="46"/>
      <c r="F6" s="48" t="s">
        <v>214</v>
      </c>
      <c r="G6" s="49" t="s">
        <v>7</v>
      </c>
      <c r="H6" s="50" t="s">
        <v>212</v>
      </c>
      <c r="I6" s="46" t="s">
        <v>213</v>
      </c>
      <c r="J6" s="46"/>
      <c r="K6" s="61"/>
      <c r="L6" s="46" t="s">
        <v>214</v>
      </c>
    </row>
    <row r="7" spans="1:12" ht="36.75" customHeight="1">
      <c r="A7" s="51"/>
      <c r="B7" s="52"/>
      <c r="C7" s="53" t="s">
        <v>33</v>
      </c>
      <c r="D7" s="54" t="s">
        <v>215</v>
      </c>
      <c r="E7" s="54" t="s">
        <v>216</v>
      </c>
      <c r="F7" s="51"/>
      <c r="G7" s="55"/>
      <c r="H7" s="52"/>
      <c r="I7" s="62" t="s">
        <v>33</v>
      </c>
      <c r="J7" s="54" t="s">
        <v>215</v>
      </c>
      <c r="K7" s="63" t="s">
        <v>216</v>
      </c>
      <c r="L7" s="51"/>
    </row>
    <row r="8" spans="1:12" ht="19.5" customHeight="1">
      <c r="A8" s="56">
        <v>10.1</v>
      </c>
      <c r="B8" s="56"/>
      <c r="C8" s="56">
        <v>16.8</v>
      </c>
      <c r="D8" s="56"/>
      <c r="E8" s="57">
        <v>6</v>
      </c>
      <c r="F8" s="57">
        <v>10.8</v>
      </c>
      <c r="G8" s="58">
        <v>26</v>
      </c>
      <c r="H8" s="59"/>
      <c r="I8" s="64">
        <v>6</v>
      </c>
      <c r="J8" s="65"/>
      <c r="K8" s="58">
        <v>6</v>
      </c>
      <c r="L8" s="59">
        <v>20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H36" sqref="H36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13.5">
      <c r="A1" s="32" t="s">
        <v>217</v>
      </c>
    </row>
    <row r="2" spans="1:5" ht="22.5">
      <c r="A2" s="33" t="s">
        <v>218</v>
      </c>
      <c r="B2" s="33"/>
      <c r="C2" s="33"/>
      <c r="D2" s="33"/>
      <c r="E2" s="33"/>
    </row>
    <row r="3" spans="1:5" ht="13.5">
      <c r="A3" s="36"/>
      <c r="B3" s="36"/>
      <c r="C3" s="36"/>
      <c r="D3" s="36"/>
      <c r="E3" s="36"/>
    </row>
    <row r="4" ht="13.5">
      <c r="E4" s="37" t="s">
        <v>2</v>
      </c>
    </row>
    <row r="5" spans="1:5" ht="13.5">
      <c r="A5" s="38" t="s">
        <v>31</v>
      </c>
      <c r="B5" s="38" t="s">
        <v>32</v>
      </c>
      <c r="C5" s="38" t="s">
        <v>219</v>
      </c>
      <c r="D5" s="38"/>
      <c r="E5" s="38"/>
    </row>
    <row r="6" spans="1:5" ht="13.5">
      <c r="A6" s="38"/>
      <c r="B6" s="38"/>
      <c r="C6" s="38" t="s">
        <v>7</v>
      </c>
      <c r="D6" s="38" t="s">
        <v>34</v>
      </c>
      <c r="E6" s="38" t="s">
        <v>35</v>
      </c>
    </row>
    <row r="7" spans="1:5" ht="13.5">
      <c r="A7" s="39"/>
      <c r="B7" s="40"/>
      <c r="C7" s="39"/>
      <c r="D7" s="39"/>
      <c r="E7" s="39"/>
    </row>
    <row r="8" spans="1:5" ht="13.5">
      <c r="A8" s="41" t="s">
        <v>220</v>
      </c>
      <c r="B8" s="41"/>
      <c r="C8" s="41"/>
      <c r="D8" s="41"/>
      <c r="E8" s="41"/>
    </row>
  </sheetData>
  <sheetProtection/>
  <mergeCells count="5">
    <mergeCell ref="A2:E2"/>
    <mergeCell ref="C5:E5"/>
    <mergeCell ref="A8:E8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 topLeftCell="A1">
      <selection activeCell="H11" sqref="H11"/>
    </sheetView>
  </sheetViews>
  <sheetFormatPr defaultColWidth="9.00390625" defaultRowHeight="15"/>
  <cols>
    <col min="1" max="1" width="32.57421875" style="0" customWidth="1"/>
    <col min="2" max="2" width="13.421875" style="0" customWidth="1"/>
    <col min="3" max="3" width="29.140625" style="0" customWidth="1"/>
    <col min="4" max="4" width="12.421875" style="0" customWidth="1"/>
  </cols>
  <sheetData>
    <row r="1" ht="13.5">
      <c r="A1" s="32" t="s">
        <v>221</v>
      </c>
    </row>
    <row r="2" spans="1:4" ht="22.5">
      <c r="A2" s="33" t="s">
        <v>222</v>
      </c>
      <c r="B2" s="33"/>
      <c r="C2" s="33"/>
      <c r="D2" s="33"/>
    </row>
    <row r="3" spans="1:4" ht="18.75">
      <c r="A3" s="11"/>
      <c r="B3" s="11"/>
      <c r="C3" s="11"/>
      <c r="D3" s="11"/>
    </row>
    <row r="4" spans="1:4" ht="37.5">
      <c r="A4" s="11"/>
      <c r="B4" s="11"/>
      <c r="C4" s="11"/>
      <c r="D4" s="11" t="s">
        <v>2</v>
      </c>
    </row>
    <row r="5" spans="1:4" ht="18.75">
      <c r="A5" s="11" t="s">
        <v>3</v>
      </c>
      <c r="B5" s="11"/>
      <c r="C5" s="11" t="s">
        <v>4</v>
      </c>
      <c r="D5" s="11"/>
    </row>
    <row r="6" spans="1:4" ht="18.75">
      <c r="A6" s="11" t="s">
        <v>5</v>
      </c>
      <c r="B6" s="11" t="s">
        <v>6</v>
      </c>
      <c r="C6" s="11" t="s">
        <v>5</v>
      </c>
      <c r="D6" s="11" t="s">
        <v>6</v>
      </c>
    </row>
    <row r="7" spans="1:4" ht="25.5" customHeight="1">
      <c r="A7" s="11" t="s">
        <v>223</v>
      </c>
      <c r="B7" s="11">
        <v>1136.81</v>
      </c>
      <c r="C7" s="11" t="s">
        <v>14</v>
      </c>
      <c r="D7" s="14">
        <v>303.61</v>
      </c>
    </row>
    <row r="8" spans="1:4" ht="18.75">
      <c r="A8" s="11" t="s">
        <v>224</v>
      </c>
      <c r="B8" s="11"/>
      <c r="C8" s="11" t="s">
        <v>16</v>
      </c>
      <c r="D8" s="11">
        <v>15.06</v>
      </c>
    </row>
    <row r="9" spans="1:4" ht="21.75" customHeight="1">
      <c r="A9" s="11" t="s">
        <v>225</v>
      </c>
      <c r="B9" s="11"/>
      <c r="C9" s="11" t="s">
        <v>18</v>
      </c>
      <c r="D9" s="11">
        <v>495.12</v>
      </c>
    </row>
    <row r="10" spans="1:4" ht="19.5" customHeight="1">
      <c r="A10" s="11" t="s">
        <v>226</v>
      </c>
      <c r="B10" s="11"/>
      <c r="C10" s="11" t="s">
        <v>19</v>
      </c>
      <c r="D10" s="11">
        <v>29.63</v>
      </c>
    </row>
    <row r="11" spans="1:4" ht="18.75">
      <c r="A11" s="11" t="s">
        <v>227</v>
      </c>
      <c r="B11" s="11"/>
      <c r="C11" s="11" t="s">
        <v>21</v>
      </c>
      <c r="D11" s="11">
        <v>806.8</v>
      </c>
    </row>
    <row r="12" spans="1:4" ht="18.75">
      <c r="A12" s="11" t="s">
        <v>228</v>
      </c>
      <c r="B12" s="11"/>
      <c r="C12" s="11" t="s">
        <v>22</v>
      </c>
      <c r="D12" s="11">
        <v>35.59</v>
      </c>
    </row>
    <row r="13" spans="1:4" ht="18.75">
      <c r="A13" s="11"/>
      <c r="B13" s="11"/>
      <c r="C13" s="11" t="s">
        <v>229</v>
      </c>
      <c r="D13" s="11"/>
    </row>
    <row r="14" spans="1:4" ht="18.75">
      <c r="A14" s="11"/>
      <c r="B14" s="11"/>
      <c r="C14" s="11"/>
      <c r="D14" s="11"/>
    </row>
    <row r="15" spans="1:4" ht="18.75">
      <c r="A15" s="11" t="s">
        <v>230</v>
      </c>
      <c r="B15" s="11">
        <v>1136.81</v>
      </c>
      <c r="C15" s="11" t="s">
        <v>231</v>
      </c>
      <c r="D15" s="11">
        <f>D7+D8+D9+D10+D11+D12</f>
        <v>1685.8099999999997</v>
      </c>
    </row>
    <row r="16" spans="1:4" ht="24" customHeight="1">
      <c r="A16" s="11" t="s">
        <v>232</v>
      </c>
      <c r="B16" s="11"/>
      <c r="C16" s="11" t="s">
        <v>233</v>
      </c>
      <c r="D16" s="34"/>
    </row>
    <row r="17" spans="1:4" ht="18.75">
      <c r="A17" s="11" t="s">
        <v>234</v>
      </c>
      <c r="B17" s="11">
        <v>549</v>
      </c>
      <c r="C17" s="11"/>
      <c r="D17" s="11"/>
    </row>
    <row r="18" spans="1:4" ht="18.75">
      <c r="A18" s="11" t="s">
        <v>24</v>
      </c>
      <c r="B18" s="11">
        <f>B15+B17</f>
        <v>1685.81</v>
      </c>
      <c r="C18" s="11" t="s">
        <v>25</v>
      </c>
      <c r="D18" s="11">
        <v>1685.81</v>
      </c>
    </row>
    <row r="19" ht="18.75">
      <c r="B19" s="35"/>
    </row>
  </sheetData>
  <sheetProtection/>
  <mergeCells count="1">
    <mergeCell ref="A2:D2"/>
  </mergeCells>
  <printOptions horizontalCentered="1"/>
  <pageMargins left="0" right="0" top="0.98" bottom="0.98" header="0" footer="0"/>
  <pageSetup fitToHeight="1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Zeros="0" workbookViewId="0" topLeftCell="A38">
      <selection activeCell="E52" sqref="E52"/>
    </sheetView>
  </sheetViews>
  <sheetFormatPr defaultColWidth="6.8515625" defaultRowHeight="12.75" customHeight="1"/>
  <cols>
    <col min="1" max="1" width="14.421875" style="1" customWidth="1"/>
    <col min="2" max="2" width="44.5742187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235</v>
      </c>
      <c r="L1" s="30"/>
    </row>
    <row r="2" spans="1:12" ht="27" customHeight="1">
      <c r="A2" s="3" t="s">
        <v>236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9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31" t="s">
        <v>2</v>
      </c>
    </row>
    <row r="5" spans="1:12" ht="19.5" customHeight="1">
      <c r="A5" s="22" t="s">
        <v>237</v>
      </c>
      <c r="B5" s="22"/>
      <c r="C5" s="8" t="s">
        <v>7</v>
      </c>
      <c r="D5" s="8" t="s">
        <v>234</v>
      </c>
      <c r="E5" s="8" t="s">
        <v>223</v>
      </c>
      <c r="F5" s="8" t="s">
        <v>224</v>
      </c>
      <c r="G5" s="8" t="s">
        <v>225</v>
      </c>
      <c r="H5" s="22" t="s">
        <v>226</v>
      </c>
      <c r="I5" s="22"/>
      <c r="J5" s="8" t="s">
        <v>227</v>
      </c>
      <c r="K5" s="8" t="s">
        <v>228</v>
      </c>
      <c r="L5" s="8" t="s">
        <v>232</v>
      </c>
    </row>
    <row r="6" spans="1:12" ht="33" customHeight="1">
      <c r="A6" s="23" t="s">
        <v>31</v>
      </c>
      <c r="B6" s="23" t="s">
        <v>32</v>
      </c>
      <c r="C6" s="8"/>
      <c r="D6" s="8"/>
      <c r="E6" s="8"/>
      <c r="F6" s="8"/>
      <c r="G6" s="8"/>
      <c r="H6" s="23" t="s">
        <v>238</v>
      </c>
      <c r="I6" s="23" t="s">
        <v>239</v>
      </c>
      <c r="J6" s="8"/>
      <c r="K6" s="8"/>
      <c r="L6" s="8"/>
    </row>
    <row r="7" spans="1:12" ht="19.5" customHeight="1">
      <c r="A7" s="24"/>
      <c r="B7" s="25" t="s">
        <v>7</v>
      </c>
      <c r="C7" s="11">
        <f>D7+E7</f>
        <v>1685.81</v>
      </c>
      <c r="D7" s="11">
        <v>549</v>
      </c>
      <c r="E7" s="11">
        <v>1136.81</v>
      </c>
      <c r="F7" s="26"/>
      <c r="G7" s="26"/>
      <c r="H7" s="26"/>
      <c r="I7" s="26"/>
      <c r="J7" s="26"/>
      <c r="K7" s="26"/>
      <c r="L7" s="26">
        <v>0</v>
      </c>
    </row>
    <row r="8" spans="1:12" ht="18" customHeight="1">
      <c r="A8" s="13" t="s">
        <v>36</v>
      </c>
      <c r="B8" s="13" t="s">
        <v>14</v>
      </c>
      <c r="C8" s="14">
        <f>C9+C12+C14+C16+C18</f>
        <v>303.608946</v>
      </c>
      <c r="D8" s="27"/>
      <c r="E8" s="14">
        <f>E9+E12+E14+E16+E18</f>
        <v>303.608946</v>
      </c>
      <c r="F8" s="27"/>
      <c r="G8" s="27"/>
      <c r="H8" s="27"/>
      <c r="I8" s="27"/>
      <c r="J8" s="27"/>
      <c r="K8" s="27"/>
      <c r="L8" s="27"/>
    </row>
    <row r="9" spans="1:12" ht="18" customHeight="1">
      <c r="A9" s="24" t="s">
        <v>37</v>
      </c>
      <c r="B9" s="13" t="s">
        <v>38</v>
      </c>
      <c r="C9" s="14">
        <f>C10+C11</f>
        <v>27.958313</v>
      </c>
      <c r="D9" s="27"/>
      <c r="E9" s="14">
        <f>E10+E11</f>
        <v>27.958313</v>
      </c>
      <c r="F9" s="27"/>
      <c r="G9" s="27"/>
      <c r="H9" s="27"/>
      <c r="I9" s="27"/>
      <c r="J9" s="27"/>
      <c r="K9" s="27"/>
      <c r="L9" s="27"/>
    </row>
    <row r="10" spans="1:12" ht="18" customHeight="1">
      <c r="A10" s="28" t="s">
        <v>39</v>
      </c>
      <c r="B10" s="13" t="s">
        <v>40</v>
      </c>
      <c r="C10" s="14">
        <v>24.658313</v>
      </c>
      <c r="D10" s="27"/>
      <c r="E10" s="14">
        <v>24.658313</v>
      </c>
      <c r="F10" s="27"/>
      <c r="G10" s="27"/>
      <c r="H10" s="27"/>
      <c r="I10" s="27"/>
      <c r="J10" s="27"/>
      <c r="K10" s="27"/>
      <c r="L10" s="27"/>
    </row>
    <row r="11" spans="1:12" ht="18" customHeight="1">
      <c r="A11" s="28" t="s">
        <v>41</v>
      </c>
      <c r="B11" s="13" t="s">
        <v>42</v>
      </c>
      <c r="C11" s="14">
        <v>3.3</v>
      </c>
      <c r="D11" s="27"/>
      <c r="E11" s="14">
        <v>3.3</v>
      </c>
      <c r="F11" s="27"/>
      <c r="G11" s="27"/>
      <c r="H11" s="27"/>
      <c r="I11" s="27"/>
      <c r="J11" s="27"/>
      <c r="K11" s="27"/>
      <c r="L11" s="27"/>
    </row>
    <row r="12" spans="1:12" ht="18" customHeight="1">
      <c r="A12" s="24" t="s">
        <v>43</v>
      </c>
      <c r="B12" s="13" t="s">
        <v>44</v>
      </c>
      <c r="C12" s="14">
        <f>C13</f>
        <v>211.948004</v>
      </c>
      <c r="D12" s="27"/>
      <c r="E12" s="14">
        <f>E13</f>
        <v>211.948004</v>
      </c>
      <c r="F12" s="27"/>
      <c r="G12" s="27"/>
      <c r="H12" s="27"/>
      <c r="I12" s="27"/>
      <c r="J12" s="27"/>
      <c r="K12" s="27"/>
      <c r="L12" s="27"/>
    </row>
    <row r="13" spans="1:12" ht="18" customHeight="1">
      <c r="A13" s="28" t="s">
        <v>45</v>
      </c>
      <c r="B13" s="13" t="s">
        <v>40</v>
      </c>
      <c r="C13" s="14">
        <v>211.948004</v>
      </c>
      <c r="D13" s="27"/>
      <c r="E13" s="14">
        <v>211.948004</v>
      </c>
      <c r="F13" s="27"/>
      <c r="G13" s="27"/>
      <c r="H13" s="27"/>
      <c r="I13" s="27"/>
      <c r="J13" s="27"/>
      <c r="K13" s="27"/>
      <c r="L13" s="27"/>
    </row>
    <row r="14" spans="1:12" ht="18" customHeight="1">
      <c r="A14" s="24" t="s">
        <v>46</v>
      </c>
      <c r="B14" s="16" t="s">
        <v>47</v>
      </c>
      <c r="C14" s="14">
        <f>C15</f>
        <v>21.668397</v>
      </c>
      <c r="D14" s="27"/>
      <c r="E14" s="14">
        <f>E15</f>
        <v>21.668397</v>
      </c>
      <c r="F14" s="27"/>
      <c r="G14" s="27"/>
      <c r="H14" s="27"/>
      <c r="I14" s="27"/>
      <c r="J14" s="27"/>
      <c r="K14" s="27"/>
      <c r="L14" s="27"/>
    </row>
    <row r="15" spans="1:12" ht="18" customHeight="1">
      <c r="A15" s="28" t="s">
        <v>48</v>
      </c>
      <c r="B15" s="16" t="s">
        <v>40</v>
      </c>
      <c r="C15" s="14">
        <v>21.668397</v>
      </c>
      <c r="D15" s="27"/>
      <c r="E15" s="14">
        <v>21.668397</v>
      </c>
      <c r="F15" s="27"/>
      <c r="G15" s="27"/>
      <c r="H15" s="27"/>
      <c r="I15" s="27"/>
      <c r="J15" s="27"/>
      <c r="K15" s="27"/>
      <c r="L15" s="27"/>
    </row>
    <row r="16" spans="1:12" ht="18" customHeight="1">
      <c r="A16" s="24" t="s">
        <v>49</v>
      </c>
      <c r="B16" s="16" t="s">
        <v>50</v>
      </c>
      <c r="C16" s="14">
        <f>C17</f>
        <v>9.066684</v>
      </c>
      <c r="D16" s="27"/>
      <c r="E16" s="14">
        <f>E17</f>
        <v>9.066684</v>
      </c>
      <c r="F16" s="27"/>
      <c r="G16" s="27"/>
      <c r="H16" s="27"/>
      <c r="I16" s="27"/>
      <c r="J16" s="27"/>
      <c r="K16" s="27"/>
      <c r="L16" s="27"/>
    </row>
    <row r="17" spans="1:12" ht="18" customHeight="1">
      <c r="A17" s="28" t="s">
        <v>51</v>
      </c>
      <c r="B17" s="16" t="s">
        <v>40</v>
      </c>
      <c r="C17" s="14">
        <v>9.066684</v>
      </c>
      <c r="D17" s="27"/>
      <c r="E17" s="14">
        <v>9.066684</v>
      </c>
      <c r="F17" s="27"/>
      <c r="G17" s="27"/>
      <c r="H17" s="27"/>
      <c r="I17" s="27"/>
      <c r="J17" s="27"/>
      <c r="K17" s="27"/>
      <c r="L17" s="27"/>
    </row>
    <row r="18" spans="1:12" ht="18" customHeight="1">
      <c r="A18" s="24" t="s">
        <v>52</v>
      </c>
      <c r="B18" s="16" t="s">
        <v>53</v>
      </c>
      <c r="C18" s="14">
        <f>C19</f>
        <v>32.967548</v>
      </c>
      <c r="D18" s="27"/>
      <c r="E18" s="14">
        <f>E19</f>
        <v>32.967548</v>
      </c>
      <c r="F18" s="27"/>
      <c r="G18" s="27"/>
      <c r="H18" s="27"/>
      <c r="I18" s="27"/>
      <c r="J18" s="27"/>
      <c r="K18" s="27"/>
      <c r="L18" s="27"/>
    </row>
    <row r="19" spans="1:12" ht="18" customHeight="1">
      <c r="A19" s="28" t="s">
        <v>54</v>
      </c>
      <c r="B19" s="16" t="s">
        <v>40</v>
      </c>
      <c r="C19" s="14">
        <v>32.967548</v>
      </c>
      <c r="D19" s="27"/>
      <c r="E19" s="14">
        <v>32.967548</v>
      </c>
      <c r="F19" s="27"/>
      <c r="G19" s="27"/>
      <c r="H19" s="27"/>
      <c r="I19" s="27"/>
      <c r="J19" s="27"/>
      <c r="K19" s="27"/>
      <c r="L19" s="27"/>
    </row>
    <row r="20" spans="1:12" ht="18" customHeight="1">
      <c r="A20" s="24" t="s">
        <v>55</v>
      </c>
      <c r="B20" s="16" t="s">
        <v>16</v>
      </c>
      <c r="C20" s="14">
        <f>C21</f>
        <v>15.060662</v>
      </c>
      <c r="D20" s="27"/>
      <c r="E20" s="14">
        <f>E21</f>
        <v>15.060662</v>
      </c>
      <c r="F20" s="27"/>
      <c r="G20" s="27"/>
      <c r="H20" s="27"/>
      <c r="I20" s="27"/>
      <c r="J20" s="27"/>
      <c r="K20" s="27"/>
      <c r="L20" s="27"/>
    </row>
    <row r="21" spans="1:12" ht="18" customHeight="1">
      <c r="A21" s="24" t="s">
        <v>56</v>
      </c>
      <c r="B21" s="16" t="s">
        <v>57</v>
      </c>
      <c r="C21" s="14">
        <f>C22</f>
        <v>15.060662</v>
      </c>
      <c r="D21" s="27"/>
      <c r="E21" s="14">
        <f>E22</f>
        <v>15.060662</v>
      </c>
      <c r="F21" s="27"/>
      <c r="G21" s="27"/>
      <c r="H21" s="27"/>
      <c r="I21" s="27"/>
      <c r="J21" s="27"/>
      <c r="K21" s="27"/>
      <c r="L21" s="27"/>
    </row>
    <row r="22" spans="1:12" ht="18" customHeight="1">
      <c r="A22" s="28" t="s">
        <v>58</v>
      </c>
      <c r="B22" s="16" t="s">
        <v>59</v>
      </c>
      <c r="C22" s="14">
        <v>15.060662</v>
      </c>
      <c r="D22" s="27"/>
      <c r="E22" s="14">
        <v>15.060662</v>
      </c>
      <c r="F22" s="27"/>
      <c r="G22" s="27"/>
      <c r="H22" s="27"/>
      <c r="I22" s="27"/>
      <c r="J22" s="27"/>
      <c r="K22" s="27"/>
      <c r="L22" s="27"/>
    </row>
    <row r="23" spans="1:12" ht="18" customHeight="1">
      <c r="A23" s="24" t="s">
        <v>60</v>
      </c>
      <c r="B23" s="17" t="s">
        <v>18</v>
      </c>
      <c r="C23" s="14">
        <f>C24+C26+C31+C36+C38</f>
        <v>475.120467</v>
      </c>
      <c r="D23" s="27"/>
      <c r="E23" s="14">
        <f>E24+E26+E31+E36+E38</f>
        <v>475.120467</v>
      </c>
      <c r="F23" s="27"/>
      <c r="G23" s="27"/>
      <c r="H23" s="27"/>
      <c r="I23" s="27"/>
      <c r="J23" s="27"/>
      <c r="K23" s="27"/>
      <c r="L23" s="27"/>
    </row>
    <row r="24" spans="1:12" ht="18" customHeight="1">
      <c r="A24" s="24" t="s">
        <v>61</v>
      </c>
      <c r="B24" s="17" t="s">
        <v>62</v>
      </c>
      <c r="C24" s="14">
        <f>C25</f>
        <v>21.791288</v>
      </c>
      <c r="D24" s="27"/>
      <c r="E24" s="14">
        <f>E25</f>
        <v>21.791288</v>
      </c>
      <c r="F24" s="27"/>
      <c r="G24" s="27"/>
      <c r="H24" s="27"/>
      <c r="I24" s="27"/>
      <c r="J24" s="27"/>
      <c r="K24" s="27"/>
      <c r="L24" s="27"/>
    </row>
    <row r="25" spans="1:12" ht="18" customHeight="1">
      <c r="A25" s="28" t="s">
        <v>63</v>
      </c>
      <c r="B25" s="17" t="s">
        <v>64</v>
      </c>
      <c r="C25" s="14">
        <v>21.791288</v>
      </c>
      <c r="D25" s="27"/>
      <c r="E25" s="14">
        <v>21.791288</v>
      </c>
      <c r="F25" s="27"/>
      <c r="G25" s="27"/>
      <c r="H25" s="27"/>
      <c r="I25" s="27"/>
      <c r="J25" s="27"/>
      <c r="K25" s="27"/>
      <c r="L25" s="27"/>
    </row>
    <row r="26" spans="1:12" ht="18" customHeight="1">
      <c r="A26" s="24" t="s">
        <v>65</v>
      </c>
      <c r="B26" s="17" t="s">
        <v>66</v>
      </c>
      <c r="C26" s="14">
        <f>C27+C28+C29+C30</f>
        <v>180.038779</v>
      </c>
      <c r="D26" s="27"/>
      <c r="E26" s="14">
        <f>E27+E28+E29+E30</f>
        <v>180.038779</v>
      </c>
      <c r="F26" s="27"/>
      <c r="G26" s="27"/>
      <c r="H26" s="27"/>
      <c r="I26" s="27"/>
      <c r="J26" s="27"/>
      <c r="K26" s="27"/>
      <c r="L26" s="27"/>
    </row>
    <row r="27" spans="1:12" ht="18" customHeight="1">
      <c r="A27" s="28" t="s">
        <v>67</v>
      </c>
      <c r="B27" s="16" t="s">
        <v>68</v>
      </c>
      <c r="C27" s="14">
        <v>81.7548</v>
      </c>
      <c r="D27" s="27"/>
      <c r="E27" s="14">
        <v>81.7548</v>
      </c>
      <c r="F27" s="27"/>
      <c r="G27" s="27"/>
      <c r="H27" s="27"/>
      <c r="I27" s="27"/>
      <c r="J27" s="27"/>
      <c r="K27" s="27"/>
      <c r="L27" s="27"/>
    </row>
    <row r="28" spans="1:12" ht="18" customHeight="1">
      <c r="A28" s="28" t="s">
        <v>71</v>
      </c>
      <c r="B28" s="16" t="s">
        <v>70</v>
      </c>
      <c r="C28" s="14">
        <v>15.2376</v>
      </c>
      <c r="D28" s="27"/>
      <c r="E28" s="14">
        <v>15.2376</v>
      </c>
      <c r="F28" s="27"/>
      <c r="G28" s="27"/>
      <c r="H28" s="27"/>
      <c r="I28" s="27"/>
      <c r="J28" s="27"/>
      <c r="K28" s="27"/>
      <c r="L28" s="27"/>
    </row>
    <row r="29" spans="1:12" ht="18" customHeight="1">
      <c r="A29" s="28" t="s">
        <v>72</v>
      </c>
      <c r="B29" s="16" t="s">
        <v>73</v>
      </c>
      <c r="C29" s="14">
        <v>59.318842</v>
      </c>
      <c r="D29" s="27"/>
      <c r="E29" s="14">
        <v>59.318842</v>
      </c>
      <c r="F29" s="27"/>
      <c r="G29" s="27"/>
      <c r="H29" s="27"/>
      <c r="I29" s="27"/>
      <c r="J29" s="27"/>
      <c r="K29" s="27"/>
      <c r="L29" s="27"/>
    </row>
    <row r="30" spans="1:12" ht="18" customHeight="1">
      <c r="A30" s="28" t="s">
        <v>74</v>
      </c>
      <c r="B30" s="16" t="s">
        <v>75</v>
      </c>
      <c r="C30" s="14">
        <v>23.727537</v>
      </c>
      <c r="D30" s="27"/>
      <c r="E30" s="14">
        <v>23.727537</v>
      </c>
      <c r="F30" s="27"/>
      <c r="G30" s="27"/>
      <c r="H30" s="27"/>
      <c r="I30" s="27"/>
      <c r="J30" s="27"/>
      <c r="K30" s="27"/>
      <c r="L30" s="27"/>
    </row>
    <row r="31" spans="1:12" ht="18" customHeight="1">
      <c r="A31" s="24" t="s">
        <v>76</v>
      </c>
      <c r="B31" s="16" t="s">
        <v>77</v>
      </c>
      <c r="C31" s="14">
        <f>C32+C33+C34+C35</f>
        <v>114.216</v>
      </c>
      <c r="D31" s="27"/>
      <c r="E31" s="14">
        <f>E32+E33+E34+E35</f>
        <v>114.216</v>
      </c>
      <c r="F31" s="27"/>
      <c r="G31" s="27"/>
      <c r="H31" s="27"/>
      <c r="I31" s="27"/>
      <c r="J31" s="27"/>
      <c r="K31" s="27"/>
      <c r="L31" s="27"/>
    </row>
    <row r="32" spans="1:12" ht="18" customHeight="1">
      <c r="A32" s="28" t="s">
        <v>78</v>
      </c>
      <c r="B32" s="16" t="s">
        <v>79</v>
      </c>
      <c r="C32" s="14">
        <v>3.6984</v>
      </c>
      <c r="D32" s="27"/>
      <c r="E32" s="14">
        <v>3.6984</v>
      </c>
      <c r="F32" s="27"/>
      <c r="G32" s="27"/>
      <c r="H32" s="27"/>
      <c r="I32" s="27"/>
      <c r="J32" s="27"/>
      <c r="K32" s="27"/>
      <c r="L32" s="27"/>
    </row>
    <row r="33" spans="1:12" ht="18" customHeight="1">
      <c r="A33" s="28" t="s">
        <v>82</v>
      </c>
      <c r="B33" s="16" t="s">
        <v>81</v>
      </c>
      <c r="C33" s="14">
        <v>3.258</v>
      </c>
      <c r="D33" s="27"/>
      <c r="E33" s="14">
        <v>3.258</v>
      </c>
      <c r="F33" s="27"/>
      <c r="G33" s="27"/>
      <c r="H33" s="27"/>
      <c r="I33" s="27"/>
      <c r="J33" s="27"/>
      <c r="K33" s="27"/>
      <c r="L33" s="27"/>
    </row>
    <row r="34" spans="1:12" ht="18" customHeight="1">
      <c r="A34" s="28" t="s">
        <v>83</v>
      </c>
      <c r="B34" s="16" t="s">
        <v>84</v>
      </c>
      <c r="C34" s="14">
        <v>97.6596</v>
      </c>
      <c r="D34" s="27"/>
      <c r="E34" s="14">
        <v>97.6596</v>
      </c>
      <c r="F34" s="27"/>
      <c r="G34" s="27"/>
      <c r="H34" s="27"/>
      <c r="I34" s="27"/>
      <c r="J34" s="27"/>
      <c r="K34" s="27"/>
      <c r="L34" s="27"/>
    </row>
    <row r="35" spans="1:12" ht="18" customHeight="1">
      <c r="A35" s="28" t="s">
        <v>85</v>
      </c>
      <c r="B35" s="16" t="s">
        <v>86</v>
      </c>
      <c r="C35" s="14">
        <v>9.6</v>
      </c>
      <c r="D35" s="27"/>
      <c r="E35" s="14">
        <v>9.6</v>
      </c>
      <c r="F35" s="27"/>
      <c r="G35" s="27"/>
      <c r="H35" s="27"/>
      <c r="I35" s="27"/>
      <c r="J35" s="27"/>
      <c r="K35" s="27"/>
      <c r="L35" s="27"/>
    </row>
    <row r="36" spans="1:12" ht="18" customHeight="1">
      <c r="A36" s="24" t="s">
        <v>87</v>
      </c>
      <c r="B36" s="16" t="s">
        <v>88</v>
      </c>
      <c r="C36" s="14">
        <v>157.68</v>
      </c>
      <c r="D36" s="27"/>
      <c r="E36" s="14">
        <v>157.68</v>
      </c>
      <c r="F36" s="27"/>
      <c r="G36" s="27"/>
      <c r="H36" s="27"/>
      <c r="I36" s="27"/>
      <c r="J36" s="27"/>
      <c r="K36" s="27"/>
      <c r="L36" s="27"/>
    </row>
    <row r="37" spans="1:12" ht="18" customHeight="1">
      <c r="A37" s="28" t="s">
        <v>89</v>
      </c>
      <c r="B37" s="16" t="s">
        <v>90</v>
      </c>
      <c r="C37" s="14">
        <v>157.68</v>
      </c>
      <c r="D37" s="27"/>
      <c r="E37" s="14">
        <v>157.68</v>
      </c>
      <c r="F37" s="27"/>
      <c r="G37" s="27"/>
      <c r="H37" s="27"/>
      <c r="I37" s="27"/>
      <c r="J37" s="27"/>
      <c r="K37" s="27"/>
      <c r="L37" s="27"/>
    </row>
    <row r="38" spans="1:12" ht="18" customHeight="1">
      <c r="A38" s="29" t="s">
        <v>91</v>
      </c>
      <c r="B38" s="16" t="s">
        <v>92</v>
      </c>
      <c r="C38" s="14">
        <f>C39</f>
        <v>1.3944</v>
      </c>
      <c r="D38" s="27"/>
      <c r="E38" s="14">
        <f>E39</f>
        <v>1.3944</v>
      </c>
      <c r="F38" s="27"/>
      <c r="G38" s="27"/>
      <c r="H38" s="27"/>
      <c r="I38" s="27"/>
      <c r="J38" s="27"/>
      <c r="K38" s="27"/>
      <c r="L38" s="27"/>
    </row>
    <row r="39" spans="1:12" ht="18" customHeight="1">
      <c r="A39" s="28" t="s">
        <v>93</v>
      </c>
      <c r="B39" s="16" t="s">
        <v>94</v>
      </c>
      <c r="C39" s="14">
        <v>1.3944</v>
      </c>
      <c r="D39" s="27"/>
      <c r="E39" s="14">
        <v>1.3944</v>
      </c>
      <c r="F39" s="27"/>
      <c r="G39" s="27"/>
      <c r="H39" s="27"/>
      <c r="I39" s="27"/>
      <c r="J39" s="27"/>
      <c r="K39" s="27"/>
      <c r="L39" s="27"/>
    </row>
    <row r="40" spans="1:12" ht="18" customHeight="1">
      <c r="A40" s="24" t="s">
        <v>96</v>
      </c>
      <c r="B40" s="17" t="s">
        <v>19</v>
      </c>
      <c r="C40" s="14">
        <f>C41</f>
        <v>29.631335999999997</v>
      </c>
      <c r="D40" s="27"/>
      <c r="E40" s="14">
        <f>E41</f>
        <v>29.631335999999997</v>
      </c>
      <c r="F40" s="27"/>
      <c r="G40" s="27"/>
      <c r="H40" s="27"/>
      <c r="I40" s="27"/>
      <c r="J40" s="27"/>
      <c r="K40" s="27"/>
      <c r="L40" s="27"/>
    </row>
    <row r="41" spans="1:12" ht="18" customHeight="1">
      <c r="A41" s="24" t="s">
        <v>97</v>
      </c>
      <c r="B41" s="17" t="s">
        <v>98</v>
      </c>
      <c r="C41" s="14">
        <f>C42+C43</f>
        <v>29.631335999999997</v>
      </c>
      <c r="D41" s="27"/>
      <c r="E41" s="14">
        <f>E42+E43</f>
        <v>29.631335999999997</v>
      </c>
      <c r="F41" s="27"/>
      <c r="G41" s="27"/>
      <c r="H41" s="27"/>
      <c r="I41" s="27"/>
      <c r="J41" s="27"/>
      <c r="K41" s="27"/>
      <c r="L41" s="27"/>
    </row>
    <row r="42" spans="1:12" ht="18" customHeight="1">
      <c r="A42" s="28" t="s">
        <v>99</v>
      </c>
      <c r="B42" s="17" t="s">
        <v>100</v>
      </c>
      <c r="C42" s="14">
        <v>20.397076</v>
      </c>
      <c r="D42" s="27"/>
      <c r="E42" s="14">
        <v>20.397076</v>
      </c>
      <c r="F42" s="27"/>
      <c r="G42" s="27"/>
      <c r="H42" s="27"/>
      <c r="I42" s="27"/>
      <c r="J42" s="27"/>
      <c r="K42" s="27"/>
      <c r="L42" s="27"/>
    </row>
    <row r="43" spans="1:12" ht="18" customHeight="1">
      <c r="A43" s="28" t="s">
        <v>101</v>
      </c>
      <c r="B43" s="17" t="s">
        <v>102</v>
      </c>
      <c r="C43" s="14">
        <v>9.23426</v>
      </c>
      <c r="D43" s="27"/>
      <c r="E43" s="14">
        <v>9.23426</v>
      </c>
      <c r="F43" s="27"/>
      <c r="G43" s="27"/>
      <c r="H43" s="27"/>
      <c r="I43" s="27"/>
      <c r="J43" s="27"/>
      <c r="K43" s="27"/>
      <c r="L43" s="27"/>
    </row>
    <row r="44" spans="1:12" ht="18" customHeight="1">
      <c r="A44" s="24" t="s">
        <v>103</v>
      </c>
      <c r="B44" s="17" t="s">
        <v>104</v>
      </c>
      <c r="C44" s="14"/>
      <c r="D44" s="27"/>
      <c r="E44" s="14"/>
      <c r="F44" s="27"/>
      <c r="G44" s="27"/>
      <c r="H44" s="27"/>
      <c r="I44" s="27"/>
      <c r="J44" s="27"/>
      <c r="K44" s="27"/>
      <c r="L44" s="27"/>
    </row>
    <row r="45" spans="1:12" ht="18" customHeight="1">
      <c r="A45" s="28" t="s">
        <v>105</v>
      </c>
      <c r="B45" s="17" t="s">
        <v>106</v>
      </c>
      <c r="C45" s="14"/>
      <c r="D45" s="27"/>
      <c r="E45" s="14"/>
      <c r="F45" s="27"/>
      <c r="G45" s="27"/>
      <c r="H45" s="27"/>
      <c r="I45" s="27"/>
      <c r="J45" s="27"/>
      <c r="K45" s="27"/>
      <c r="L45" s="27"/>
    </row>
    <row r="46" spans="1:12" ht="18" customHeight="1">
      <c r="A46" s="24" t="s">
        <v>107</v>
      </c>
      <c r="B46" s="17" t="s">
        <v>21</v>
      </c>
      <c r="C46" s="14">
        <f>C47+C50</f>
        <v>277.800083</v>
      </c>
      <c r="D46" s="27"/>
      <c r="E46" s="14">
        <f>E47+E50</f>
        <v>277.800083</v>
      </c>
      <c r="F46" s="27"/>
      <c r="G46" s="27"/>
      <c r="H46" s="27"/>
      <c r="I46" s="27"/>
      <c r="J46" s="27"/>
      <c r="K46" s="27"/>
      <c r="L46" s="27"/>
    </row>
    <row r="47" spans="1:12" ht="18" customHeight="1">
      <c r="A47" s="24" t="s">
        <v>108</v>
      </c>
      <c r="B47" s="17" t="s">
        <v>109</v>
      </c>
      <c r="C47" s="14">
        <f>C48+C49</f>
        <v>118.334183</v>
      </c>
      <c r="D47" s="27"/>
      <c r="E47" s="14">
        <f>E48+E49</f>
        <v>118.334183</v>
      </c>
      <c r="F47" s="27"/>
      <c r="G47" s="27"/>
      <c r="H47" s="27"/>
      <c r="I47" s="27"/>
      <c r="J47" s="27"/>
      <c r="K47" s="27"/>
      <c r="L47" s="27"/>
    </row>
    <row r="48" spans="1:12" ht="18" customHeight="1">
      <c r="A48" s="28" t="s">
        <v>110</v>
      </c>
      <c r="B48" s="17" t="s">
        <v>111</v>
      </c>
      <c r="C48" s="14">
        <v>88.017383</v>
      </c>
      <c r="D48" s="27"/>
      <c r="E48" s="14">
        <v>88.017383</v>
      </c>
      <c r="F48" s="27"/>
      <c r="G48" s="27"/>
      <c r="H48" s="27"/>
      <c r="I48" s="27"/>
      <c r="J48" s="27"/>
      <c r="K48" s="27"/>
      <c r="L48" s="27"/>
    </row>
    <row r="49" spans="1:12" ht="18" customHeight="1">
      <c r="A49" s="28" t="s">
        <v>112</v>
      </c>
      <c r="B49" s="17" t="s">
        <v>113</v>
      </c>
      <c r="C49" s="14">
        <v>30.3168</v>
      </c>
      <c r="D49" s="27"/>
      <c r="E49" s="14">
        <v>30.3168</v>
      </c>
      <c r="F49" s="27"/>
      <c r="G49" s="27"/>
      <c r="H49" s="27"/>
      <c r="I49" s="27"/>
      <c r="J49" s="27"/>
      <c r="K49" s="27"/>
      <c r="L49" s="27"/>
    </row>
    <row r="50" spans="1:12" ht="18" customHeight="1">
      <c r="A50" s="24" t="s">
        <v>114</v>
      </c>
      <c r="B50" s="17" t="s">
        <v>115</v>
      </c>
      <c r="C50" s="14">
        <f>C51</f>
        <v>159.4659</v>
      </c>
      <c r="D50" s="27"/>
      <c r="E50" s="14">
        <f>E51</f>
        <v>159.4659</v>
      </c>
      <c r="F50" s="27"/>
      <c r="G50" s="27"/>
      <c r="H50" s="27"/>
      <c r="I50" s="27"/>
      <c r="J50" s="27"/>
      <c r="K50" s="27"/>
      <c r="L50" s="27"/>
    </row>
    <row r="51" spans="1:12" ht="18" customHeight="1">
      <c r="A51" s="28" t="s">
        <v>116</v>
      </c>
      <c r="B51" s="17" t="s">
        <v>117</v>
      </c>
      <c r="C51" s="14">
        <v>159.4659</v>
      </c>
      <c r="D51" s="27"/>
      <c r="E51" s="14">
        <v>159.4659</v>
      </c>
      <c r="F51" s="27"/>
      <c r="G51" s="27"/>
      <c r="H51" s="27"/>
      <c r="I51" s="27"/>
      <c r="J51" s="27"/>
      <c r="K51" s="27"/>
      <c r="L51" s="27"/>
    </row>
    <row r="52" spans="1:12" ht="18" customHeight="1">
      <c r="A52" s="24" t="s">
        <v>118</v>
      </c>
      <c r="B52" s="17" t="s">
        <v>22</v>
      </c>
      <c r="C52" s="14">
        <f>C53</f>
        <v>35.591305</v>
      </c>
      <c r="D52" s="27"/>
      <c r="E52" s="14">
        <f>E53</f>
        <v>35.591305</v>
      </c>
      <c r="F52" s="27"/>
      <c r="G52" s="27"/>
      <c r="H52" s="27"/>
      <c r="I52" s="27"/>
      <c r="J52" s="27"/>
      <c r="K52" s="27"/>
      <c r="L52" s="27"/>
    </row>
    <row r="53" spans="1:12" ht="18" customHeight="1">
      <c r="A53" s="24" t="s">
        <v>119</v>
      </c>
      <c r="B53" s="17" t="s">
        <v>120</v>
      </c>
      <c r="C53" s="14">
        <f>C54</f>
        <v>35.591305</v>
      </c>
      <c r="D53" s="27"/>
      <c r="E53" s="14">
        <f>E54</f>
        <v>35.591305</v>
      </c>
      <c r="F53" s="27"/>
      <c r="G53" s="27"/>
      <c r="H53" s="27"/>
      <c r="I53" s="27"/>
      <c r="J53" s="27"/>
      <c r="K53" s="27"/>
      <c r="L53" s="27"/>
    </row>
    <row r="54" spans="1:12" ht="18" customHeight="1">
      <c r="A54" s="24" t="s">
        <v>121</v>
      </c>
      <c r="B54" s="17" t="s">
        <v>122</v>
      </c>
      <c r="C54" s="14">
        <v>35.591305</v>
      </c>
      <c r="D54" s="27"/>
      <c r="E54" s="14">
        <v>35.591305</v>
      </c>
      <c r="F54" s="27"/>
      <c r="G54" s="27"/>
      <c r="H54" s="27"/>
      <c r="I54" s="27"/>
      <c r="J54" s="27"/>
      <c r="K54" s="27"/>
      <c r="L54" s="27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" bottom="0.98" header="0" footer="0"/>
  <pageSetup fitToHeight="1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Zeros="0" workbookViewId="0" topLeftCell="A1">
      <selection activeCell="C5" sqref="C5:C54"/>
    </sheetView>
  </sheetViews>
  <sheetFormatPr defaultColWidth="6.8515625" defaultRowHeight="12.75" customHeight="1"/>
  <cols>
    <col min="1" max="1" width="17.140625" style="1" customWidth="1"/>
    <col min="2" max="2" width="42.421875" style="1" customWidth="1"/>
    <col min="3" max="8" width="18.00390625" style="1" customWidth="1"/>
    <col min="9" max="16384" width="6.8515625" style="1" customWidth="1"/>
  </cols>
  <sheetData>
    <row r="1" ht="19.5" customHeight="1">
      <c r="A1" s="2" t="s">
        <v>240</v>
      </c>
    </row>
    <row r="2" spans="1:8" ht="24" customHeight="1">
      <c r="A2" s="3" t="s">
        <v>241</v>
      </c>
      <c r="B2" s="4"/>
      <c r="C2" s="4"/>
      <c r="D2" s="4"/>
      <c r="E2" s="4"/>
      <c r="F2" s="4"/>
      <c r="G2" s="4"/>
      <c r="H2" s="5"/>
    </row>
    <row r="3" spans="1:8" ht="19.5" customHeight="1">
      <c r="A3" s="6"/>
      <c r="B3" s="6"/>
      <c r="C3" s="6"/>
      <c r="D3" s="6"/>
      <c r="E3" s="6"/>
      <c r="F3" s="6"/>
      <c r="G3" s="6"/>
      <c r="H3" s="7" t="s">
        <v>2</v>
      </c>
    </row>
    <row r="4" spans="1:8" ht="29.25" customHeight="1">
      <c r="A4" s="8" t="s">
        <v>31</v>
      </c>
      <c r="B4" s="8" t="s">
        <v>32</v>
      </c>
      <c r="C4" s="8" t="s">
        <v>7</v>
      </c>
      <c r="D4" s="8" t="s">
        <v>34</v>
      </c>
      <c r="E4" s="8" t="s">
        <v>35</v>
      </c>
      <c r="F4" s="8" t="s">
        <v>242</v>
      </c>
      <c r="G4" s="8" t="s">
        <v>243</v>
      </c>
      <c r="H4" s="8" t="s">
        <v>244</v>
      </c>
    </row>
    <row r="5" spans="1:11" ht="19.5" customHeight="1">
      <c r="A5" s="9"/>
      <c r="B5" s="10" t="s">
        <v>7</v>
      </c>
      <c r="C5" s="11">
        <f>D5+E5</f>
        <v>1685.8127990000003</v>
      </c>
      <c r="D5" s="11">
        <f>D6+D18+D21+D38+D42+D52</f>
        <v>979.1327990000001</v>
      </c>
      <c r="E5" s="11">
        <f>E6+E18+E21+E38+E42+E52</f>
        <v>706.6800000000001</v>
      </c>
      <c r="F5" s="12"/>
      <c r="G5" s="12">
        <v>0</v>
      </c>
      <c r="H5" s="12">
        <v>0</v>
      </c>
      <c r="J5" s="19"/>
      <c r="K5" s="19"/>
    </row>
    <row r="6" spans="1:8" ht="19.5" customHeight="1">
      <c r="A6" s="13" t="s">
        <v>36</v>
      </c>
      <c r="B6" s="13" t="s">
        <v>14</v>
      </c>
      <c r="C6" s="11">
        <f aca="true" t="shared" si="0" ref="C6:C54">D6+E6</f>
        <v>303.608946</v>
      </c>
      <c r="D6" s="14">
        <f>D7+D10+D12+D14+D16</f>
        <v>303.608946</v>
      </c>
      <c r="E6" s="14">
        <f>E7+E10+E12+E14+E16</f>
        <v>0</v>
      </c>
      <c r="F6" s="12"/>
      <c r="G6" s="12">
        <v>0</v>
      </c>
      <c r="H6" s="12">
        <v>0</v>
      </c>
    </row>
    <row r="7" spans="1:8" ht="19.5" customHeight="1">
      <c r="A7" s="9" t="s">
        <v>37</v>
      </c>
      <c r="B7" s="13" t="s">
        <v>38</v>
      </c>
      <c r="C7" s="11">
        <f t="shared" si="0"/>
        <v>27.958313</v>
      </c>
      <c r="D7" s="14">
        <f>D8+D9</f>
        <v>27.958313</v>
      </c>
      <c r="E7" s="12"/>
      <c r="F7" s="12"/>
      <c r="G7" s="12">
        <v>0</v>
      </c>
      <c r="H7" s="12">
        <v>0</v>
      </c>
    </row>
    <row r="8" spans="1:8" ht="19.5" customHeight="1">
      <c r="A8" s="15" t="s">
        <v>39</v>
      </c>
      <c r="B8" s="13" t="s">
        <v>40</v>
      </c>
      <c r="C8" s="11">
        <f t="shared" si="0"/>
        <v>24.658313</v>
      </c>
      <c r="D8" s="14">
        <v>24.658313</v>
      </c>
      <c r="E8" s="12"/>
      <c r="F8" s="12"/>
      <c r="G8" s="12">
        <v>0</v>
      </c>
      <c r="H8" s="12">
        <v>0</v>
      </c>
    </row>
    <row r="9" spans="1:8" ht="19.5" customHeight="1">
      <c r="A9" s="15" t="s">
        <v>41</v>
      </c>
      <c r="B9" s="13" t="s">
        <v>42</v>
      </c>
      <c r="C9" s="11">
        <f t="shared" si="0"/>
        <v>3.3</v>
      </c>
      <c r="D9" s="14">
        <v>3.3</v>
      </c>
      <c r="E9" s="12"/>
      <c r="F9" s="12"/>
      <c r="G9" s="12">
        <v>0</v>
      </c>
      <c r="H9" s="12">
        <v>0</v>
      </c>
    </row>
    <row r="10" spans="1:8" ht="19.5" customHeight="1">
      <c r="A10" s="9" t="s">
        <v>43</v>
      </c>
      <c r="B10" s="13" t="s">
        <v>44</v>
      </c>
      <c r="C10" s="11">
        <f t="shared" si="0"/>
        <v>211.948004</v>
      </c>
      <c r="D10" s="14">
        <f>D11</f>
        <v>211.948004</v>
      </c>
      <c r="E10" s="12"/>
      <c r="F10" s="12"/>
      <c r="G10" s="12">
        <v>0</v>
      </c>
      <c r="H10" s="12">
        <v>0</v>
      </c>
    </row>
    <row r="11" spans="1:8" ht="19.5" customHeight="1">
      <c r="A11" s="15" t="s">
        <v>45</v>
      </c>
      <c r="B11" s="13" t="s">
        <v>40</v>
      </c>
      <c r="C11" s="11">
        <f t="shared" si="0"/>
        <v>211.948004</v>
      </c>
      <c r="D11" s="14">
        <v>211.948004</v>
      </c>
      <c r="E11" s="12"/>
      <c r="F11" s="12"/>
      <c r="G11" s="12">
        <v>0</v>
      </c>
      <c r="H11" s="12">
        <v>0</v>
      </c>
    </row>
    <row r="12" spans="1:8" ht="19.5" customHeight="1">
      <c r="A12" s="9" t="s">
        <v>46</v>
      </c>
      <c r="B12" s="16" t="s">
        <v>47</v>
      </c>
      <c r="C12" s="11">
        <f t="shared" si="0"/>
        <v>21.668397</v>
      </c>
      <c r="D12" s="14">
        <f>D13</f>
        <v>21.668397</v>
      </c>
      <c r="E12" s="12"/>
      <c r="F12" s="12"/>
      <c r="G12" s="12">
        <v>0</v>
      </c>
      <c r="H12" s="12">
        <v>0</v>
      </c>
    </row>
    <row r="13" spans="1:8" ht="19.5" customHeight="1">
      <c r="A13" s="15" t="s">
        <v>48</v>
      </c>
      <c r="B13" s="16" t="s">
        <v>40</v>
      </c>
      <c r="C13" s="11">
        <f t="shared" si="0"/>
        <v>21.668397</v>
      </c>
      <c r="D13" s="14">
        <v>21.668397</v>
      </c>
      <c r="E13" s="12"/>
      <c r="F13" s="12"/>
      <c r="G13" s="12">
        <v>0</v>
      </c>
      <c r="H13" s="12">
        <v>0</v>
      </c>
    </row>
    <row r="14" spans="1:8" ht="19.5" customHeight="1">
      <c r="A14" s="9" t="s">
        <v>49</v>
      </c>
      <c r="B14" s="16" t="s">
        <v>50</v>
      </c>
      <c r="C14" s="11">
        <f t="shared" si="0"/>
        <v>9.066684</v>
      </c>
      <c r="D14" s="14">
        <f>D15</f>
        <v>9.066684</v>
      </c>
      <c r="E14" s="12"/>
      <c r="F14" s="12"/>
      <c r="G14" s="12">
        <v>0</v>
      </c>
      <c r="H14" s="12">
        <v>0</v>
      </c>
    </row>
    <row r="15" spans="1:8" ht="19.5" customHeight="1">
      <c r="A15" s="15" t="s">
        <v>51</v>
      </c>
      <c r="B15" s="16" t="s">
        <v>40</v>
      </c>
      <c r="C15" s="11">
        <f t="shared" si="0"/>
        <v>9.066684</v>
      </c>
      <c r="D15" s="14">
        <v>9.066684</v>
      </c>
      <c r="E15" s="12"/>
      <c r="F15" s="12"/>
      <c r="G15" s="12">
        <v>0</v>
      </c>
      <c r="H15" s="12">
        <v>0</v>
      </c>
    </row>
    <row r="16" spans="1:8" ht="19.5" customHeight="1">
      <c r="A16" s="9" t="s">
        <v>52</v>
      </c>
      <c r="B16" s="16" t="s">
        <v>53</v>
      </c>
      <c r="C16" s="11">
        <f t="shared" si="0"/>
        <v>32.967548</v>
      </c>
      <c r="D16" s="14">
        <f>D17</f>
        <v>32.967548</v>
      </c>
      <c r="E16" s="12"/>
      <c r="F16" s="12"/>
      <c r="G16" s="12">
        <v>0</v>
      </c>
      <c r="H16" s="12">
        <v>0</v>
      </c>
    </row>
    <row r="17" spans="1:8" ht="19.5" customHeight="1">
      <c r="A17" s="15" t="s">
        <v>54</v>
      </c>
      <c r="B17" s="16" t="s">
        <v>40</v>
      </c>
      <c r="C17" s="11">
        <f t="shared" si="0"/>
        <v>32.967548</v>
      </c>
      <c r="D17" s="14">
        <v>32.967548</v>
      </c>
      <c r="E17" s="12"/>
      <c r="F17" s="12"/>
      <c r="G17" s="12">
        <v>0</v>
      </c>
      <c r="H17" s="12">
        <v>0</v>
      </c>
    </row>
    <row r="18" spans="1:8" ht="19.5" customHeight="1">
      <c r="A18" s="9" t="s">
        <v>55</v>
      </c>
      <c r="B18" s="16" t="s">
        <v>16</v>
      </c>
      <c r="C18" s="11">
        <f t="shared" si="0"/>
        <v>15.060662</v>
      </c>
      <c r="D18" s="14">
        <f>D19</f>
        <v>15.060662</v>
      </c>
      <c r="E18" s="14">
        <f>E19</f>
        <v>0</v>
      </c>
      <c r="F18" s="12"/>
      <c r="G18" s="12">
        <v>0</v>
      </c>
      <c r="H18" s="12">
        <v>0</v>
      </c>
    </row>
    <row r="19" spans="1:8" ht="19.5" customHeight="1">
      <c r="A19" s="9" t="s">
        <v>56</v>
      </c>
      <c r="B19" s="16" t="s">
        <v>57</v>
      </c>
      <c r="C19" s="11">
        <f t="shared" si="0"/>
        <v>15.060662</v>
      </c>
      <c r="D19" s="14">
        <f>D20</f>
        <v>15.060662</v>
      </c>
      <c r="E19" s="12"/>
      <c r="F19" s="12"/>
      <c r="G19" s="12">
        <v>0</v>
      </c>
      <c r="H19" s="12">
        <v>0</v>
      </c>
    </row>
    <row r="20" spans="1:8" ht="19.5" customHeight="1">
      <c r="A20" s="15" t="s">
        <v>58</v>
      </c>
      <c r="B20" s="16" t="s">
        <v>59</v>
      </c>
      <c r="C20" s="11">
        <f t="shared" si="0"/>
        <v>15.060662</v>
      </c>
      <c r="D20" s="14">
        <v>15.060662</v>
      </c>
      <c r="E20" s="12"/>
      <c r="F20" s="12"/>
      <c r="G20" s="12">
        <v>0</v>
      </c>
      <c r="H20" s="12">
        <v>0</v>
      </c>
    </row>
    <row r="21" spans="1:8" ht="19.5" customHeight="1">
      <c r="A21" s="9" t="s">
        <v>60</v>
      </c>
      <c r="B21" s="17" t="s">
        <v>18</v>
      </c>
      <c r="C21" s="11">
        <f t="shared" si="0"/>
        <v>495.120467</v>
      </c>
      <c r="D21" s="11">
        <f>D22+D24+D29+D34+D36</f>
        <v>317.440467</v>
      </c>
      <c r="E21" s="11">
        <f>E22+E24+E29+E34+E36</f>
        <v>177.68</v>
      </c>
      <c r="F21" s="12"/>
      <c r="G21" s="12">
        <v>0</v>
      </c>
      <c r="H21" s="12">
        <v>0</v>
      </c>
    </row>
    <row r="22" spans="1:8" ht="19.5" customHeight="1">
      <c r="A22" s="9" t="s">
        <v>61</v>
      </c>
      <c r="B22" s="17" t="s">
        <v>62</v>
      </c>
      <c r="C22" s="11">
        <f t="shared" si="0"/>
        <v>21.791288</v>
      </c>
      <c r="D22" s="14">
        <f>D23</f>
        <v>21.791288</v>
      </c>
      <c r="E22" s="11"/>
      <c r="F22" s="12"/>
      <c r="G22" s="12">
        <v>0</v>
      </c>
      <c r="H22" s="12">
        <v>0</v>
      </c>
    </row>
    <row r="23" spans="1:8" ht="19.5" customHeight="1">
      <c r="A23" s="15" t="s">
        <v>63</v>
      </c>
      <c r="B23" s="17" t="s">
        <v>64</v>
      </c>
      <c r="C23" s="11">
        <f t="shared" si="0"/>
        <v>21.791288</v>
      </c>
      <c r="D23" s="14">
        <v>21.791288</v>
      </c>
      <c r="E23" s="11"/>
      <c r="F23" s="12"/>
      <c r="G23" s="12">
        <v>0</v>
      </c>
      <c r="H23" s="12">
        <v>0</v>
      </c>
    </row>
    <row r="24" spans="1:8" ht="19.5" customHeight="1">
      <c r="A24" s="9" t="s">
        <v>65</v>
      </c>
      <c r="B24" s="17" t="s">
        <v>66</v>
      </c>
      <c r="C24" s="11">
        <f t="shared" si="0"/>
        <v>180.038779</v>
      </c>
      <c r="D24" s="14">
        <f>D25+D26+D27+D28</f>
        <v>180.038779</v>
      </c>
      <c r="E24" s="11"/>
      <c r="F24" s="12"/>
      <c r="G24" s="12">
        <v>0</v>
      </c>
      <c r="H24" s="12">
        <v>0</v>
      </c>
    </row>
    <row r="25" spans="1:8" ht="19.5" customHeight="1">
      <c r="A25" s="15" t="s">
        <v>67</v>
      </c>
      <c r="B25" s="16" t="s">
        <v>68</v>
      </c>
      <c r="C25" s="11">
        <f t="shared" si="0"/>
        <v>81.7548</v>
      </c>
      <c r="D25" s="14">
        <v>81.7548</v>
      </c>
      <c r="E25" s="11"/>
      <c r="F25" s="12"/>
      <c r="G25" s="12">
        <v>0</v>
      </c>
      <c r="H25" s="12">
        <v>0</v>
      </c>
    </row>
    <row r="26" spans="1:8" ht="19.5" customHeight="1">
      <c r="A26" s="15" t="s">
        <v>69</v>
      </c>
      <c r="B26" s="16" t="s">
        <v>70</v>
      </c>
      <c r="C26" s="11">
        <f t="shared" si="0"/>
        <v>15.2376</v>
      </c>
      <c r="D26" s="14">
        <v>15.2376</v>
      </c>
      <c r="E26" s="11"/>
      <c r="F26" s="12"/>
      <c r="G26" s="12">
        <v>0</v>
      </c>
      <c r="H26" s="12">
        <v>0</v>
      </c>
    </row>
    <row r="27" spans="1:8" ht="19.5" customHeight="1">
      <c r="A27" s="15" t="s">
        <v>72</v>
      </c>
      <c r="B27" s="16" t="s">
        <v>73</v>
      </c>
      <c r="C27" s="11">
        <f t="shared" si="0"/>
        <v>59.318842</v>
      </c>
      <c r="D27" s="14">
        <v>59.318842</v>
      </c>
      <c r="E27" s="11"/>
      <c r="F27" s="12"/>
      <c r="G27" s="12"/>
      <c r="H27" s="12"/>
    </row>
    <row r="28" spans="1:8" ht="19.5" customHeight="1">
      <c r="A28" s="15" t="s">
        <v>74</v>
      </c>
      <c r="B28" s="16" t="s">
        <v>75</v>
      </c>
      <c r="C28" s="11">
        <f t="shared" si="0"/>
        <v>23.727537</v>
      </c>
      <c r="D28" s="14">
        <v>23.727537</v>
      </c>
      <c r="E28" s="11"/>
      <c r="F28" s="12"/>
      <c r="G28" s="12"/>
      <c r="H28" s="12"/>
    </row>
    <row r="29" spans="1:8" ht="19.5" customHeight="1">
      <c r="A29" s="9" t="s">
        <v>76</v>
      </c>
      <c r="B29" s="16" t="s">
        <v>77</v>
      </c>
      <c r="C29" s="11">
        <f t="shared" si="0"/>
        <v>114.216</v>
      </c>
      <c r="D29" s="14">
        <f>D30+D31+D32+D33</f>
        <v>114.216</v>
      </c>
      <c r="E29" s="11"/>
      <c r="F29" s="12"/>
      <c r="G29" s="12">
        <v>0</v>
      </c>
      <c r="H29" s="12">
        <v>0</v>
      </c>
    </row>
    <row r="30" spans="1:8" ht="19.5" customHeight="1">
      <c r="A30" s="15" t="s">
        <v>78</v>
      </c>
      <c r="B30" s="16" t="s">
        <v>79</v>
      </c>
      <c r="C30" s="11">
        <f t="shared" si="0"/>
        <v>3.6984</v>
      </c>
      <c r="D30" s="14">
        <v>3.6984</v>
      </c>
      <c r="E30" s="11"/>
      <c r="F30" s="12"/>
      <c r="G30" s="12">
        <v>0</v>
      </c>
      <c r="H30" s="12">
        <v>0</v>
      </c>
    </row>
    <row r="31" spans="1:8" ht="19.5" customHeight="1">
      <c r="A31" s="15" t="s">
        <v>80</v>
      </c>
      <c r="B31" s="16" t="s">
        <v>81</v>
      </c>
      <c r="C31" s="11">
        <f t="shared" si="0"/>
        <v>3.258</v>
      </c>
      <c r="D31" s="14">
        <v>3.258</v>
      </c>
      <c r="E31" s="11"/>
      <c r="F31" s="12"/>
      <c r="G31" s="12">
        <v>0</v>
      </c>
      <c r="H31" s="12">
        <v>0</v>
      </c>
    </row>
    <row r="32" spans="1:8" ht="19.5" customHeight="1">
      <c r="A32" s="15" t="s">
        <v>83</v>
      </c>
      <c r="B32" s="16" t="s">
        <v>84</v>
      </c>
      <c r="C32" s="11">
        <f t="shared" si="0"/>
        <v>97.6596</v>
      </c>
      <c r="D32" s="14">
        <v>97.6596</v>
      </c>
      <c r="E32" s="11"/>
      <c r="F32" s="12"/>
      <c r="G32" s="12">
        <v>0</v>
      </c>
      <c r="H32" s="12">
        <v>0</v>
      </c>
    </row>
    <row r="33" spans="1:8" ht="19.5" customHeight="1">
      <c r="A33" s="15" t="s">
        <v>85</v>
      </c>
      <c r="B33" s="16" t="s">
        <v>86</v>
      </c>
      <c r="C33" s="11">
        <f t="shared" si="0"/>
        <v>9.6</v>
      </c>
      <c r="D33" s="14">
        <v>9.6</v>
      </c>
      <c r="E33" s="11"/>
      <c r="F33" s="12"/>
      <c r="G33" s="12"/>
      <c r="H33" s="12"/>
    </row>
    <row r="34" spans="1:8" ht="19.5" customHeight="1">
      <c r="A34" s="9" t="s">
        <v>87</v>
      </c>
      <c r="B34" s="16" t="s">
        <v>88</v>
      </c>
      <c r="C34" s="11">
        <f t="shared" si="0"/>
        <v>177.68</v>
      </c>
      <c r="D34" s="11">
        <f>D35</f>
        <v>0</v>
      </c>
      <c r="E34" s="11">
        <f>E35</f>
        <v>177.68</v>
      </c>
      <c r="F34" s="12"/>
      <c r="G34" s="12"/>
      <c r="H34" s="12"/>
    </row>
    <row r="35" spans="1:8" ht="19.5" customHeight="1">
      <c r="A35" s="15" t="s">
        <v>89</v>
      </c>
      <c r="B35" s="16" t="s">
        <v>90</v>
      </c>
      <c r="C35" s="11">
        <f t="shared" si="0"/>
        <v>177.68</v>
      </c>
      <c r="D35" s="11"/>
      <c r="E35" s="14">
        <v>177.68</v>
      </c>
      <c r="F35" s="12"/>
      <c r="G35" s="12"/>
      <c r="H35" s="12"/>
    </row>
    <row r="36" spans="1:8" ht="19.5" customHeight="1">
      <c r="A36" s="9" t="s">
        <v>91</v>
      </c>
      <c r="B36" s="16" t="s">
        <v>92</v>
      </c>
      <c r="C36" s="11">
        <f t="shared" si="0"/>
        <v>1.3944</v>
      </c>
      <c r="D36" s="14">
        <f>D37</f>
        <v>1.3944</v>
      </c>
      <c r="E36" s="11"/>
      <c r="F36" s="12"/>
      <c r="G36" s="12"/>
      <c r="H36" s="12"/>
    </row>
    <row r="37" spans="1:8" ht="19.5" customHeight="1">
      <c r="A37" s="15" t="s">
        <v>93</v>
      </c>
      <c r="B37" s="16" t="s">
        <v>94</v>
      </c>
      <c r="C37" s="11">
        <f t="shared" si="0"/>
        <v>1.3944</v>
      </c>
      <c r="D37" s="14">
        <v>1.3944</v>
      </c>
      <c r="E37" s="11"/>
      <c r="F37" s="12"/>
      <c r="G37" s="12"/>
      <c r="H37" s="12"/>
    </row>
    <row r="38" spans="1:8" ht="19.5" customHeight="1">
      <c r="A38" s="9" t="s">
        <v>96</v>
      </c>
      <c r="B38" s="17" t="s">
        <v>19</v>
      </c>
      <c r="C38" s="11">
        <f t="shared" si="0"/>
        <v>29.631335999999997</v>
      </c>
      <c r="D38" s="11">
        <f>D39</f>
        <v>29.631335999999997</v>
      </c>
      <c r="E38" s="11">
        <f>E39</f>
        <v>0</v>
      </c>
      <c r="F38" s="12"/>
      <c r="G38" s="12"/>
      <c r="H38" s="12"/>
    </row>
    <row r="39" spans="1:8" ht="19.5" customHeight="1">
      <c r="A39" s="9" t="s">
        <v>245</v>
      </c>
      <c r="B39" s="17" t="s">
        <v>98</v>
      </c>
      <c r="C39" s="11">
        <f t="shared" si="0"/>
        <v>29.631335999999997</v>
      </c>
      <c r="D39" s="11">
        <f>D40+D41</f>
        <v>29.631335999999997</v>
      </c>
      <c r="E39" s="11"/>
      <c r="F39" s="12"/>
      <c r="G39" s="12"/>
      <c r="H39" s="12"/>
    </row>
    <row r="40" spans="1:8" ht="19.5" customHeight="1">
      <c r="A40" s="15" t="s">
        <v>246</v>
      </c>
      <c r="B40" s="17" t="s">
        <v>100</v>
      </c>
      <c r="C40" s="11">
        <f t="shared" si="0"/>
        <v>20.397076</v>
      </c>
      <c r="D40" s="14">
        <v>20.397076</v>
      </c>
      <c r="E40" s="11"/>
      <c r="F40" s="12"/>
      <c r="G40" s="12"/>
      <c r="H40" s="12"/>
    </row>
    <row r="41" spans="1:8" ht="19.5" customHeight="1">
      <c r="A41" s="15" t="s">
        <v>247</v>
      </c>
      <c r="B41" s="17" t="s">
        <v>102</v>
      </c>
      <c r="C41" s="11">
        <f t="shared" si="0"/>
        <v>9.23426</v>
      </c>
      <c r="D41" s="14">
        <v>9.23426</v>
      </c>
      <c r="E41" s="11"/>
      <c r="F41" s="12"/>
      <c r="G41" s="12"/>
      <c r="H41" s="12"/>
    </row>
    <row r="42" spans="1:8" ht="19.5" customHeight="1">
      <c r="A42" s="9" t="s">
        <v>107</v>
      </c>
      <c r="B42" s="17" t="s">
        <v>21</v>
      </c>
      <c r="C42" s="11">
        <f t="shared" si="0"/>
        <v>806.800083</v>
      </c>
      <c r="D42" s="11">
        <f>D43+D46+D48</f>
        <v>277.800083</v>
      </c>
      <c r="E42" s="11">
        <f>E43+E46+E48</f>
        <v>529</v>
      </c>
      <c r="F42" s="12"/>
      <c r="G42" s="12"/>
      <c r="H42" s="12"/>
    </row>
    <row r="43" spans="1:8" ht="19.5" customHeight="1">
      <c r="A43" s="9" t="s">
        <v>108</v>
      </c>
      <c r="B43" s="17" t="s">
        <v>109</v>
      </c>
      <c r="C43" s="11">
        <f t="shared" si="0"/>
        <v>118.334183</v>
      </c>
      <c r="D43" s="11">
        <f>D44+D45</f>
        <v>118.334183</v>
      </c>
      <c r="E43" s="11"/>
      <c r="F43" s="12"/>
      <c r="G43" s="12"/>
      <c r="H43" s="12"/>
    </row>
    <row r="44" spans="1:8" ht="19.5" customHeight="1">
      <c r="A44" s="15" t="s">
        <v>110</v>
      </c>
      <c r="B44" s="17" t="s">
        <v>111</v>
      </c>
      <c r="C44" s="11">
        <f t="shared" si="0"/>
        <v>88.017383</v>
      </c>
      <c r="D44" s="14">
        <v>88.017383</v>
      </c>
      <c r="E44" s="11"/>
      <c r="F44" s="12"/>
      <c r="G44" s="12"/>
      <c r="H44" s="12"/>
    </row>
    <row r="45" spans="1:8" ht="19.5" customHeight="1">
      <c r="A45" s="15" t="s">
        <v>112</v>
      </c>
      <c r="B45" s="17" t="s">
        <v>113</v>
      </c>
      <c r="C45" s="11">
        <f t="shared" si="0"/>
        <v>30.3168</v>
      </c>
      <c r="D45" s="14">
        <v>30.3168</v>
      </c>
      <c r="E45" s="11"/>
      <c r="F45" s="12"/>
      <c r="G45" s="12"/>
      <c r="H45" s="12"/>
    </row>
    <row r="46" spans="1:8" ht="19.5" customHeight="1">
      <c r="A46" s="18" t="s">
        <v>248</v>
      </c>
      <c r="B46" s="17" t="s">
        <v>249</v>
      </c>
      <c r="C46" s="11">
        <f t="shared" si="0"/>
        <v>413</v>
      </c>
      <c r="D46" s="11">
        <f>D47</f>
        <v>0</v>
      </c>
      <c r="E46" s="11">
        <v>413</v>
      </c>
      <c r="F46" s="12"/>
      <c r="G46" s="12"/>
      <c r="H46" s="12"/>
    </row>
    <row r="47" spans="1:8" ht="19.5" customHeight="1">
      <c r="A47" s="15" t="s">
        <v>250</v>
      </c>
      <c r="B47" s="17" t="s">
        <v>251</v>
      </c>
      <c r="C47" s="11">
        <f t="shared" si="0"/>
        <v>413</v>
      </c>
      <c r="D47" s="11"/>
      <c r="E47" s="11">
        <v>413</v>
      </c>
      <c r="F47" s="12"/>
      <c r="G47" s="12"/>
      <c r="H47" s="12"/>
    </row>
    <row r="48" spans="1:8" ht="19.5" customHeight="1">
      <c r="A48" s="9" t="s">
        <v>114</v>
      </c>
      <c r="B48" s="17" t="s">
        <v>115</v>
      </c>
      <c r="C48" s="11">
        <f t="shared" si="0"/>
        <v>275.46590000000003</v>
      </c>
      <c r="D48" s="11">
        <f>D49+D50+D51</f>
        <v>159.4659</v>
      </c>
      <c r="E48" s="11">
        <f>E49+E50+E51</f>
        <v>116</v>
      </c>
      <c r="F48" s="12"/>
      <c r="G48" s="12"/>
      <c r="H48" s="12"/>
    </row>
    <row r="49" spans="1:8" ht="19.5" customHeight="1">
      <c r="A49" s="15" t="s">
        <v>252</v>
      </c>
      <c r="B49" s="17" t="s">
        <v>253</v>
      </c>
      <c r="C49" s="11">
        <f t="shared" si="0"/>
        <v>90</v>
      </c>
      <c r="D49" s="11"/>
      <c r="E49" s="11">
        <v>90</v>
      </c>
      <c r="F49" s="12"/>
      <c r="G49" s="12"/>
      <c r="H49" s="12"/>
    </row>
    <row r="50" spans="1:8" ht="19.5" customHeight="1">
      <c r="A50" s="15" t="s">
        <v>116</v>
      </c>
      <c r="B50" s="17" t="s">
        <v>117</v>
      </c>
      <c r="C50" s="11">
        <f t="shared" si="0"/>
        <v>159.4659</v>
      </c>
      <c r="D50" s="14">
        <v>159.4659</v>
      </c>
      <c r="E50" s="11"/>
      <c r="F50" s="12"/>
      <c r="G50" s="12"/>
      <c r="H50" s="12"/>
    </row>
    <row r="51" spans="1:8" ht="19.5" customHeight="1">
      <c r="A51" s="15" t="s">
        <v>254</v>
      </c>
      <c r="B51" s="17" t="s">
        <v>255</v>
      </c>
      <c r="C51" s="11">
        <f t="shared" si="0"/>
        <v>26</v>
      </c>
      <c r="D51" s="11"/>
      <c r="E51" s="11">
        <v>26</v>
      </c>
      <c r="F51" s="12"/>
      <c r="G51" s="12"/>
      <c r="H51" s="12"/>
    </row>
    <row r="52" spans="1:8" ht="19.5" customHeight="1">
      <c r="A52" s="9" t="s">
        <v>118</v>
      </c>
      <c r="B52" s="17" t="s">
        <v>22</v>
      </c>
      <c r="C52" s="11">
        <f t="shared" si="0"/>
        <v>35.591305</v>
      </c>
      <c r="D52" s="14">
        <f>D53</f>
        <v>35.591305</v>
      </c>
      <c r="E52" s="11"/>
      <c r="F52" s="12"/>
      <c r="G52" s="12"/>
      <c r="H52" s="12"/>
    </row>
    <row r="53" spans="1:8" ht="19.5" customHeight="1">
      <c r="A53" s="9" t="s">
        <v>119</v>
      </c>
      <c r="B53" s="17" t="s">
        <v>120</v>
      </c>
      <c r="C53" s="11">
        <f t="shared" si="0"/>
        <v>35.591305</v>
      </c>
      <c r="D53" s="14">
        <f>D54</f>
        <v>35.591305</v>
      </c>
      <c r="E53" s="11"/>
      <c r="F53" s="12"/>
      <c r="G53" s="12"/>
      <c r="H53" s="12"/>
    </row>
    <row r="54" spans="1:8" ht="19.5" customHeight="1">
      <c r="A54" s="9" t="s">
        <v>121</v>
      </c>
      <c r="B54" s="17" t="s">
        <v>122</v>
      </c>
      <c r="C54" s="11">
        <f t="shared" si="0"/>
        <v>35.591305</v>
      </c>
      <c r="D54" s="14">
        <v>35.591305</v>
      </c>
      <c r="E54" s="11"/>
      <c r="F54" s="12"/>
      <c r="G54" s="12"/>
      <c r="H54" s="12"/>
    </row>
  </sheetData>
  <sheetProtection/>
  <printOptions horizontalCentered="1"/>
  <pageMargins left="0" right="0" top="0.32" bottom="0.32" header="0" footer="0"/>
  <pageSetup fitToHeight="1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Administrator</cp:lastModifiedBy>
  <cp:lastPrinted>2017-02-16T03:00:50Z</cp:lastPrinted>
  <dcterms:created xsi:type="dcterms:W3CDTF">2015-12-31T10:03:51Z</dcterms:created>
  <dcterms:modified xsi:type="dcterms:W3CDTF">2022-01-18T07:06:48Z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