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5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财政拨款收支总表'!$A$1:$G$20</definedName>
    <definedName name="_xlnm.Print_Area" localSheetId="2">'2 一般公共预算支出-上年数'!$A$1:$F$58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政府性基金预算支出表'!$A$1:$E$9</definedName>
    <definedName name="_xlnm.Print_Area" localSheetId="6">'6 部门收支总表'!$A$1:$D$22</definedName>
    <definedName name="_xlnm.Print_Area" localSheetId="7">'7 部门收入总表'!$A$1:$L$71</definedName>
    <definedName name="_xlnm.Print_Area" localSheetId="8">'8 部门支出总表'!$A$1:$H$70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<sst xmlns="http://schemas.openxmlformats.org/spreadsheetml/2006/main" count="1471" uniqueCount="517">
  <si>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</si>
  <si>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</si>
  <si>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</si>
  <si>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</si>
  <si>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</si>
  <si>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</si>
  <si>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</si>
  <si>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</si>
  <si>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</si>
  <si>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</si>
  <si>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</si>
  <si>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</si>
  <si>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</si>
  <si>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</si>
  <si>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</si>
  <si>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</si>
  <si>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</si>
  <si>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</si>
  <si>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</si>
  <si>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</si>
  <si>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</si>
  <si>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</si>
  <si>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</si>
  <si>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</si>
  <si>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</si>
  <si>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</si>
  <si>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</si>
  <si>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</si>
  <si>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</si>
  <si>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</si>
  <si>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</si>
  <si>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</si>
  <si>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</si>
  <si>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</si>
  <si>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</si>
  <si>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</si>
  <si>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</si>
  <si>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</si>
  <si>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</si>
  <si>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</si>
  <si>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</si>
  <si>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</si>
  <si>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</si>
  <si>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</si>
  <si>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</si>
  <si>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</si>
  <si>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</si>
  <si>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</si>
  <si>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</si>
  <si>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</si>
  <si>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</si>
  <si>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</si>
  <si>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</si>
  <si>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</si>
  <si>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</si>
  <si>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</si>
  <si>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</si>
  <si>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</si>
  <si>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</si>
  <si>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</si>
  <si>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</si>
  <si>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</si>
  <si>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</si>
  <si>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</si>
  <si>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</si>
  <si>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</si>
  <si>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</si>
  <si>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</si>
  <si>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</si>
  <si>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</si>
  <si>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</si>
  <si>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</si>
  <si>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</si>
  <si>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</si>
  <si>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</si>
  <si>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</si>
  <si>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</si>
  <si>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</si>
  <si>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</si>
  <si>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</si>
  <si>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</si>
  <si>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</si>
  <si>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</si>
  <si>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</si>
  <si>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</si>
  <si>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</si>
  <si>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</si>
  <si>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</si>
  <si>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</si>
  <si>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</si>
  <si>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</si>
  <si>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</si>
  <si>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</si>
  <si>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</si>
  <si>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</si>
  <si>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</si>
  <si>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</si>
  <si>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</si>
  <si>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</si>
  <si>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</si>
  <si>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</si>
  <si>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</si>
  <si>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</si>
  <si>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</si>
  <si>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</si>
  <si>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</si>
  <si>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</si>
  <si>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</si>
  <si>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</si>
  <si>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</si>
  <si>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</si>
  <si>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</si>
  <si>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</si>
  <si>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</si>
  <si>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</si>
  <si>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</si>
  <si>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</si>
  <si>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</si>
  <si>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</si>
  <si>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</si>
  <si>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</si>
  <si>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</si>
  <si>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</si>
  <si>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</si>
  <si>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</si>
  <si>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</si>
  <si>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</si>
  <si>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</si>
  <si>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</si>
  <si>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</si>
  <si>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</si>
  <si>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</si>
  <si>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</si>
  <si>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</si>
  <si>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</si>
  <si>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</si>
  <si>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</si>
  <si>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</si>
  <si>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</si>
  <si>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</si>
  <si>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</si>
  <si>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</si>
  <si>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</si>
  <si>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</si>
  <si>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</si>
  <si>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</si>
  <si>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</si>
  <si>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</si>
  <si>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</si>
  <si>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</si>
  <si>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</si>
  <si>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</si>
  <si>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</si>
  <si>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</si>
  <si>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</si>
  <si>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</si>
  <si>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</si>
  <si>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</si>
  <si>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</si>
  <si>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</si>
  <si>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</si>
  <si>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</si>
  <si>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</si>
  <si>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</si>
  <si>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</si>
  <si>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</si>
  <si>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</si>
  <si>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</si>
  <si>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</si>
  <si>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</si>
  <si>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</si>
  <si>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</si>
  <si>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</si>
  <si>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</si>
  <si>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</si>
  <si>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</si>
  <si>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</si>
  <si>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</si>
  <si>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</si>
  <si>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</si>
  <si>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</si>
  <si>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</si>
  <si>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</si>
  <si>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</si>
  <si>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</si>
  <si>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</si>
  <si>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</si>
  <si>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</si>
  <si>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</si>
  <si>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</si>
  <si>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</si>
  <si>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</si>
  <si>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</si>
  <si>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</si>
  <si>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</si>
  <si>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</si>
  <si>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</si>
  <si>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</si>
  <si>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</si>
  <si>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</si>
  <si>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</si>
  <si>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</si>
  <si>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</si>
  <si>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</si>
  <si>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</si>
  <si>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</si>
  <si>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</si>
  <si>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</si>
  <si>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</si>
  <si>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</si>
  <si>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</si>
  <si>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</si>
  <si>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</si>
  <si>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</si>
  <si>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</si>
  <si>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</si>
  <si>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</si>
  <si>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</si>
  <si>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</si>
  <si>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</si>
  <si>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</si>
  <si>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</si>
  <si>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</si>
  <si>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</si>
  <si>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</si>
  <si>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</si>
  <si>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</si>
  <si>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</si>
  <si>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</si>
  <si>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</si>
  <si>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</si>
  <si>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</si>
  <si>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</si>
  <si>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</si>
  <si>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</si>
  <si>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</si>
  <si>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</si>
  <si>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</si>
  <si>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</si>
  <si>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</si>
  <si>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</si>
  <si>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</si>
  <si>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</si>
  <si>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</si>
  <si>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</si>
  <si>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</si>
  <si>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</si>
  <si>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</si>
  <si>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</si>
  <si>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</si>
  <si>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</si>
  <si>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</si>
  <si>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</si>
  <si>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</si>
  <si>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</si>
  <si>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</si>
  <si>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</si>
  <si>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</si>
  <si>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</si>
  <si>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</si>
  <si>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</si>
  <si>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</si>
  <si>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</si>
  <si>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</si>
  <si>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</si>
  <si>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</si>
  <si>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</si>
  <si>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</si>
  <si>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</si>
  <si>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</si>
  <si>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</si>
  <si>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</si>
  <si>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</si>
  <si>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</si>
  <si>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</si>
  <si>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</si>
  <si>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</si>
  <si>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</si>
  <si>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</si>
  <si>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</si>
  <si>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</si>
  <si>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</si>
  <si>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</si>
  <si>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</si>
  <si>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</si>
  <si>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</si>
  <si>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</si>
  <si>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</si>
  <si>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</si>
  <si>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</si>
  <si>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</si>
  <si>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</si>
  <si>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</si>
  <si>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</si>
  <si>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</si>
  <si>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</si>
  <si>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</si>
  <si>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</si>
  <si>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</si>
  <si>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</si>
  <si>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</si>
  <si>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</si>
  <si>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</si>
  <si>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</si>
  <si>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</si>
  <si>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</si>
  <si>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</si>
  <si>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</si>
  <si>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</si>
  <si>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</si>
  <si>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</si>
  <si>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</si>
  <si>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巫溪县古路镇人民政府财政拨款收支总表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</si>
  <si>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</si>
  <si>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</si>
  <si>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</si>
  <si>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</si>
  <si>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</si>
  <si>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</si>
  <si>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</si>
  <si>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</si>
  <si>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</si>
  <si>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</si>
  <si>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</si>
  <si>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</si>
  <si>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</si>
  <si>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</si>
  <si>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</si>
  <si>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</si>
  <si>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</si>
  <si>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</si>
  <si>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</si>
  <si>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城乡社区支出</t>
  </si>
  <si>
    <t>节能环保支出</t>
  </si>
  <si>
    <t>农林水支出</t>
  </si>
  <si>
    <t>资源勘探信息等支出</t>
  </si>
  <si>
    <t>住房保障支出</t>
  </si>
  <si>
    <t>二、结转下年</t>
  </si>
  <si>
    <t>收入总数</t>
  </si>
  <si>
    <t>支出总数</t>
  </si>
  <si>
    <t>表2</t>
  </si>
  <si>
    <t>巫溪县古路镇人民政府一般公共预算财政拨款支出预算表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</si>
  <si>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</si>
  <si>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</si>
  <si>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</si>
  <si>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</si>
  <si>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</si>
  <si>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</si>
  <si>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</si>
  <si>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</si>
  <si>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</si>
  <si>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人大事务</t>
  </si>
  <si>
    <t>行政运行</t>
  </si>
  <si>
    <t>代表工作</t>
  </si>
  <si>
    <t>政府办公厅（室）及相关机构事务</t>
  </si>
  <si>
    <t>财政事务</t>
  </si>
  <si>
    <t>群众团体事务</t>
  </si>
  <si>
    <t>其他群众团体事务支出</t>
  </si>
  <si>
    <t>党委办公厅（室）及相关事务</t>
  </si>
  <si>
    <t>207</t>
  </si>
  <si>
    <t>文化和旅游</t>
  </si>
  <si>
    <t>群众文化</t>
  </si>
  <si>
    <t>208</t>
  </si>
  <si>
    <t>人力资源和社会保障管理事务</t>
  </si>
  <si>
    <t>其他人力资源和社会保障管理事务支出</t>
  </si>
  <si>
    <t>民政管理事务</t>
  </si>
  <si>
    <t>基层政权和社区建设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</si>
  <si>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</si>
  <si>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</si>
  <si>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</si>
  <si>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</si>
  <si>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</si>
  <si>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</si>
  <si>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</si>
  <si>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伤残抚恤</t>
  </si>
  <si>
    <t>在乡复员、退伍军人生活补助</t>
  </si>
  <si>
    <t>义务兵优待</t>
  </si>
  <si>
    <t>特困人员救助供养</t>
  </si>
  <si>
    <t>农村特困人员救助供养支出</t>
  </si>
  <si>
    <t>其他生活救助</t>
  </si>
  <si>
    <t>2082502</t>
  </si>
  <si>
    <t>其他农村生活救助</t>
  </si>
  <si>
    <t>其他社会保障和就业支出</t>
  </si>
  <si>
    <t>210</t>
  </si>
  <si>
    <t>行政事业单位医疗</t>
  </si>
  <si>
    <t>行政单位医疗</t>
  </si>
  <si>
    <t>事业单位医疗</t>
  </si>
  <si>
    <t>213</t>
  </si>
  <si>
    <t>农业</t>
  </si>
  <si>
    <t>事业运行</t>
  </si>
  <si>
    <t>对高校毕业生到基层任职的补助</t>
  </si>
  <si>
    <t>农村综合改革</t>
  </si>
  <si>
    <t>对村民委员会和村党支部的补助</t>
  </si>
  <si>
    <t>221</t>
  </si>
  <si>
    <t>住房改革支出</t>
  </si>
  <si>
    <t>住房公积金</t>
  </si>
  <si>
    <t>备注：本表反映2019年当年一般公共预算财政拨款支出情况。</t>
  </si>
  <si>
    <t>表3</t>
  </si>
  <si>
    <t>巫溪县古路镇人民政府一般公共预算财政拨款基本支出预算表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</si>
  <si>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</si>
  <si>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</si>
  <si>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</si>
  <si>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</si>
  <si>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</si>
  <si>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</si>
  <si>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</si>
  <si>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</si>
  <si>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</si>
  <si>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</si>
  <si>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</si>
  <si>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</si>
  <si>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</si>
  <si>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</si>
  <si>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</si>
  <si>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</si>
  <si>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</si>
  <si>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</si>
  <si>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</si>
  <si>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</si>
  <si>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</si>
  <si>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</si>
  <si>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</si>
  <si>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</si>
  <si>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</si>
  <si>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</si>
  <si>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</si>
  <si>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</si>
  <si>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</si>
  <si>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</si>
  <si>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</si>
  <si>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</si>
  <si>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</si>
  <si>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</si>
  <si>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</si>
  <si>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</si>
  <si>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</si>
  <si>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</si>
  <si>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</si>
  <si>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</si>
  <si>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</si>
  <si>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</si>
  <si>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</si>
  <si>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</si>
  <si>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</si>
  <si>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</si>
  <si>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</si>
  <si>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</si>
  <si>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</si>
  <si>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</si>
  <si>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</si>
  <si>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</si>
  <si>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</si>
  <si>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</si>
  <si>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</si>
  <si>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</si>
  <si>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</si>
  <si>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</si>
  <si>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</si>
  <si>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</si>
  <si>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</si>
  <si>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</si>
  <si>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</si>
  <si>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</si>
  <si>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</si>
  <si>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</si>
  <si>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30399</t>
  </si>
  <si>
    <t xml:space="preserve">  其他对个人和家庭的补助支出</t>
  </si>
  <si>
    <t>表4</t>
  </si>
  <si>
    <t>巫溪县古路镇人民政府一般公共预算“三公”经费支出表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</si>
  <si>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</si>
  <si>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</si>
  <si>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</si>
  <si>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</si>
  <si>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</si>
  <si>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</si>
  <si>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巫溪县古路镇人民政府政府性基金预算支出表</t>
  </si>
  <si>
    <t>本年政府性基金预算财政拨款支出</t>
  </si>
  <si>
    <t>无</t>
  </si>
  <si>
    <t>备注：本单位无政府性基金收支，故此表无数据。</t>
  </si>
  <si>
    <t>表6</t>
  </si>
  <si>
    <t>巫溪县古路镇人民政府部门收支总表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</si>
  <si>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</si>
  <si>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</si>
  <si>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</si>
  <si>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</si>
  <si>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</si>
  <si>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</si>
  <si>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粮食物资储备支出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</si>
  <si>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</si>
  <si>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</si>
  <si>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</si>
  <si>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</si>
  <si>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</si>
  <si>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</si>
  <si>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</si>
  <si>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</si>
  <si>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</si>
  <si>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巫溪县古路镇人民政府部门收入总表</t>
  </si>
  <si>
    <t>科目</t>
  </si>
  <si>
    <t>非教育收费收入</t>
  </si>
  <si>
    <t>教育收费收入</t>
  </si>
  <si>
    <t>临时救助</t>
  </si>
  <si>
    <t>流浪乞讨人员临时救助</t>
  </si>
  <si>
    <t>退耕还林</t>
  </si>
  <si>
    <t>退耕还林工程建设</t>
  </si>
  <si>
    <t>国有土地使用权出让收入及对应专项债务安排的支出</t>
  </si>
  <si>
    <t>征地和拆迁补偿支出</t>
  </si>
  <si>
    <t>扶贫</t>
  </si>
  <si>
    <t>农村基础设施建设</t>
  </si>
  <si>
    <t>对村级一事一议的补助</t>
  </si>
  <si>
    <t>支持中小企业发展和管理支出</t>
  </si>
  <si>
    <t>其他支持中小企业发展和管理支出</t>
  </si>
  <si>
    <t>表8</t>
  </si>
  <si>
    <t>巫溪县古路镇人民政府部门支出总表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</si>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</sst>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;;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1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176" fontId="7" fillId="0" borderId="11" xfId="64" applyNumberFormat="1" applyFont="1" applyFill="1" applyBorder="1" applyAlignment="1" applyProtection="1">
      <alignment horizontal="right" vertical="center" wrapText="1"/>
      <protection/>
    </xf>
    <xf numFmtId="176" fontId="7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176" fontId="6" fillId="0" borderId="11" xfId="64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>
      <alignment horizontal="right" vertical="center"/>
    </xf>
    <xf numFmtId="176" fontId="6" fillId="0" borderId="9" xfId="64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 shrinkToFit="1"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Font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0" fontId="9" fillId="0" borderId="0" xfId="64" applyFont="1" applyFill="1" applyAlignment="1">
      <alignment horizontal="right"/>
      <protection/>
    </xf>
    <xf numFmtId="0" fontId="6" fillId="0" borderId="11" xfId="64" applyNumberFormat="1" applyFont="1" applyFill="1" applyBorder="1" applyAlignment="1" applyProtection="1">
      <alignment horizontal="right"/>
      <protection/>
    </xf>
    <xf numFmtId="0" fontId="8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9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18" xfId="64" applyFont="1" applyFill="1" applyBorder="1" applyAlignment="1">
      <alignment vertical="center"/>
      <protection/>
    </xf>
    <xf numFmtId="4" fontId="6" fillId="0" borderId="15" xfId="64" applyNumberFormat="1" applyFont="1" applyFill="1" applyBorder="1" applyAlignment="1" applyProtection="1">
      <alignment horizontal="right" vertical="center" wrapText="1"/>
      <protection/>
    </xf>
    <xf numFmtId="4" fontId="6" fillId="0" borderId="19" xfId="64" applyNumberFormat="1" applyFont="1" applyBorder="1" applyAlignment="1">
      <alignment vertical="center" wrapText="1"/>
      <protection/>
    </xf>
    <xf numFmtId="0" fontId="6" fillId="0" borderId="20" xfId="64" applyFont="1" applyBorder="1" applyAlignment="1">
      <alignment vertical="center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177" fontId="0" fillId="0" borderId="9" xfId="0" applyNumberFormat="1" applyFont="1" applyFill="1" applyBorder="1" applyAlignment="1">
      <alignment vertical="center"/>
    </xf>
    <xf numFmtId="4" fontId="6" fillId="0" borderId="14" xfId="64" applyNumberFormat="1" applyFont="1" applyBorder="1" applyAlignment="1">
      <alignment vertical="center" wrapText="1"/>
      <protection/>
    </xf>
    <xf numFmtId="0" fontId="6" fillId="0" borderId="20" xfId="64" applyFont="1" applyBorder="1" applyAlignment="1">
      <alignment horizontal="left" vertical="center"/>
      <protection/>
    </xf>
    <xf numFmtId="0" fontId="6" fillId="0" borderId="20" xfId="64" applyFont="1" applyFill="1" applyBorder="1" applyAlignment="1">
      <alignment vertical="center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0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4" xfId="64" applyFont="1" applyBorder="1" applyAlignment="1">
      <alignment vertical="center" wrapText="1"/>
      <protection/>
    </xf>
    <xf numFmtId="0" fontId="6" fillId="0" borderId="14" xfId="64" applyFont="1" applyFill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2" xfId="64" applyNumberFormat="1" applyFont="1" applyFill="1" applyBorder="1" applyAlignment="1">
      <alignment horizontal="right" vertical="center" wrapText="1"/>
      <protection/>
    </xf>
    <xf numFmtId="0" fontId="8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49" fontId="6" fillId="0" borderId="20" xfId="64" applyNumberFormat="1" applyFont="1" applyFill="1" applyBorder="1" applyAlignment="1" applyProtection="1">
      <alignment horizontal="left" vertical="center"/>
      <protection/>
    </xf>
    <xf numFmtId="178" fontId="6" fillId="0" borderId="9" xfId="64" applyNumberFormat="1" applyFont="1" applyFill="1" applyBorder="1" applyAlignment="1" applyProtection="1">
      <alignment horizontal="left" vertical="center"/>
      <protection/>
    </xf>
    <xf numFmtId="4" fontId="6" fillId="0" borderId="22" xfId="64" applyNumberFormat="1" applyFont="1" applyFill="1" applyBorder="1" applyAlignment="1" applyProtection="1">
      <alignment horizontal="right" vertical="center" wrapText="1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>
      <alignment/>
      <protection/>
    </xf>
    <xf numFmtId="0" fontId="11" fillId="0" borderId="0" xfId="64" applyFont="1" applyFill="1" applyAlignment="1">
      <alignment horizontal="centerContinuous"/>
      <protection/>
    </xf>
    <xf numFmtId="0" fontId="8" fillId="0" borderId="0" xfId="64" applyFont="1">
      <alignment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20" xfId="64" applyNumberFormat="1" applyFont="1" applyFill="1" applyBorder="1" applyAlignment="1" applyProtection="1">
      <alignment/>
      <protection/>
    </xf>
    <xf numFmtId="4" fontId="6" fillId="0" borderId="20" xfId="64" applyNumberFormat="1" applyFont="1" applyFill="1" applyBorder="1" applyAlignment="1" applyProtection="1">
      <alignment horizontal="right" wrapText="1"/>
      <protection/>
    </xf>
    <xf numFmtId="4" fontId="6" fillId="0" borderId="9" xfId="64" applyNumberFormat="1" applyFont="1" applyFill="1" applyBorder="1" applyAlignment="1" applyProtection="1">
      <alignment horizontal="right" wrapText="1"/>
      <protection/>
    </xf>
    <xf numFmtId="0" fontId="9" fillId="0" borderId="0" xfId="64" applyFont="1" applyAlignment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4" fontId="6" fillId="0" borderId="14" xfId="64" applyNumberFormat="1" applyFont="1" applyFill="1" applyBorder="1" applyAlignment="1" applyProtection="1">
      <alignment horizontal="right" wrapText="1"/>
      <protection/>
    </xf>
    <xf numFmtId="4" fontId="6" fillId="0" borderId="22" xfId="64" applyNumberFormat="1" applyFont="1" applyFill="1" applyBorder="1" applyAlignment="1" applyProtection="1">
      <alignment horizontal="right" wrapText="1"/>
      <protection/>
    </xf>
    <xf numFmtId="0" fontId="9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8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8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9" xfId="64" applyFont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right" vertical="center"/>
    </xf>
    <xf numFmtId="0" fontId="7" fillId="0" borderId="12" xfId="64" applyNumberFormat="1" applyFont="1" applyFill="1" applyBorder="1" applyAlignment="1" applyProtection="1">
      <alignment horizontal="right" vertical="center"/>
      <protection/>
    </xf>
    <xf numFmtId="0" fontId="7" fillId="0" borderId="11" xfId="64" applyNumberFormat="1" applyFont="1" applyFill="1" applyBorder="1" applyAlignment="1" applyProtection="1">
      <alignment horizontal="right" vertical="center"/>
      <protection/>
    </xf>
    <xf numFmtId="0" fontId="8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8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4" fontId="6" fillId="0" borderId="15" xfId="63" applyNumberFormat="1" applyFont="1" applyFill="1" applyBorder="1" applyAlignment="1">
      <alignment horizontal="right" vertical="center" wrapText="1"/>
      <protection/>
    </xf>
    <xf numFmtId="4" fontId="6" fillId="0" borderId="12" xfId="63" applyNumberFormat="1" applyFont="1" applyBorder="1" applyAlignment="1">
      <alignment horizontal="left" vertical="center" shrinkToFit="1"/>
      <protection/>
    </xf>
    <xf numFmtId="4" fontId="6" fillId="0" borderId="12" xfId="63" applyNumberFormat="1" applyFont="1" applyBorder="1" applyAlignment="1">
      <alignment horizontal="right" vertical="center"/>
      <protection/>
    </xf>
    <xf numFmtId="0" fontId="6" fillId="0" borderId="20" xfId="63" applyFont="1" applyFill="1" applyBorder="1" applyAlignment="1">
      <alignment horizontal="left" vertical="center"/>
      <protection/>
    </xf>
    <xf numFmtId="4" fontId="6" fillId="0" borderId="10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177" fontId="0" fillId="0" borderId="9" xfId="0" applyNumberFormat="1" applyFont="1" applyFill="1" applyBorder="1" applyAlignment="1">
      <alignment vertical="center" shrinkToFit="1"/>
    </xf>
    <xf numFmtId="0" fontId="6" fillId="0" borderId="20" xfId="63" applyFont="1" applyBorder="1" applyAlignment="1">
      <alignment horizontal="left" vertical="center"/>
      <protection/>
    </xf>
    <xf numFmtId="4" fontId="6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vertical="center" shrinkToFit="1"/>
    </xf>
    <xf numFmtId="0" fontId="6" fillId="0" borderId="9" xfId="63" applyFont="1" applyBorder="1" applyAlignment="1">
      <alignment horizontal="center" vertical="center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6" xfId="63" applyBorder="1" applyAlignment="1">
      <alignment wrapText="1"/>
      <protection/>
    </xf>
    <xf numFmtId="0" fontId="8" fillId="0" borderId="0" xfId="63" applyFont="1" applyFill="1">
      <alignment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/>
    </xf>
    <xf numFmtId="0" fontId="54" fillId="0" borderId="9" xfId="0" applyFont="1" applyBorder="1" applyAlignment="1">
      <alignment/>
    </xf>
    <xf numFmtId="0" fontId="54" fillId="33" borderId="9" xfId="0" applyFont="1" applyFill="1" applyBorder="1" applyAlignment="1">
      <alignment horizontal="center"/>
    </xf>
    <xf numFmtId="0" fontId="54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4" hidden="1" customWidth="1"/>
    <col min="2" max="2" width="15.421875" style="154" customWidth="1"/>
    <col min="3" max="3" width="59.7109375" style="0" customWidth="1"/>
    <col min="4" max="4" width="13.00390625" style="154" customWidth="1"/>
    <col min="5" max="5" width="101.421875" style="0" customWidth="1"/>
    <col min="6" max="6" width="29.28125" style="0" customWidth="1"/>
    <col min="7" max="7" width="30.7109375" style="154" customWidth="1"/>
    <col min="8" max="8" width="28.421875" style="154" customWidth="1"/>
    <col min="9" max="9" width="72.8515625" style="0" customWidth="1"/>
  </cols>
  <sheetData>
    <row r="2" spans="1:9" ht="24.75" customHeight="1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spans="1:9" ht="23.25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spans="1:9" ht="23.25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spans="1:9" ht="23.25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spans="1:9" ht="23.25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spans="1:9" ht="23.25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spans="1:9" ht="23.25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spans="1:9" ht="23.25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spans="1:9" ht="23.25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spans="1:9" ht="23.25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spans="1:9" ht="23.25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spans="1:9" ht="23.25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spans="1:9" ht="23.25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spans="1:9" ht="23.25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spans="1:9" ht="23.25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spans="1:9" ht="23.25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spans="1:9" ht="23.25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spans="1:9" ht="23.25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spans="1:9" ht="23.25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spans="1:9" ht="23.25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spans="1:9" ht="23.25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spans="1:9" ht="23.25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spans="1:9" ht="23.25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spans="1:9" ht="23.25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spans="1:9" ht="23.25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spans="1:9" ht="23.25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spans="1:9" ht="23.25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spans="1:9" ht="23.25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spans="1:9" ht="23.25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spans="1:9" ht="23.25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spans="1:9" ht="23.25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spans="1:9" ht="23.25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spans="1:9" ht="23.25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spans="1:9" ht="23.25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spans="1:9" ht="23.25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spans="1:9" ht="23.25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spans="1:9" ht="23.25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spans="1:9" ht="23.25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spans="1:9" ht="23.25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spans="1:9" ht="23.25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spans="1:9" ht="23.25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spans="1:9" ht="23.25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spans="1:9" ht="23.25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spans="1:9" ht="23.25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spans="1:9" ht="23.25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spans="1:9" ht="23.25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spans="1:9" ht="23.25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spans="1:9" ht="23.25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spans="1:9" ht="23.25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spans="1:9" ht="23.25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spans="1:9" ht="23.25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spans="1:9" ht="23.25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spans="1:9" ht="23.25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spans="1:9" ht="23.25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spans="1:9" ht="23.25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spans="1:9" ht="23.25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spans="1:9" ht="23.25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spans="1:9" ht="23.25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spans="1:9" ht="23.25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spans="1:9" ht="23.25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spans="1:9" ht="23.25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spans="1:9" ht="23.25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spans="1:9" ht="23.25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spans="1:9" ht="23.25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spans="1:9" ht="23.25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spans="1:9" ht="23.25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spans="1:9" ht="23.25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spans="1:9" ht="23.25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spans="1:9" ht="23.25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spans="1:9" ht="23.25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spans="1:9" ht="23.25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spans="1:9" ht="23.25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spans="1:9" ht="23.25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spans="1:9" ht="23.25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spans="1:9" ht="23.25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spans="1:9" ht="23.25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spans="1:9" ht="23.25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spans="1:9" ht="23.25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spans="1:9" ht="23.25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spans="1:9" ht="23.25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spans="1:9" ht="23.25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spans="1:9" ht="23.25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spans="1:9" ht="23.25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spans="1:9" ht="23.25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spans="1:9" ht="23.25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spans="1:9" ht="23.25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spans="1:9" ht="23.25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spans="1:9" ht="23.25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spans="1:9" ht="23.25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spans="1:9" ht="23.25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spans="1:9" ht="23.25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spans="1:9" ht="23.25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spans="1:9" ht="23.25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spans="1:9" ht="23.25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spans="1:9" ht="23.25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spans="1:9" ht="23.25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spans="1:9" ht="23.25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spans="1:9" ht="23.25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spans="1:9" ht="23.25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spans="1:9" ht="23.25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spans="1:9" ht="23.25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spans="1:9" ht="23.25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spans="1:9" ht="23.25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spans="1:9" ht="23.25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spans="1:9" ht="23.25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spans="1:9" ht="23.25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spans="1:9" ht="23.25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spans="1:9" ht="23.25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spans="1:9" ht="23.25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spans="1:9" ht="23.25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spans="1:9" ht="23.25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spans="1:9" ht="23.25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spans="1:9" ht="23.25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spans="1:9" ht="23.25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spans="1:9" ht="23.25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spans="1:9" ht="23.25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spans="1:9" ht="23.25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spans="1:9" ht="23.25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spans="1:9" ht="23.25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spans="1:9" ht="23.25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spans="1:9" ht="23.25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spans="1:9" ht="23.25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spans="1:9" ht="23.25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spans="1:9" ht="23.25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spans="1:9" ht="23.25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spans="1:9" ht="23.25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spans="1:9" ht="23.25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spans="1:9" ht="23.25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spans="1:9" ht="23.25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spans="1:9" ht="23.25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spans="1:9" ht="23.25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spans="1:9" ht="23.25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spans="1:9" ht="23.25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spans="1:9" ht="23.25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spans="1:9" ht="23.25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spans="1:9" ht="23.25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spans="1:9" ht="23.25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spans="1:9" ht="23.25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spans="1:9" ht="23.25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spans="1:9" ht="23.25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spans="1:9" ht="23.25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spans="1:9" ht="23.25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spans="1:9" ht="23.25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spans="1:9" ht="23.25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spans="1:9" ht="23.25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spans="1:9" ht="23.25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spans="1:9" ht="23.25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spans="1:9" ht="23.25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spans="1:9" ht="23.25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spans="1:9" ht="23.25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spans="1:9" ht="23.25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spans="1:9" ht="23.25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spans="1:9" ht="23.25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spans="1:9" ht="23.25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spans="1:9" ht="23.25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spans="1:9" ht="23.25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spans="1:9" ht="23.25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spans="1:9" ht="23.25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spans="1:9" ht="23.25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spans="1:9" ht="23.25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spans="1:9" ht="23.25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spans="1:9" ht="23.25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spans="1:9" ht="23.25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spans="1:9" ht="23.25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spans="1:9" ht="23.25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spans="1:9" ht="23.25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spans="1:9" ht="23.25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spans="1:9" ht="23.25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spans="1:9" ht="23.25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spans="1:9" ht="23.25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spans="1:9" ht="23.25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spans="1:9" ht="23.25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spans="1:9" ht="23.25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spans="1:9" ht="23.25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spans="1:9" ht="23.25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spans="1:9" ht="23.25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spans="1:9" ht="23.25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spans="1:9" ht="23.25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spans="1:9" ht="23.25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spans="1:9" ht="23.25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spans="1:9" ht="23.25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spans="1:9" ht="23.25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spans="1:9" ht="23.25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spans="1:9" ht="23.25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spans="1:9" ht="23.25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spans="1:9" ht="23.25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spans="1:9" ht="23.25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spans="1:9" ht="23.25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spans="1:9" ht="23.25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spans="1:9" ht="23.25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spans="1:9" ht="23.25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spans="1:9" ht="23.25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spans="1:9" ht="23.25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spans="1:9" ht="23.25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spans="1:9" ht="23.25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spans="1:9" ht="23.25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spans="1:9" ht="23.25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spans="1:9" ht="23.25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spans="1:9" ht="23.25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spans="1:9" ht="23.25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spans="1:9" ht="23.25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spans="1:9" ht="23.25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spans="1:9" ht="23.25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spans="1:9" ht="23.25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spans="1:9" ht="23.25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spans="1:9" ht="23.25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spans="1:9" ht="23.25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spans="1:9" ht="23.25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spans="1:9" ht="23.25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spans="1:9" ht="23.25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spans="1:9" ht="23.25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spans="1:9" ht="23.25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spans="1:9" ht="23.25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spans="1:9" ht="23.25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spans="1:9" ht="23.25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spans="1:9" ht="23.25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spans="1:9" ht="23.25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spans="1:9" ht="23.25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spans="1:9" ht="23.25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spans="1:9" ht="23.25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spans="1:9" ht="23.25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spans="1:9" ht="23.25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spans="1:9" ht="23.25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spans="1:9" ht="23.25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spans="1:9" ht="23.25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spans="1:9" ht="23.25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spans="1:9" ht="23.25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spans="1:9" ht="23.25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spans="1:9" ht="23.25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spans="1:9" ht="23.25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spans="1:9" ht="23.25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spans="1:9" ht="23.25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spans="1:9" ht="23.25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spans="1:9" ht="23.25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spans="1:9" ht="23.25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spans="1:9" ht="23.25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spans="1:9" ht="23.25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spans="1:9" ht="23.25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spans="1:9" ht="23.25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spans="1:9" ht="23.25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spans="1:9" ht="23.25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spans="1:9" ht="23.25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spans="1:9" ht="23.25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spans="1:9" ht="23.25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spans="1:9" ht="23.25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spans="1:9" ht="23.25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spans="1:9" ht="23.25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spans="1:9" ht="23.25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spans="1:9" ht="23.25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spans="1:9" ht="23.25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spans="1:9" ht="23.25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spans="1:9" ht="23.25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spans="1:9" ht="23.25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spans="1:9" ht="23.25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spans="1:9" ht="23.25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spans="1:9" ht="23.25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SheetLayoutView="100" workbookViewId="0" topLeftCell="A1">
      <selection activeCell="E15" sqref="E15"/>
    </sheetView>
  </sheetViews>
  <sheetFormatPr defaultColWidth="6.8515625" defaultRowHeight="19.5" customHeight="1"/>
  <cols>
    <col min="1" max="1" width="22.8515625" style="120" customWidth="1"/>
    <col min="2" max="2" width="19.00390625" style="120" customWidth="1"/>
    <col min="3" max="3" width="20.421875" style="120" customWidth="1"/>
    <col min="4" max="7" width="19.00390625" style="120" customWidth="1"/>
    <col min="8" max="16384" width="6.8515625" style="121" customWidth="1"/>
  </cols>
  <sheetData>
    <row r="1" spans="1:7" s="119" customFormat="1" ht="19.5" customHeight="1">
      <c r="A1" s="122" t="s">
        <v>311</v>
      </c>
      <c r="B1" s="123"/>
      <c r="C1" s="123"/>
      <c r="D1" s="123"/>
      <c r="E1" s="123"/>
      <c r="F1" s="123"/>
      <c r="G1" s="123"/>
    </row>
    <row r="2" spans="1:7" s="119" customFormat="1" ht="39" customHeight="1">
      <c r="A2" s="124" t="s">
        <v>312</v>
      </c>
      <c r="B2" s="125"/>
      <c r="C2" s="125"/>
      <c r="D2" s="125"/>
      <c r="E2" s="125"/>
      <c r="F2" s="125"/>
      <c r="G2" s="125"/>
    </row>
    <row r="3" spans="1:7" s="119" customFormat="1" ht="19.5" customHeight="1">
      <c r="A3" s="126"/>
      <c r="B3" s="123"/>
      <c r="C3" s="123"/>
      <c r="D3" s="123"/>
      <c r="E3" s="123"/>
      <c r="F3" s="123"/>
      <c r="G3" s="123"/>
    </row>
    <row r="4" spans="1:7" s="119" customFormat="1" ht="30.75" customHeight="1">
      <c r="A4" s="127"/>
      <c r="B4" s="128"/>
      <c r="C4" s="128"/>
      <c r="D4" s="128"/>
      <c r="E4" s="128"/>
      <c r="F4" s="128"/>
      <c r="G4" s="129" t="s">
        <v>313</v>
      </c>
    </row>
    <row r="5" spans="1:7" s="119" customFormat="1" ht="19.5" customHeight="1">
      <c r="A5" s="130" t="s">
        <v>314</v>
      </c>
      <c r="B5" s="130"/>
      <c r="C5" s="130" t="s">
        <v>315</v>
      </c>
      <c r="D5" s="130"/>
      <c r="E5" s="130"/>
      <c r="F5" s="130"/>
      <c r="G5" s="130"/>
    </row>
    <row r="6" spans="1:7" s="119" customFormat="1" ht="45" customHeight="1">
      <c r="A6" s="131" t="s">
        <v>316</v>
      </c>
      <c r="B6" s="131" t="s">
        <v>317</v>
      </c>
      <c r="C6" s="131" t="s">
        <v>316</v>
      </c>
      <c r="D6" s="131" t="s">
        <v>318</v>
      </c>
      <c r="E6" s="131" t="s">
        <v>319</v>
      </c>
      <c r="F6" s="131" t="s">
        <v>320</v>
      </c>
      <c r="G6" s="131" t="s">
        <v>321</v>
      </c>
    </row>
    <row r="7" spans="1:7" s="119" customFormat="1" ht="19.5" customHeight="1">
      <c r="A7" s="132" t="s">
        <v>322</v>
      </c>
      <c r="B7" s="133">
        <v>1447.77</v>
      </c>
      <c r="C7" s="134" t="s">
        <v>323</v>
      </c>
      <c r="D7" s="135">
        <v>2784.61</v>
      </c>
      <c r="E7" s="135">
        <v>2567.61</v>
      </c>
      <c r="F7" s="135">
        <v>217</v>
      </c>
      <c r="G7" s="135"/>
    </row>
    <row r="8" spans="1:7" s="119" customFormat="1" ht="19.5" customHeight="1">
      <c r="A8" s="136" t="s">
        <v>324</v>
      </c>
      <c r="B8" s="137">
        <v>1447.77</v>
      </c>
      <c r="C8" s="27" t="s">
        <v>325</v>
      </c>
      <c r="D8" s="51">
        <v>387.32</v>
      </c>
      <c r="E8" s="51">
        <v>387.32</v>
      </c>
      <c r="F8" s="138"/>
      <c r="G8" s="138"/>
    </row>
    <row r="9" spans="1:7" s="119" customFormat="1" ht="19.5" customHeight="1">
      <c r="A9" s="136" t="s">
        <v>326</v>
      </c>
      <c r="B9" s="139"/>
      <c r="C9" s="140" t="s">
        <v>327</v>
      </c>
      <c r="D9" s="55">
        <v>27.25</v>
      </c>
      <c r="E9" s="55">
        <v>27.25</v>
      </c>
      <c r="F9" s="138"/>
      <c r="G9" s="138"/>
    </row>
    <row r="10" spans="1:7" s="119" customFormat="1" ht="19.5" customHeight="1">
      <c r="A10" s="141" t="s">
        <v>328</v>
      </c>
      <c r="B10" s="142"/>
      <c r="C10" s="143" t="s">
        <v>329</v>
      </c>
      <c r="D10" s="55">
        <v>539.53</v>
      </c>
      <c r="E10" s="55">
        <v>539.53</v>
      </c>
      <c r="F10" s="138"/>
      <c r="G10" s="138"/>
    </row>
    <row r="11" spans="1:7" s="119" customFormat="1" ht="19.5" customHeight="1">
      <c r="A11" s="144" t="s">
        <v>330</v>
      </c>
      <c r="B11" s="133">
        <v>1336.84</v>
      </c>
      <c r="C11" s="27" t="s">
        <v>331</v>
      </c>
      <c r="D11" s="55">
        <v>31.87</v>
      </c>
      <c r="E11" s="55">
        <v>31.87</v>
      </c>
      <c r="F11" s="138"/>
      <c r="G11" s="138"/>
    </row>
    <row r="12" spans="1:7" s="119" customFormat="1" ht="19.5" customHeight="1">
      <c r="A12" s="141" t="s">
        <v>324</v>
      </c>
      <c r="B12" s="137">
        <v>1119.84</v>
      </c>
      <c r="C12" s="27" t="s">
        <v>332</v>
      </c>
      <c r="D12" s="55">
        <v>217</v>
      </c>
      <c r="E12" s="55"/>
      <c r="F12" s="138">
        <v>217</v>
      </c>
      <c r="G12" s="138"/>
    </row>
    <row r="13" spans="1:7" s="119" customFormat="1" ht="19.5" customHeight="1">
      <c r="A13" s="141" t="s">
        <v>326</v>
      </c>
      <c r="B13" s="139">
        <v>217</v>
      </c>
      <c r="C13" s="27" t="s">
        <v>333</v>
      </c>
      <c r="D13" s="55">
        <v>372.79</v>
      </c>
      <c r="E13" s="55">
        <v>372.79</v>
      </c>
      <c r="F13" s="138"/>
      <c r="G13" s="138"/>
    </row>
    <row r="14" spans="1:13" s="119" customFormat="1" ht="19.5" customHeight="1">
      <c r="A14" s="136" t="s">
        <v>328</v>
      </c>
      <c r="B14" s="142"/>
      <c r="C14" s="27" t="s">
        <v>334</v>
      </c>
      <c r="D14" s="55">
        <v>1137.64</v>
      </c>
      <c r="E14" s="55">
        <v>1137.64</v>
      </c>
      <c r="F14" s="138"/>
      <c r="G14" s="138"/>
      <c r="M14" s="153"/>
    </row>
    <row r="15" spans="1:13" s="119" customFormat="1" ht="19.5" customHeight="1">
      <c r="A15" s="136"/>
      <c r="B15" s="142"/>
      <c r="C15" s="27" t="s">
        <v>335</v>
      </c>
      <c r="D15" s="55">
        <v>30.95</v>
      </c>
      <c r="E15" s="55">
        <v>30.95</v>
      </c>
      <c r="F15" s="138"/>
      <c r="G15" s="138"/>
      <c r="M15" s="153"/>
    </row>
    <row r="16" spans="1:13" s="119" customFormat="1" ht="19.5" customHeight="1">
      <c r="A16" s="136"/>
      <c r="B16" s="142"/>
      <c r="C16" s="20" t="s">
        <v>336</v>
      </c>
      <c r="D16" s="55">
        <v>40.26</v>
      </c>
      <c r="E16" s="55">
        <v>40.26</v>
      </c>
      <c r="F16" s="138"/>
      <c r="G16" s="138"/>
      <c r="M16" s="153"/>
    </row>
    <row r="17" spans="1:7" s="119" customFormat="1" ht="19.5" customHeight="1">
      <c r="A17" s="144"/>
      <c r="B17" s="145"/>
      <c r="C17" s="146"/>
      <c r="D17" s="147"/>
      <c r="E17" s="147"/>
      <c r="F17" s="147"/>
      <c r="G17" s="147"/>
    </row>
    <row r="18" spans="1:7" s="119" customFormat="1" ht="19.5" customHeight="1">
      <c r="A18" s="144"/>
      <c r="B18" s="145"/>
      <c r="C18" s="145" t="s">
        <v>337</v>
      </c>
      <c r="D18" s="148">
        <f>E18+F18+G18</f>
        <v>0</v>
      </c>
      <c r="E18" s="149">
        <f>B8+B12-E7</f>
        <v>0</v>
      </c>
      <c r="F18" s="149">
        <f>B9+B13-F7</f>
        <v>0</v>
      </c>
      <c r="G18" s="149">
        <f>B10+B14-G7</f>
        <v>0</v>
      </c>
    </row>
    <row r="19" spans="1:7" s="119" customFormat="1" ht="19.5" customHeight="1">
      <c r="A19" s="144"/>
      <c r="B19" s="145"/>
      <c r="C19" s="145"/>
      <c r="D19" s="149"/>
      <c r="E19" s="149"/>
      <c r="F19" s="149"/>
      <c r="G19" s="150"/>
    </row>
    <row r="20" spans="1:7" s="119" customFormat="1" ht="19.5" customHeight="1">
      <c r="A20" s="144" t="s">
        <v>338</v>
      </c>
      <c r="B20" s="151">
        <f>B7+B11</f>
        <v>2784.6099999999997</v>
      </c>
      <c r="C20" s="151" t="s">
        <v>339</v>
      </c>
      <c r="D20" s="149">
        <f>SUM(D7+D18)</f>
        <v>2784.61</v>
      </c>
      <c r="E20" s="149">
        <f>SUM(E7+E18)</f>
        <v>2567.61</v>
      </c>
      <c r="F20" s="149">
        <f>SUM(F7+F18)</f>
        <v>217</v>
      </c>
      <c r="G20" s="149">
        <f>SUM(G7+G18)</f>
        <v>0</v>
      </c>
    </row>
    <row r="21" spans="1:6" ht="19.5" customHeight="1">
      <c r="A21" s="152"/>
      <c r="B21" s="152"/>
      <c r="C21" s="152"/>
      <c r="D21" s="152"/>
      <c r="E21" s="152"/>
      <c r="F21" s="15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showZeros="0" zoomScaleSheetLayoutView="100" workbookViewId="0" topLeftCell="A34">
      <selection activeCell="D19" sqref="D19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340</v>
      </c>
    </row>
    <row r="2" spans="1:6" ht="42" customHeight="1">
      <c r="A2" s="105" t="s">
        <v>341</v>
      </c>
      <c r="B2" s="72"/>
      <c r="C2" s="72"/>
      <c r="D2" s="72"/>
      <c r="E2" s="72"/>
      <c r="F2" s="72"/>
    </row>
    <row r="3" spans="1:6" ht="19.5" customHeight="1">
      <c r="A3" s="87"/>
      <c r="B3" s="72"/>
      <c r="C3" s="72"/>
      <c r="D3" s="72"/>
      <c r="E3" s="72"/>
      <c r="F3" s="72"/>
    </row>
    <row r="4" spans="1:6" ht="30.75" customHeight="1">
      <c r="A4" s="10"/>
      <c r="B4" s="9"/>
      <c r="C4" s="9"/>
      <c r="D4" s="9"/>
      <c r="E4" s="9"/>
      <c r="F4" s="114" t="s">
        <v>313</v>
      </c>
    </row>
    <row r="5" spans="1:6" ht="19.5" customHeight="1">
      <c r="A5" s="30" t="s">
        <v>342</v>
      </c>
      <c r="B5" s="30"/>
      <c r="C5" s="115" t="s">
        <v>343</v>
      </c>
      <c r="D5" s="30" t="s">
        <v>344</v>
      </c>
      <c r="E5" s="30"/>
      <c r="F5" s="30"/>
    </row>
    <row r="6" spans="1:6" ht="19.5" customHeight="1">
      <c r="A6" s="47" t="s">
        <v>345</v>
      </c>
      <c r="B6" s="47" t="s">
        <v>346</v>
      </c>
      <c r="C6" s="30"/>
      <c r="D6" s="47" t="s">
        <v>347</v>
      </c>
      <c r="E6" s="47" t="s">
        <v>348</v>
      </c>
      <c r="F6" s="47" t="s">
        <v>349</v>
      </c>
    </row>
    <row r="7" spans="1:6" ht="19.5" customHeight="1">
      <c r="A7" s="47" t="s">
        <v>318</v>
      </c>
      <c r="B7" s="91"/>
      <c r="C7" s="116">
        <v>1299.93</v>
      </c>
      <c r="D7" s="117">
        <f>D8+D21+D24+D45+D49+D55</f>
        <v>1447.7699999999998</v>
      </c>
      <c r="E7" s="117">
        <f>E8+E21+E24+E45+E49+E55</f>
        <v>1447.7699999999998</v>
      </c>
      <c r="F7" s="90"/>
    </row>
    <row r="8" spans="1:6" ht="19.5" customHeight="1">
      <c r="A8" s="19" t="s">
        <v>350</v>
      </c>
      <c r="B8" s="20" t="s">
        <v>325</v>
      </c>
      <c r="C8" s="22">
        <v>337.26</v>
      </c>
      <c r="D8" s="22">
        <f>D9+D12+D14+D16+D19</f>
        <v>387.32</v>
      </c>
      <c r="E8" s="22">
        <f>E9+E12+E14+E16+E19</f>
        <v>387.32</v>
      </c>
      <c r="F8" s="90"/>
    </row>
    <row r="9" spans="1:6" ht="19.5" customHeight="1">
      <c r="A9" s="19">
        <v>20101</v>
      </c>
      <c r="B9" s="20" t="s">
        <v>351</v>
      </c>
      <c r="C9" s="22">
        <v>28.87</v>
      </c>
      <c r="D9" s="22">
        <v>34.27</v>
      </c>
      <c r="E9" s="22">
        <v>34.27</v>
      </c>
      <c r="F9" s="90"/>
    </row>
    <row r="10" spans="1:6" ht="19.5" customHeight="1">
      <c r="A10" s="19">
        <v>2010101</v>
      </c>
      <c r="B10" s="20" t="s">
        <v>352</v>
      </c>
      <c r="C10" s="22">
        <v>25.27</v>
      </c>
      <c r="D10" s="22">
        <v>28.27</v>
      </c>
      <c r="E10" s="22">
        <v>28.27</v>
      </c>
      <c r="F10" s="90"/>
    </row>
    <row r="11" spans="1:6" ht="19.5" customHeight="1">
      <c r="A11" s="19">
        <v>2010108</v>
      </c>
      <c r="B11" s="20" t="s">
        <v>353</v>
      </c>
      <c r="C11" s="22">
        <v>3.6</v>
      </c>
      <c r="D11" s="22">
        <v>6</v>
      </c>
      <c r="E11" s="22">
        <v>6</v>
      </c>
      <c r="F11" s="90"/>
    </row>
    <row r="12" spans="1:6" ht="19.5" customHeight="1">
      <c r="A12" s="19">
        <v>20103</v>
      </c>
      <c r="B12" s="20" t="s">
        <v>354</v>
      </c>
      <c r="C12" s="22">
        <f aca="true" t="shared" si="0" ref="C12:C16">C13</f>
        <v>236.06</v>
      </c>
      <c r="D12" s="22">
        <f>D13</f>
        <v>275.37</v>
      </c>
      <c r="E12" s="22">
        <f>E13</f>
        <v>275.37</v>
      </c>
      <c r="F12" s="90"/>
    </row>
    <row r="13" spans="1:6" ht="19.5" customHeight="1">
      <c r="A13" s="19">
        <v>2010301</v>
      </c>
      <c r="B13" s="20" t="s">
        <v>352</v>
      </c>
      <c r="C13" s="22">
        <v>236.06</v>
      </c>
      <c r="D13" s="22">
        <v>275.37</v>
      </c>
      <c r="E13" s="22">
        <v>275.37</v>
      </c>
      <c r="F13" s="90"/>
    </row>
    <row r="14" spans="1:6" ht="19.5" customHeight="1">
      <c r="A14" s="19">
        <v>20106</v>
      </c>
      <c r="B14" s="20" t="s">
        <v>355</v>
      </c>
      <c r="C14" s="22">
        <f t="shared" si="0"/>
        <v>20.06</v>
      </c>
      <c r="D14" s="22">
        <f>D15</f>
        <v>21.93</v>
      </c>
      <c r="E14" s="22">
        <f>E15</f>
        <v>21.93</v>
      </c>
      <c r="F14" s="90"/>
    </row>
    <row r="15" spans="1:6" ht="19.5" customHeight="1">
      <c r="A15" s="19">
        <v>2010601</v>
      </c>
      <c r="B15" s="20" t="s">
        <v>352</v>
      </c>
      <c r="C15" s="22">
        <v>20.06</v>
      </c>
      <c r="D15" s="22">
        <v>21.93</v>
      </c>
      <c r="E15" s="22">
        <v>21.93</v>
      </c>
      <c r="F15" s="90"/>
    </row>
    <row r="16" spans="1:6" ht="19.5" customHeight="1">
      <c r="A16" s="19">
        <v>20129</v>
      </c>
      <c r="B16" s="20" t="s">
        <v>356</v>
      </c>
      <c r="C16" s="22">
        <f t="shared" si="0"/>
        <v>28.85</v>
      </c>
      <c r="D16" s="22">
        <f>D17+D18</f>
        <v>30.32</v>
      </c>
      <c r="E16" s="22">
        <f>E17+E18</f>
        <v>30.32</v>
      </c>
      <c r="F16" s="90"/>
    </row>
    <row r="17" spans="1:6" ht="19.5" customHeight="1">
      <c r="A17" s="19">
        <v>2012901</v>
      </c>
      <c r="B17" s="20" t="s">
        <v>352</v>
      </c>
      <c r="C17" s="22">
        <v>28.85</v>
      </c>
      <c r="D17" s="22">
        <v>20.82</v>
      </c>
      <c r="E17" s="22">
        <v>20.82</v>
      </c>
      <c r="F17" s="90"/>
    </row>
    <row r="18" spans="1:6" ht="19.5" customHeight="1">
      <c r="A18" s="19">
        <v>2012999</v>
      </c>
      <c r="B18" s="20" t="s">
        <v>357</v>
      </c>
      <c r="C18" s="22">
        <v>0</v>
      </c>
      <c r="D18" s="22">
        <v>9.5</v>
      </c>
      <c r="E18" s="22">
        <v>9.5</v>
      </c>
      <c r="F18" s="90"/>
    </row>
    <row r="19" spans="1:6" ht="19.5" customHeight="1">
      <c r="A19" s="19">
        <v>20131</v>
      </c>
      <c r="B19" s="20" t="s">
        <v>358</v>
      </c>
      <c r="C19" s="22">
        <f aca="true" t="shared" si="1" ref="C19:C22">C20</f>
        <v>23.42</v>
      </c>
      <c r="D19" s="22">
        <f aca="true" t="shared" si="2" ref="D19:D22">D20</f>
        <v>25.43</v>
      </c>
      <c r="E19" s="22">
        <f>E20</f>
        <v>25.43</v>
      </c>
      <c r="F19" s="90"/>
    </row>
    <row r="20" spans="1:6" ht="19.5" customHeight="1">
      <c r="A20" s="19">
        <v>2013101</v>
      </c>
      <c r="B20" s="20" t="s">
        <v>352</v>
      </c>
      <c r="C20" s="22">
        <v>23.42</v>
      </c>
      <c r="D20" s="22">
        <v>25.43</v>
      </c>
      <c r="E20" s="22">
        <v>25.43</v>
      </c>
      <c r="F20" s="90"/>
    </row>
    <row r="21" spans="1:6" ht="19.5" customHeight="1">
      <c r="A21" s="19" t="s">
        <v>359</v>
      </c>
      <c r="B21" s="20" t="s">
        <v>327</v>
      </c>
      <c r="C21" s="22">
        <f t="shared" si="1"/>
        <v>17.52</v>
      </c>
      <c r="D21" s="22">
        <f t="shared" si="2"/>
        <v>27.25</v>
      </c>
      <c r="E21" s="22">
        <f>E22</f>
        <v>27.25</v>
      </c>
      <c r="F21" s="90"/>
    </row>
    <row r="22" spans="1:6" ht="19.5" customHeight="1">
      <c r="A22" s="19">
        <v>20701</v>
      </c>
      <c r="B22" s="20" t="s">
        <v>360</v>
      </c>
      <c r="C22" s="22">
        <f t="shared" si="1"/>
        <v>17.52</v>
      </c>
      <c r="D22" s="22">
        <f t="shared" si="2"/>
        <v>27.25</v>
      </c>
      <c r="E22" s="22">
        <f>E23</f>
        <v>27.25</v>
      </c>
      <c r="F22" s="90"/>
    </row>
    <row r="23" spans="1:6" ht="19.5" customHeight="1">
      <c r="A23" s="19">
        <v>2070109</v>
      </c>
      <c r="B23" s="20" t="s">
        <v>361</v>
      </c>
      <c r="C23" s="22">
        <v>17.52</v>
      </c>
      <c r="D23" s="22">
        <v>27.25</v>
      </c>
      <c r="E23" s="22">
        <v>27.25</v>
      </c>
      <c r="F23" s="90"/>
    </row>
    <row r="24" spans="1:6" ht="19.5" customHeight="1">
      <c r="A24" s="19" t="s">
        <v>362</v>
      </c>
      <c r="B24" s="24" t="s">
        <v>329</v>
      </c>
      <c r="C24" s="22">
        <v>461.44</v>
      </c>
      <c r="D24" s="22">
        <f>D25+D27+D29+D34+D39+D41+D43</f>
        <v>517.0699999999999</v>
      </c>
      <c r="E24" s="22">
        <f>E25+E27+E29+E34+E39+E41+E43</f>
        <v>517.0699999999999</v>
      </c>
      <c r="F24" s="90"/>
    </row>
    <row r="25" spans="1:6" ht="19.5" customHeight="1">
      <c r="A25" s="19">
        <v>20801</v>
      </c>
      <c r="B25" s="24" t="s">
        <v>363</v>
      </c>
      <c r="C25" s="22">
        <v>40.62</v>
      </c>
      <c r="D25" s="22">
        <f>D26</f>
        <v>41.96</v>
      </c>
      <c r="E25" s="22">
        <f>E26</f>
        <v>41.96</v>
      </c>
      <c r="F25" s="90"/>
    </row>
    <row r="26" spans="1:6" ht="19.5" customHeight="1">
      <c r="A26" s="19">
        <v>2080199</v>
      </c>
      <c r="B26" s="20" t="s">
        <v>364</v>
      </c>
      <c r="C26" s="22">
        <v>40.62</v>
      </c>
      <c r="D26" s="22">
        <v>41.96</v>
      </c>
      <c r="E26" s="22">
        <v>41.96</v>
      </c>
      <c r="F26" s="90"/>
    </row>
    <row r="27" spans="1:6" ht="19.5" customHeight="1">
      <c r="A27" s="19">
        <v>20802</v>
      </c>
      <c r="B27" s="20" t="s">
        <v>365</v>
      </c>
      <c r="C27" s="22">
        <v>23.81</v>
      </c>
      <c r="D27" s="22">
        <f>D28</f>
        <v>21.02</v>
      </c>
      <c r="E27" s="22">
        <f>E28</f>
        <v>21.02</v>
      </c>
      <c r="F27" s="90"/>
    </row>
    <row r="28" spans="1:6" ht="19.5" customHeight="1">
      <c r="A28" s="19">
        <v>2080208</v>
      </c>
      <c r="B28" s="20" t="s">
        <v>366</v>
      </c>
      <c r="C28" s="22">
        <v>23.81</v>
      </c>
      <c r="D28" s="22">
        <v>21.02</v>
      </c>
      <c r="E28" s="22">
        <v>21.02</v>
      </c>
      <c r="F28" s="90"/>
    </row>
    <row r="29" spans="1:6" ht="19.5" customHeight="1">
      <c r="A29" s="19">
        <v>20805</v>
      </c>
      <c r="B29" s="20" t="s">
        <v>367</v>
      </c>
      <c r="C29" s="22">
        <v>81.91</v>
      </c>
      <c r="D29" s="22">
        <f>D30+D31+D32+D33</f>
        <v>94.7</v>
      </c>
      <c r="E29" s="22">
        <f>E30+E31+E32+E33</f>
        <v>94.7</v>
      </c>
      <c r="F29" s="90"/>
    </row>
    <row r="30" spans="1:6" ht="19.5" customHeight="1">
      <c r="A30" s="19">
        <v>2080501</v>
      </c>
      <c r="B30" s="25" t="s">
        <v>368</v>
      </c>
      <c r="C30" s="22">
        <v>0</v>
      </c>
      <c r="D30" s="22">
        <v>0.61</v>
      </c>
      <c r="E30" s="22">
        <v>0.61</v>
      </c>
      <c r="F30" s="90"/>
    </row>
    <row r="31" spans="1:6" ht="19.5" customHeight="1">
      <c r="A31" s="19">
        <v>2080502</v>
      </c>
      <c r="B31" s="25" t="s">
        <v>369</v>
      </c>
      <c r="C31" s="22">
        <v>0</v>
      </c>
      <c r="D31" s="22">
        <v>0.15</v>
      </c>
      <c r="E31" s="22">
        <v>0.15</v>
      </c>
      <c r="F31" s="90"/>
    </row>
    <row r="32" spans="1:6" ht="19.5" customHeight="1">
      <c r="A32" s="26">
        <v>2080505</v>
      </c>
      <c r="B32" s="20" t="s">
        <v>370</v>
      </c>
      <c r="C32" s="22">
        <v>58.51</v>
      </c>
      <c r="D32" s="22">
        <v>67.1</v>
      </c>
      <c r="E32" s="22">
        <v>67.1</v>
      </c>
      <c r="F32" s="90"/>
    </row>
    <row r="33" spans="1:6" ht="19.5" customHeight="1">
      <c r="A33" s="26">
        <v>2080506</v>
      </c>
      <c r="B33" s="20" t="s">
        <v>371</v>
      </c>
      <c r="C33" s="22">
        <v>23.4</v>
      </c>
      <c r="D33" s="22">
        <v>26.84</v>
      </c>
      <c r="E33" s="22">
        <v>26.84</v>
      </c>
      <c r="F33" s="90"/>
    </row>
    <row r="34" spans="1:6" ht="19.5" customHeight="1">
      <c r="A34" s="19">
        <v>20808</v>
      </c>
      <c r="B34" s="20" t="s">
        <v>372</v>
      </c>
      <c r="C34" s="22">
        <v>152.16</v>
      </c>
      <c r="D34" s="22">
        <f>D35+D36+D37+D38</f>
        <v>187.13</v>
      </c>
      <c r="E34" s="22">
        <f>E35+E36+E37+E38</f>
        <v>187.13</v>
      </c>
      <c r="F34" s="90"/>
    </row>
    <row r="35" spans="1:6" ht="19.5" customHeight="1">
      <c r="A35" s="19">
        <v>2080801</v>
      </c>
      <c r="B35" s="20" t="s">
        <v>373</v>
      </c>
      <c r="C35" s="22">
        <v>4.56</v>
      </c>
      <c r="D35" s="22">
        <v>5.64</v>
      </c>
      <c r="E35" s="22">
        <v>5.64</v>
      </c>
      <c r="F35" s="90"/>
    </row>
    <row r="36" spans="1:6" ht="19.5" customHeight="1">
      <c r="A36" s="19">
        <v>2080802</v>
      </c>
      <c r="B36" s="20" t="s">
        <v>374</v>
      </c>
      <c r="C36" s="22">
        <v>16.79</v>
      </c>
      <c r="D36" s="22">
        <v>19.38</v>
      </c>
      <c r="E36" s="22">
        <v>19.38</v>
      </c>
      <c r="F36" s="90"/>
    </row>
    <row r="37" spans="1:6" ht="19.5" customHeight="1">
      <c r="A37" s="19">
        <v>2080803</v>
      </c>
      <c r="B37" s="20" t="s">
        <v>375</v>
      </c>
      <c r="C37" s="22">
        <v>125.21</v>
      </c>
      <c r="D37" s="22">
        <v>154.91</v>
      </c>
      <c r="E37" s="22">
        <v>154.91</v>
      </c>
      <c r="F37" s="90"/>
    </row>
    <row r="38" spans="1:6" ht="19.5" customHeight="1">
      <c r="A38" s="19">
        <v>2080805</v>
      </c>
      <c r="B38" s="20" t="s">
        <v>376</v>
      </c>
      <c r="C38" s="22">
        <v>5.6</v>
      </c>
      <c r="D38" s="22">
        <v>7.2</v>
      </c>
      <c r="E38" s="22">
        <v>7.2</v>
      </c>
      <c r="F38" s="90"/>
    </row>
    <row r="39" spans="1:6" ht="19.5" customHeight="1">
      <c r="A39" s="26">
        <v>20821</v>
      </c>
      <c r="B39" s="20" t="s">
        <v>377</v>
      </c>
      <c r="C39" s="22">
        <f>C40</f>
        <v>158.4</v>
      </c>
      <c r="D39" s="22">
        <f aca="true" t="shared" si="3" ref="D39:D43">D40</f>
        <v>165.29</v>
      </c>
      <c r="E39" s="22">
        <f>E40</f>
        <v>165.29</v>
      </c>
      <c r="F39" s="90"/>
    </row>
    <row r="40" spans="1:6" ht="19.5" customHeight="1">
      <c r="A40" s="26">
        <v>2082102</v>
      </c>
      <c r="B40" s="20" t="s">
        <v>378</v>
      </c>
      <c r="C40" s="22">
        <v>158.4</v>
      </c>
      <c r="D40" s="22">
        <v>165.29</v>
      </c>
      <c r="E40" s="22">
        <v>165.29</v>
      </c>
      <c r="F40" s="90"/>
    </row>
    <row r="41" spans="1:6" ht="19.5" customHeight="1">
      <c r="A41" s="26">
        <v>20825</v>
      </c>
      <c r="B41" s="20" t="s">
        <v>379</v>
      </c>
      <c r="C41" s="22">
        <v>1.94</v>
      </c>
      <c r="D41" s="22">
        <f t="shared" si="3"/>
        <v>2.17</v>
      </c>
      <c r="E41" s="22">
        <f>E42</f>
        <v>2.17</v>
      </c>
      <c r="F41" s="90"/>
    </row>
    <row r="42" spans="1:6" ht="19.5" customHeight="1">
      <c r="A42" s="26" t="s">
        <v>380</v>
      </c>
      <c r="B42" s="20" t="s">
        <v>381</v>
      </c>
      <c r="C42" s="22">
        <v>1.94</v>
      </c>
      <c r="D42" s="22">
        <v>2.17</v>
      </c>
      <c r="E42" s="22">
        <v>2.17</v>
      </c>
      <c r="F42" s="90"/>
    </row>
    <row r="43" spans="1:6" ht="19.5" customHeight="1">
      <c r="A43" s="26">
        <v>20899</v>
      </c>
      <c r="B43" s="20" t="s">
        <v>382</v>
      </c>
      <c r="C43" s="22">
        <v>2.6</v>
      </c>
      <c r="D43" s="22">
        <f t="shared" si="3"/>
        <v>4.8</v>
      </c>
      <c r="E43" s="22">
        <f>E44</f>
        <v>4.8</v>
      </c>
      <c r="F43" s="90"/>
    </row>
    <row r="44" spans="1:6" ht="19.5" customHeight="1">
      <c r="A44" s="26">
        <v>2089901</v>
      </c>
      <c r="B44" s="20" t="s">
        <v>382</v>
      </c>
      <c r="C44" s="22">
        <v>2.6</v>
      </c>
      <c r="D44" s="22">
        <v>4.8</v>
      </c>
      <c r="E44" s="22">
        <v>4.8</v>
      </c>
      <c r="F44" s="90"/>
    </row>
    <row r="45" spans="1:6" ht="19.5" customHeight="1">
      <c r="A45" s="19" t="s">
        <v>383</v>
      </c>
      <c r="B45" s="20" t="s">
        <v>331</v>
      </c>
      <c r="C45" s="22">
        <v>27.79</v>
      </c>
      <c r="D45" s="22">
        <f>D46</f>
        <v>31.869999999999997</v>
      </c>
      <c r="E45" s="22">
        <f>E46</f>
        <v>31.869999999999997</v>
      </c>
      <c r="F45" s="90"/>
    </row>
    <row r="46" spans="1:6" ht="19.5" customHeight="1">
      <c r="A46" s="19">
        <v>21011</v>
      </c>
      <c r="B46" s="20" t="s">
        <v>384</v>
      </c>
      <c r="C46" s="22">
        <v>27.79</v>
      </c>
      <c r="D46" s="22">
        <f>D47+D48</f>
        <v>31.869999999999997</v>
      </c>
      <c r="E46" s="22">
        <f>E47+E48</f>
        <v>31.869999999999997</v>
      </c>
      <c r="F46" s="90"/>
    </row>
    <row r="47" spans="1:6" ht="19.5" customHeight="1">
      <c r="A47" s="19">
        <v>2101101</v>
      </c>
      <c r="B47" s="20" t="s">
        <v>385</v>
      </c>
      <c r="C47" s="22">
        <v>19.51</v>
      </c>
      <c r="D47" s="22">
        <v>22.9</v>
      </c>
      <c r="E47" s="22">
        <v>22.9</v>
      </c>
      <c r="F47" s="90"/>
    </row>
    <row r="48" spans="1:6" ht="19.5" customHeight="1">
      <c r="A48" s="19">
        <v>2101102</v>
      </c>
      <c r="B48" s="20" t="s">
        <v>386</v>
      </c>
      <c r="C48" s="22">
        <v>8.28</v>
      </c>
      <c r="D48" s="22">
        <v>8.97</v>
      </c>
      <c r="E48" s="22">
        <v>8.97</v>
      </c>
      <c r="F48" s="90"/>
    </row>
    <row r="49" spans="1:6" ht="19.5" customHeight="1">
      <c r="A49" s="19" t="s">
        <v>387</v>
      </c>
      <c r="B49" s="20" t="s">
        <v>334</v>
      </c>
      <c r="C49" s="22">
        <v>420.82</v>
      </c>
      <c r="D49" s="22">
        <f>D50+D53</f>
        <v>444</v>
      </c>
      <c r="E49" s="22">
        <f>E50+E53</f>
        <v>444</v>
      </c>
      <c r="F49" s="90"/>
    </row>
    <row r="50" spans="1:6" ht="19.5" customHeight="1">
      <c r="A50" s="19">
        <v>21301</v>
      </c>
      <c r="B50" s="20" t="s">
        <v>388</v>
      </c>
      <c r="C50" s="22">
        <v>90.17</v>
      </c>
      <c r="D50" s="22">
        <f>D51+D52</f>
        <v>79.97</v>
      </c>
      <c r="E50" s="22">
        <f>E51+E52</f>
        <v>79.97</v>
      </c>
      <c r="F50" s="90"/>
    </row>
    <row r="51" spans="1:6" ht="19.5" customHeight="1">
      <c r="A51" s="19">
        <v>2130104</v>
      </c>
      <c r="B51" s="20" t="s">
        <v>389</v>
      </c>
      <c r="C51" s="22">
        <v>72.11</v>
      </c>
      <c r="D51" s="22">
        <v>63.24</v>
      </c>
      <c r="E51" s="22">
        <v>63.24</v>
      </c>
      <c r="F51" s="90"/>
    </row>
    <row r="52" spans="1:6" ht="19.5" customHeight="1">
      <c r="A52" s="19">
        <v>2130152</v>
      </c>
      <c r="B52" s="20" t="s">
        <v>390</v>
      </c>
      <c r="C52" s="22">
        <v>18.06</v>
      </c>
      <c r="D52" s="22">
        <v>16.73</v>
      </c>
      <c r="E52" s="22">
        <v>16.73</v>
      </c>
      <c r="F52" s="90"/>
    </row>
    <row r="53" spans="1:6" ht="19.5" customHeight="1">
      <c r="A53" s="19">
        <v>21307</v>
      </c>
      <c r="B53" s="20" t="s">
        <v>391</v>
      </c>
      <c r="C53" s="22">
        <v>330.65</v>
      </c>
      <c r="D53" s="22">
        <f aca="true" t="shared" si="4" ref="D53:D56">D54</f>
        <v>364.03</v>
      </c>
      <c r="E53" s="22">
        <f>E54</f>
        <v>364.03</v>
      </c>
      <c r="F53" s="90"/>
    </row>
    <row r="54" spans="1:6" ht="19.5" customHeight="1">
      <c r="A54" s="19">
        <v>2130705</v>
      </c>
      <c r="B54" s="20" t="s">
        <v>392</v>
      </c>
      <c r="C54" s="22">
        <v>330.65</v>
      </c>
      <c r="D54" s="22">
        <v>364.03</v>
      </c>
      <c r="E54" s="22">
        <v>364.03</v>
      </c>
      <c r="F54" s="90"/>
    </row>
    <row r="55" spans="1:6" ht="19.5" customHeight="1">
      <c r="A55" s="19" t="s">
        <v>393</v>
      </c>
      <c r="B55" s="20" t="s">
        <v>336</v>
      </c>
      <c r="C55" s="22">
        <v>35.1</v>
      </c>
      <c r="D55" s="22">
        <f t="shared" si="4"/>
        <v>40.26</v>
      </c>
      <c r="E55" s="22">
        <f>E56</f>
        <v>40.26</v>
      </c>
      <c r="F55" s="90"/>
    </row>
    <row r="56" spans="1:6" ht="19.5" customHeight="1">
      <c r="A56" s="19">
        <v>22102</v>
      </c>
      <c r="B56" s="20" t="s">
        <v>394</v>
      </c>
      <c r="C56" s="22">
        <v>35.1</v>
      </c>
      <c r="D56" s="22">
        <f t="shared" si="4"/>
        <v>40.26</v>
      </c>
      <c r="E56" s="22">
        <f>E57</f>
        <v>40.26</v>
      </c>
      <c r="F56" s="90"/>
    </row>
    <row r="57" spans="1:6" ht="19.5" customHeight="1">
      <c r="A57" s="19">
        <v>2210201</v>
      </c>
      <c r="B57" s="20" t="s">
        <v>395</v>
      </c>
      <c r="C57" s="22">
        <v>35.1</v>
      </c>
      <c r="D57" s="22">
        <v>40.26</v>
      </c>
      <c r="E57" s="22">
        <v>40.26</v>
      </c>
      <c r="F57" s="90"/>
    </row>
    <row r="58" spans="1:6" ht="19.5" customHeight="1">
      <c r="A58" s="47"/>
      <c r="B58" s="91"/>
      <c r="C58" s="117"/>
      <c r="D58" s="118"/>
      <c r="E58" s="22"/>
      <c r="F58" s="90"/>
    </row>
    <row r="59" spans="1:6" ht="19.5" customHeight="1">
      <c r="A59" s="86" t="s">
        <v>396</v>
      </c>
      <c r="B59" s="3"/>
      <c r="C59" s="3"/>
      <c r="D59" s="3"/>
      <c r="E59" s="3"/>
      <c r="F59" s="3"/>
    </row>
    <row r="60" spans="1:6" ht="12.75" customHeight="1">
      <c r="A60" s="3"/>
      <c r="B60" s="3"/>
      <c r="C60" s="3"/>
      <c r="D60" s="3"/>
      <c r="E60" s="3"/>
      <c r="F60" s="3"/>
    </row>
    <row r="61" spans="1:6" ht="12.75" customHeight="1">
      <c r="A61" s="3"/>
      <c r="B61" s="3"/>
      <c r="C61" s="3"/>
      <c r="D61" s="3"/>
      <c r="E61" s="3"/>
      <c r="F61" s="3"/>
    </row>
    <row r="62" spans="1:6" ht="12.75" customHeight="1">
      <c r="A62" s="3"/>
      <c r="B62" s="3"/>
      <c r="C62" s="3"/>
      <c r="D62" s="3"/>
      <c r="E62" s="3"/>
      <c r="F62" s="3"/>
    </row>
    <row r="63" spans="1:6" ht="12.75" customHeight="1">
      <c r="A63" s="3"/>
      <c r="B63" s="3"/>
      <c r="C63" s="3"/>
      <c r="E63" s="3"/>
      <c r="F63" s="3"/>
    </row>
    <row r="64" spans="1:6" ht="12.75" customHeight="1">
      <c r="A64" s="3"/>
      <c r="B64" s="3"/>
      <c r="C64" s="3"/>
      <c r="E64" s="3"/>
      <c r="F64" s="3"/>
    </row>
    <row r="65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zoomScaleSheetLayoutView="100" workbookViewId="0" topLeftCell="A19">
      <selection activeCell="D28" sqref="D28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250" width="6.8515625" style="1" customWidth="1"/>
    <col min="251" max="251" width="14.421875" style="1" customWidth="1"/>
    <col min="252" max="252" width="33.421875" style="1" customWidth="1"/>
    <col min="253" max="255" width="20.57421875" style="1" customWidth="1"/>
    <col min="256" max="256" width="6.8515625" style="1" customWidth="1"/>
  </cols>
  <sheetData>
    <row r="1" spans="1:5" ht="19.5" customHeight="1">
      <c r="A1" s="2" t="s">
        <v>397</v>
      </c>
      <c r="E1" s="104"/>
    </row>
    <row r="2" spans="1:5" ht="34.5" customHeight="1">
      <c r="A2" s="105" t="s">
        <v>398</v>
      </c>
      <c r="B2" s="106"/>
      <c r="C2" s="106"/>
      <c r="D2" s="106"/>
      <c r="E2" s="106"/>
    </row>
    <row r="3" spans="1:5" ht="19.5" customHeight="1">
      <c r="A3" s="106"/>
      <c r="B3" s="106"/>
      <c r="C3" s="106"/>
      <c r="D3" s="106"/>
      <c r="E3" s="106"/>
    </row>
    <row r="4" spans="1:5" s="88" customFormat="1" ht="30.75" customHeight="1">
      <c r="A4" s="10"/>
      <c r="B4" s="9"/>
      <c r="C4" s="9"/>
      <c r="D4" s="9"/>
      <c r="E4" s="107" t="s">
        <v>313</v>
      </c>
    </row>
    <row r="5" spans="1:5" s="88" customFormat="1" ht="19.5" customHeight="1">
      <c r="A5" s="30" t="s">
        <v>399</v>
      </c>
      <c r="B5" s="30"/>
      <c r="C5" s="30" t="s">
        <v>400</v>
      </c>
      <c r="D5" s="30"/>
      <c r="E5" s="30"/>
    </row>
    <row r="6" spans="1:5" s="88" customFormat="1" ht="19.5" customHeight="1">
      <c r="A6" s="30" t="s">
        <v>345</v>
      </c>
      <c r="B6" s="30" t="s">
        <v>346</v>
      </c>
      <c r="C6" s="30" t="s">
        <v>318</v>
      </c>
      <c r="D6" s="30" t="s">
        <v>401</v>
      </c>
      <c r="E6" s="30" t="s">
        <v>402</v>
      </c>
    </row>
    <row r="7" spans="1:5" s="88" customFormat="1" ht="19.5" customHeight="1">
      <c r="A7" s="108" t="s">
        <v>403</v>
      </c>
      <c r="B7" s="109" t="s">
        <v>404</v>
      </c>
      <c r="C7" s="53">
        <f>D7+E7</f>
        <v>1447.77</v>
      </c>
      <c r="D7" s="53">
        <f>D8+D34+D18</f>
        <v>1279.07</v>
      </c>
      <c r="E7" s="53">
        <f>E18</f>
        <v>168.7</v>
      </c>
    </row>
    <row r="8" spans="1:5" s="88" customFormat="1" ht="19.5" customHeight="1">
      <c r="A8" s="110" t="s">
        <v>405</v>
      </c>
      <c r="B8" s="111" t="s">
        <v>406</v>
      </c>
      <c r="C8" s="53">
        <f aca="true" t="shared" si="0" ref="C8:C38">D8+E8</f>
        <v>551.9</v>
      </c>
      <c r="D8" s="60">
        <v>551.9</v>
      </c>
      <c r="E8" s="53"/>
    </row>
    <row r="9" spans="1:5" s="88" customFormat="1" ht="19.5" customHeight="1">
      <c r="A9" s="110" t="s">
        <v>407</v>
      </c>
      <c r="B9" s="111" t="s">
        <v>408</v>
      </c>
      <c r="C9" s="53">
        <f t="shared" si="0"/>
        <v>154.2936</v>
      </c>
      <c r="D9" s="60">
        <v>154.2936</v>
      </c>
      <c r="E9" s="60"/>
    </row>
    <row r="10" spans="1:5" s="88" customFormat="1" ht="19.5" customHeight="1">
      <c r="A10" s="110" t="s">
        <v>409</v>
      </c>
      <c r="B10" s="111" t="s">
        <v>410</v>
      </c>
      <c r="C10" s="53">
        <f t="shared" si="0"/>
        <v>160.854</v>
      </c>
      <c r="D10" s="60">
        <v>160.854</v>
      </c>
      <c r="E10" s="60"/>
    </row>
    <row r="11" spans="1:5" s="88" customFormat="1" ht="19.5" customHeight="1">
      <c r="A11" s="110" t="s">
        <v>411</v>
      </c>
      <c r="B11" s="111" t="s">
        <v>412</v>
      </c>
      <c r="C11" s="53">
        <f t="shared" si="0"/>
        <v>17.0426</v>
      </c>
      <c r="D11" s="60">
        <v>17.0426</v>
      </c>
      <c r="E11" s="60"/>
    </row>
    <row r="12" spans="1:5" s="88" customFormat="1" ht="19.5" customHeight="1">
      <c r="A12" s="110" t="s">
        <v>413</v>
      </c>
      <c r="B12" s="111" t="s">
        <v>414</v>
      </c>
      <c r="C12" s="53">
        <f t="shared" si="0"/>
        <v>51.9648</v>
      </c>
      <c r="D12" s="60">
        <v>51.9648</v>
      </c>
      <c r="E12" s="60"/>
    </row>
    <row r="13" spans="1:5" s="88" customFormat="1" ht="19.5" customHeight="1">
      <c r="A13" s="110" t="s">
        <v>415</v>
      </c>
      <c r="B13" s="111" t="s">
        <v>416</v>
      </c>
      <c r="C13" s="53">
        <f t="shared" si="0"/>
        <v>67.0985</v>
      </c>
      <c r="D13" s="60">
        <v>67.0985</v>
      </c>
      <c r="E13" s="60"/>
    </row>
    <row r="14" spans="1:5" s="88" customFormat="1" ht="19.5" customHeight="1">
      <c r="A14" s="110" t="s">
        <v>417</v>
      </c>
      <c r="B14" s="111" t="s">
        <v>418</v>
      </c>
      <c r="C14" s="53">
        <f t="shared" si="0"/>
        <v>26.8394</v>
      </c>
      <c r="D14" s="60">
        <v>26.8394</v>
      </c>
      <c r="E14" s="60"/>
    </row>
    <row r="15" spans="1:5" s="88" customFormat="1" ht="19.5" customHeight="1">
      <c r="A15" s="110" t="s">
        <v>419</v>
      </c>
      <c r="B15" s="111" t="s">
        <v>420</v>
      </c>
      <c r="C15" s="53">
        <f t="shared" si="0"/>
        <v>31.8718</v>
      </c>
      <c r="D15" s="60">
        <v>31.8718</v>
      </c>
      <c r="E15" s="60"/>
    </row>
    <row r="16" spans="1:5" s="88" customFormat="1" ht="19.5" customHeight="1">
      <c r="A16" s="110" t="s">
        <v>421</v>
      </c>
      <c r="B16" s="111" t="s">
        <v>422</v>
      </c>
      <c r="C16" s="53">
        <f t="shared" si="0"/>
        <v>1.6775</v>
      </c>
      <c r="D16" s="60">
        <v>1.6775</v>
      </c>
      <c r="E16" s="60"/>
    </row>
    <row r="17" spans="1:5" s="88" customFormat="1" ht="19.5" customHeight="1">
      <c r="A17" s="110" t="s">
        <v>423</v>
      </c>
      <c r="B17" s="111" t="s">
        <v>424</v>
      </c>
      <c r="C17" s="53">
        <f t="shared" si="0"/>
        <v>40.2591</v>
      </c>
      <c r="D17" s="60">
        <v>40.2591</v>
      </c>
      <c r="E17" s="60"/>
    </row>
    <row r="18" spans="1:5" s="88" customFormat="1" ht="19.5" customHeight="1">
      <c r="A18" s="110" t="s">
        <v>425</v>
      </c>
      <c r="B18" s="111" t="s">
        <v>426</v>
      </c>
      <c r="C18" s="53">
        <f t="shared" si="0"/>
        <v>168.7</v>
      </c>
      <c r="D18" s="60"/>
      <c r="E18" s="60">
        <v>168.7</v>
      </c>
    </row>
    <row r="19" spans="1:5" s="88" customFormat="1" ht="19.5" customHeight="1">
      <c r="A19" s="110" t="s">
        <v>427</v>
      </c>
      <c r="B19" s="111" t="s">
        <v>428</v>
      </c>
      <c r="C19" s="53">
        <f t="shared" si="0"/>
        <v>58.5</v>
      </c>
      <c r="D19" s="60"/>
      <c r="E19" s="60">
        <v>58.5</v>
      </c>
    </row>
    <row r="20" spans="1:5" s="88" customFormat="1" ht="19.5" customHeight="1">
      <c r="A20" s="110" t="s">
        <v>429</v>
      </c>
      <c r="B20" s="111" t="s">
        <v>430</v>
      </c>
      <c r="C20" s="53">
        <f t="shared" si="0"/>
        <v>1.9</v>
      </c>
      <c r="D20" s="60"/>
      <c r="E20" s="60">
        <v>1.9</v>
      </c>
    </row>
    <row r="21" spans="1:5" s="88" customFormat="1" ht="19.5" customHeight="1">
      <c r="A21" s="110" t="s">
        <v>431</v>
      </c>
      <c r="B21" s="111" t="s">
        <v>432</v>
      </c>
      <c r="C21" s="53">
        <f t="shared" si="0"/>
        <v>2.6</v>
      </c>
      <c r="D21" s="60"/>
      <c r="E21" s="60">
        <v>2.6</v>
      </c>
    </row>
    <row r="22" spans="1:5" s="88" customFormat="1" ht="19.5" customHeight="1">
      <c r="A22" s="110" t="s">
        <v>433</v>
      </c>
      <c r="B22" s="112" t="s">
        <v>434</v>
      </c>
      <c r="C22" s="53">
        <f t="shared" si="0"/>
        <v>9.2</v>
      </c>
      <c r="D22" s="60"/>
      <c r="E22" s="60">
        <v>9.2</v>
      </c>
    </row>
    <row r="23" spans="1:5" s="88" customFormat="1" ht="19.5" customHeight="1">
      <c r="A23" s="110" t="s">
        <v>435</v>
      </c>
      <c r="B23" s="113" t="s">
        <v>436</v>
      </c>
      <c r="C23" s="53">
        <f t="shared" si="0"/>
        <v>1.9</v>
      </c>
      <c r="D23" s="60"/>
      <c r="E23" s="60">
        <v>1.9</v>
      </c>
    </row>
    <row r="24" spans="1:5" s="88" customFormat="1" ht="19.5" customHeight="1">
      <c r="A24" s="110" t="s">
        <v>437</v>
      </c>
      <c r="B24" s="113" t="s">
        <v>438</v>
      </c>
      <c r="C24" s="53">
        <f t="shared" si="0"/>
        <v>10.6</v>
      </c>
      <c r="D24" s="60"/>
      <c r="E24" s="60">
        <v>10.6</v>
      </c>
    </row>
    <row r="25" spans="1:5" s="88" customFormat="1" ht="19.5" customHeight="1">
      <c r="A25" s="110" t="s">
        <v>439</v>
      </c>
      <c r="B25" s="113" t="s">
        <v>440</v>
      </c>
      <c r="C25" s="53">
        <f t="shared" si="0"/>
        <v>0.3</v>
      </c>
      <c r="D25" s="60"/>
      <c r="E25" s="60">
        <v>0.3</v>
      </c>
    </row>
    <row r="26" spans="1:5" s="88" customFormat="1" ht="19.5" customHeight="1">
      <c r="A26" s="110" t="s">
        <v>441</v>
      </c>
      <c r="B26" s="113" t="s">
        <v>442</v>
      </c>
      <c r="C26" s="53">
        <f t="shared" si="0"/>
        <v>27</v>
      </c>
      <c r="D26" s="60"/>
      <c r="E26" s="60">
        <v>27</v>
      </c>
    </row>
    <row r="27" spans="1:5" s="88" customFormat="1" ht="19.5" customHeight="1">
      <c r="A27" s="110" t="s">
        <v>443</v>
      </c>
      <c r="B27" s="113" t="s">
        <v>444</v>
      </c>
      <c r="C27" s="53">
        <f t="shared" si="0"/>
        <v>0.3</v>
      </c>
      <c r="D27" s="60"/>
      <c r="E27" s="60">
        <v>0.3</v>
      </c>
    </row>
    <row r="28" spans="1:13" s="88" customFormat="1" ht="19.5" customHeight="1">
      <c r="A28" s="110" t="s">
        <v>445</v>
      </c>
      <c r="B28" s="113" t="s">
        <v>446</v>
      </c>
      <c r="C28" s="53">
        <f t="shared" si="0"/>
        <v>1.2</v>
      </c>
      <c r="D28" s="60"/>
      <c r="E28" s="60">
        <v>1.2</v>
      </c>
      <c r="M28" s="70"/>
    </row>
    <row r="29" spans="1:5" s="88" customFormat="1" ht="19.5" customHeight="1">
      <c r="A29" s="110" t="s">
        <v>447</v>
      </c>
      <c r="B29" s="112" t="s">
        <v>448</v>
      </c>
      <c r="C29" s="53">
        <f t="shared" si="0"/>
        <v>1.8469</v>
      </c>
      <c r="D29" s="60"/>
      <c r="E29" s="60">
        <v>1.8469</v>
      </c>
    </row>
    <row r="30" spans="1:5" s="88" customFormat="1" ht="19.5" customHeight="1">
      <c r="A30" s="110" t="s">
        <v>449</v>
      </c>
      <c r="B30" s="113" t="s">
        <v>450</v>
      </c>
      <c r="C30" s="53">
        <f t="shared" si="0"/>
        <v>4.6111</v>
      </c>
      <c r="D30" s="60"/>
      <c r="E30" s="60">
        <v>4.6111</v>
      </c>
    </row>
    <row r="31" spans="1:10" s="88" customFormat="1" ht="19.5" customHeight="1">
      <c r="A31" s="110" t="s">
        <v>451</v>
      </c>
      <c r="B31" s="113" t="s">
        <v>452</v>
      </c>
      <c r="C31" s="53">
        <f t="shared" si="0"/>
        <v>8</v>
      </c>
      <c r="D31" s="60"/>
      <c r="E31" s="60">
        <v>8</v>
      </c>
      <c r="J31" s="70"/>
    </row>
    <row r="32" spans="1:10" s="88" customFormat="1" ht="19.5" customHeight="1">
      <c r="A32" s="110" t="s">
        <v>453</v>
      </c>
      <c r="B32" s="113" t="s">
        <v>454</v>
      </c>
      <c r="C32" s="53">
        <f t="shared" si="0"/>
        <v>27.78</v>
      </c>
      <c r="D32" s="60"/>
      <c r="E32" s="60">
        <v>27.78</v>
      </c>
      <c r="J32" s="70"/>
    </row>
    <row r="33" spans="1:5" s="88" customFormat="1" ht="19.5" customHeight="1">
      <c r="A33" s="110" t="s">
        <v>455</v>
      </c>
      <c r="B33" s="113" t="s">
        <v>456</v>
      </c>
      <c r="C33" s="53">
        <f t="shared" si="0"/>
        <v>12.96</v>
      </c>
      <c r="D33" s="60"/>
      <c r="E33" s="60">
        <v>12.96</v>
      </c>
    </row>
    <row r="34" spans="1:5" s="88" customFormat="1" ht="19.5" customHeight="1">
      <c r="A34" s="110" t="s">
        <v>457</v>
      </c>
      <c r="B34" s="111" t="s">
        <v>458</v>
      </c>
      <c r="C34" s="53">
        <f t="shared" si="0"/>
        <v>727.17</v>
      </c>
      <c r="D34" s="60">
        <v>727.17</v>
      </c>
      <c r="E34" s="60"/>
    </row>
    <row r="35" spans="1:5" s="88" customFormat="1" ht="19.5" customHeight="1">
      <c r="A35" s="110" t="s">
        <v>459</v>
      </c>
      <c r="B35" s="111" t="s">
        <v>460</v>
      </c>
      <c r="C35" s="53">
        <f t="shared" si="0"/>
        <v>19.3823</v>
      </c>
      <c r="D35" s="60">
        <v>19.3823</v>
      </c>
      <c r="E35" s="60"/>
    </row>
    <row r="36" spans="1:5" s="88" customFormat="1" ht="19.5" customHeight="1">
      <c r="A36" s="110" t="s">
        <v>461</v>
      </c>
      <c r="B36" s="113" t="s">
        <v>462</v>
      </c>
      <c r="C36" s="53">
        <f t="shared" si="0"/>
        <v>535.5268</v>
      </c>
      <c r="D36" s="60">
        <v>535.5268</v>
      </c>
      <c r="E36" s="60"/>
    </row>
    <row r="37" spans="1:5" s="88" customFormat="1" ht="19.5" customHeight="1">
      <c r="A37" s="110" t="s">
        <v>463</v>
      </c>
      <c r="B37" s="113" t="s">
        <v>464</v>
      </c>
      <c r="C37" s="53">
        <f t="shared" si="0"/>
        <v>167.46</v>
      </c>
      <c r="D37" s="60">
        <v>167.46</v>
      </c>
      <c r="E37" s="60"/>
    </row>
    <row r="38" spans="1:5" s="88" customFormat="1" ht="19.5" customHeight="1">
      <c r="A38" s="110" t="s">
        <v>465</v>
      </c>
      <c r="B38" s="113" t="s">
        <v>466</v>
      </c>
      <c r="C38" s="53">
        <f t="shared" si="0"/>
        <v>4.8</v>
      </c>
      <c r="D38" s="60">
        <v>4.8</v>
      </c>
      <c r="E38" s="60"/>
    </row>
    <row r="39" spans="3:5" ht="19.5" customHeight="1">
      <c r="C39" s="3"/>
      <c r="D39" s="3"/>
      <c r="E39" s="3"/>
    </row>
    <row r="40" spans="4:8" ht="19.5" customHeight="1">
      <c r="D40" s="3"/>
      <c r="E40" s="3"/>
      <c r="H40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I23" sqref="I23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467</v>
      </c>
      <c r="L1" s="98"/>
    </row>
    <row r="2" spans="1:12" ht="27">
      <c r="A2" s="71" t="s">
        <v>468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customHeight="1">
      <c r="A3" s="87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0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1" t="s">
        <v>313</v>
      </c>
    </row>
    <row r="5" spans="1:12" ht="19.5" customHeight="1">
      <c r="A5" s="30" t="s">
        <v>343</v>
      </c>
      <c r="B5" s="30"/>
      <c r="C5" s="30"/>
      <c r="D5" s="30"/>
      <c r="E5" s="30"/>
      <c r="F5" s="76"/>
      <c r="G5" s="30" t="s">
        <v>344</v>
      </c>
      <c r="H5" s="30"/>
      <c r="I5" s="30"/>
      <c r="J5" s="30"/>
      <c r="K5" s="30"/>
      <c r="L5" s="30"/>
    </row>
    <row r="6" spans="1:12" ht="14.25">
      <c r="A6" s="47" t="s">
        <v>318</v>
      </c>
      <c r="B6" s="89" t="s">
        <v>469</v>
      </c>
      <c r="C6" s="47" t="s">
        <v>470</v>
      </c>
      <c r="D6" s="47"/>
      <c r="E6" s="47"/>
      <c r="F6" s="90" t="s">
        <v>471</v>
      </c>
      <c r="G6" s="91" t="s">
        <v>318</v>
      </c>
      <c r="H6" s="18" t="s">
        <v>469</v>
      </c>
      <c r="I6" s="47" t="s">
        <v>470</v>
      </c>
      <c r="J6" s="47"/>
      <c r="K6" s="99"/>
      <c r="L6" s="47" t="s">
        <v>471</v>
      </c>
    </row>
    <row r="7" spans="1:12" ht="28.5">
      <c r="A7" s="77"/>
      <c r="B7" s="13"/>
      <c r="C7" s="78" t="s">
        <v>347</v>
      </c>
      <c r="D7" s="92" t="s">
        <v>472</v>
      </c>
      <c r="E7" s="92" t="s">
        <v>473</v>
      </c>
      <c r="F7" s="77"/>
      <c r="G7" s="93"/>
      <c r="H7" s="13"/>
      <c r="I7" s="100" t="s">
        <v>347</v>
      </c>
      <c r="J7" s="92" t="s">
        <v>472</v>
      </c>
      <c r="K7" s="101" t="s">
        <v>473</v>
      </c>
      <c r="L7" s="77"/>
    </row>
    <row r="8" spans="1:12" ht="19.5" customHeight="1">
      <c r="A8" s="94">
        <v>38</v>
      </c>
      <c r="B8" s="94"/>
      <c r="C8" s="94">
        <v>8</v>
      </c>
      <c r="D8" s="94"/>
      <c r="E8" s="94">
        <v>8</v>
      </c>
      <c r="F8" s="95">
        <v>30</v>
      </c>
      <c r="G8" s="96">
        <v>35</v>
      </c>
      <c r="H8" s="97">
        <v>0</v>
      </c>
      <c r="I8" s="102">
        <v>8</v>
      </c>
      <c r="J8" s="103">
        <v>0</v>
      </c>
      <c r="K8" s="96">
        <v>8</v>
      </c>
      <c r="L8" s="97">
        <v>27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tabSelected="1" zoomScaleSheetLayoutView="100" workbookViewId="0" topLeftCell="A1">
      <selection activeCell="D11" sqref="D11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474</v>
      </c>
      <c r="E1" s="41"/>
    </row>
    <row r="2" spans="1:5" ht="27">
      <c r="A2" s="71" t="s">
        <v>475</v>
      </c>
      <c r="B2" s="72"/>
      <c r="C2" s="72"/>
      <c r="D2" s="72"/>
      <c r="E2" s="72"/>
    </row>
    <row r="3" spans="1:5" ht="19.5" customHeight="1">
      <c r="A3" s="72"/>
      <c r="B3" s="72"/>
      <c r="C3" s="72"/>
      <c r="D3" s="72"/>
      <c r="E3" s="72"/>
    </row>
    <row r="4" spans="1:5" ht="30.75" customHeight="1">
      <c r="A4" s="73"/>
      <c r="B4" s="74"/>
      <c r="C4" s="74"/>
      <c r="D4" s="74"/>
      <c r="E4" s="75" t="s">
        <v>313</v>
      </c>
    </row>
    <row r="5" spans="1:5" ht="19.5" customHeight="1">
      <c r="A5" s="30" t="s">
        <v>345</v>
      </c>
      <c r="B5" s="76" t="s">
        <v>346</v>
      </c>
      <c r="C5" s="30" t="s">
        <v>476</v>
      </c>
      <c r="D5" s="30"/>
      <c r="E5" s="30"/>
    </row>
    <row r="6" spans="1:5" ht="19.5" customHeight="1">
      <c r="A6" s="77"/>
      <c r="B6" s="77"/>
      <c r="C6" s="78" t="s">
        <v>318</v>
      </c>
      <c r="D6" s="78" t="s">
        <v>348</v>
      </c>
      <c r="E6" s="78" t="s">
        <v>349</v>
      </c>
    </row>
    <row r="7" spans="1:5" ht="19.5" customHeight="1">
      <c r="A7" s="79" t="s">
        <v>477</v>
      </c>
      <c r="B7" s="77"/>
      <c r="C7" s="80"/>
      <c r="D7" s="81"/>
      <c r="E7" s="78"/>
    </row>
    <row r="8" spans="1:5" ht="19.5" customHeight="1">
      <c r="A8" s="82"/>
      <c r="B8" s="83"/>
      <c r="C8" s="84"/>
      <c r="D8" s="85"/>
      <c r="E8" s="53"/>
    </row>
    <row r="9" spans="1:5" ht="20.25" customHeight="1">
      <c r="A9" s="86" t="s">
        <v>478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showGridLines="0" showZeros="0" zoomScaleSheetLayoutView="100" workbookViewId="0" topLeftCell="A4">
      <selection activeCell="C10" sqref="C10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479</v>
      </c>
      <c r="B1" s="39"/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ht="33.75" customHeight="1">
      <c r="A2" s="42" t="s">
        <v>480</v>
      </c>
      <c r="B2" s="43"/>
      <c r="C2" s="44"/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ht="19.5" customHeight="1">
      <c r="A3" s="43"/>
      <c r="B3" s="43"/>
      <c r="C3" s="44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ht="30.75" customHeight="1">
      <c r="A4" s="10"/>
      <c r="B4" s="45"/>
      <c r="C4" s="46"/>
      <c r="D4" s="11" t="s">
        <v>313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ht="23.25" customHeight="1">
      <c r="A5" s="30" t="s">
        <v>314</v>
      </c>
      <c r="B5" s="30"/>
      <c r="C5" s="30" t="s">
        <v>315</v>
      </c>
      <c r="D5" s="3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ht="24" customHeight="1">
      <c r="A6" s="47" t="s">
        <v>316</v>
      </c>
      <c r="B6" s="48" t="s">
        <v>317</v>
      </c>
      <c r="C6" s="47" t="s">
        <v>316</v>
      </c>
      <c r="D6" s="47" t="s">
        <v>317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ht="19.5" customHeight="1">
      <c r="A7" s="49" t="s">
        <v>481</v>
      </c>
      <c r="B7" s="50">
        <v>1447.77</v>
      </c>
      <c r="C7" s="20" t="s">
        <v>325</v>
      </c>
      <c r="D7" s="51">
        <v>387.32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ht="19.5" customHeight="1">
      <c r="A8" s="52" t="s">
        <v>482</v>
      </c>
      <c r="B8" s="53"/>
      <c r="C8" s="54" t="s">
        <v>327</v>
      </c>
      <c r="D8" s="55">
        <v>27.25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ht="19.5" customHeight="1">
      <c r="A9" s="56" t="s">
        <v>483</v>
      </c>
      <c r="B9" s="50"/>
      <c r="C9" s="24" t="s">
        <v>329</v>
      </c>
      <c r="D9" s="55">
        <v>539.53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ht="19.5" customHeight="1">
      <c r="A10" s="57" t="s">
        <v>484</v>
      </c>
      <c r="B10" s="58"/>
      <c r="C10" s="20" t="s">
        <v>331</v>
      </c>
      <c r="D10" s="55">
        <v>31.87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ht="19.5" customHeight="1">
      <c r="A11" s="57" t="s">
        <v>485</v>
      </c>
      <c r="B11" s="58"/>
      <c r="C11" s="20" t="s">
        <v>332</v>
      </c>
      <c r="D11" s="55">
        <v>217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ht="19.5" customHeight="1">
      <c r="A12" s="57" t="s">
        <v>486</v>
      </c>
      <c r="B12" s="58"/>
      <c r="C12" s="20" t="s">
        <v>333</v>
      </c>
      <c r="D12" s="55">
        <v>372.79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ht="19.5" customHeight="1">
      <c r="A13" s="57"/>
      <c r="B13" s="53"/>
      <c r="C13" s="20" t="s">
        <v>334</v>
      </c>
      <c r="D13" s="55">
        <v>1137.64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ht="19.5" customHeight="1">
      <c r="A14" s="57"/>
      <c r="B14" s="53"/>
      <c r="C14" s="20" t="s">
        <v>335</v>
      </c>
      <c r="D14" s="55">
        <v>30.95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ht="19.5" customHeight="1">
      <c r="A15" s="57"/>
      <c r="B15" s="53"/>
      <c r="C15" s="20" t="s">
        <v>336</v>
      </c>
      <c r="D15" s="55">
        <v>40.26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ht="19.5" customHeight="1">
      <c r="A16" s="57"/>
      <c r="B16" s="53"/>
      <c r="C16" s="20" t="s">
        <v>487</v>
      </c>
      <c r="D16" s="55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ht="19.5" customHeight="1">
      <c r="A17" s="57"/>
      <c r="B17" s="53"/>
      <c r="C17" s="20" t="s">
        <v>488</v>
      </c>
      <c r="D17" s="55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ht="19.5" customHeight="1">
      <c r="A18" s="59"/>
      <c r="B18" s="60"/>
      <c r="C18" s="61"/>
      <c r="D18" s="62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ht="19.5" customHeight="1">
      <c r="A19" s="63" t="s">
        <v>489</v>
      </c>
      <c r="B19" s="64">
        <f>SUM(B7:B13)</f>
        <v>1447.77</v>
      </c>
      <c r="C19" s="65" t="s">
        <v>490</v>
      </c>
      <c r="D19" s="62">
        <v>2784.61</v>
      </c>
      <c r="F19" s="3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ht="19.5" customHeight="1">
      <c r="A20" s="57" t="s">
        <v>491</v>
      </c>
      <c r="B20" s="64"/>
      <c r="C20" s="66" t="s">
        <v>492</v>
      </c>
      <c r="D20" s="62">
        <v>0</v>
      </c>
      <c r="E20" s="3"/>
      <c r="F20" s="3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ht="19.5" customHeight="1">
      <c r="A21" s="57" t="s">
        <v>493</v>
      </c>
      <c r="B21" s="53">
        <v>1336.84</v>
      </c>
      <c r="C21" s="67"/>
      <c r="D21" s="62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  <row r="22" spans="1:5" ht="19.5" customHeight="1">
      <c r="A22" s="68" t="s">
        <v>494</v>
      </c>
      <c r="B22" s="69">
        <f>B19+B21</f>
        <v>2784.6099999999997</v>
      </c>
      <c r="C22" s="61" t="s">
        <v>495</v>
      </c>
      <c r="D22" s="62">
        <v>2784.61</v>
      </c>
      <c r="E22" s="3"/>
    </row>
    <row r="29" ht="19.5" customHeight="1">
      <c r="C29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showZeros="0" zoomScaleSheetLayoutView="100" workbookViewId="0" topLeftCell="A1">
      <selection activeCell="A8" sqref="A8:A71"/>
    </sheetView>
  </sheetViews>
  <sheetFormatPr defaultColWidth="6.8515625" defaultRowHeight="12.75" customHeight="1"/>
  <cols>
    <col min="1" max="1" width="11.00390625" style="1" customWidth="1"/>
    <col min="2" max="2" width="31.2812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496</v>
      </c>
      <c r="L1" s="37"/>
    </row>
    <row r="2" spans="1:12" ht="40.5" customHeight="1">
      <c r="A2" s="4" t="s">
        <v>497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8" t="s">
        <v>313</v>
      </c>
    </row>
    <row r="5" spans="1:12" ht="24" customHeight="1">
      <c r="A5" s="30" t="s">
        <v>498</v>
      </c>
      <c r="B5" s="30"/>
      <c r="C5" s="31" t="s">
        <v>318</v>
      </c>
      <c r="D5" s="12" t="s">
        <v>493</v>
      </c>
      <c r="E5" s="12" t="s">
        <v>481</v>
      </c>
      <c r="F5" s="12" t="s">
        <v>482</v>
      </c>
      <c r="G5" s="12" t="s">
        <v>483</v>
      </c>
      <c r="H5" s="30" t="s">
        <v>484</v>
      </c>
      <c r="I5" s="30"/>
      <c r="J5" s="12" t="s">
        <v>485</v>
      </c>
      <c r="K5" s="12" t="s">
        <v>486</v>
      </c>
      <c r="L5" s="18" t="s">
        <v>491</v>
      </c>
    </row>
    <row r="6" spans="1:12" ht="27" customHeight="1">
      <c r="A6" s="32" t="s">
        <v>345</v>
      </c>
      <c r="B6" s="33" t="s">
        <v>346</v>
      </c>
      <c r="C6" s="13"/>
      <c r="D6" s="13"/>
      <c r="E6" s="13"/>
      <c r="F6" s="13"/>
      <c r="G6" s="13"/>
      <c r="H6" s="34" t="s">
        <v>499</v>
      </c>
      <c r="I6" s="34" t="s">
        <v>500</v>
      </c>
      <c r="J6" s="13"/>
      <c r="K6" s="13"/>
      <c r="L6" s="13"/>
    </row>
    <row r="7" spans="1:12" ht="27" customHeight="1">
      <c r="A7" s="14" t="s">
        <v>318</v>
      </c>
      <c r="B7" s="15"/>
      <c r="C7" s="17">
        <f>D7+E7</f>
        <v>2784.6099999999997</v>
      </c>
      <c r="D7" s="17">
        <v>1336.84</v>
      </c>
      <c r="E7" s="17">
        <v>1447.77</v>
      </c>
      <c r="F7" s="13"/>
      <c r="G7" s="35"/>
      <c r="H7" s="36"/>
      <c r="I7" s="36"/>
      <c r="J7" s="13"/>
      <c r="K7" s="35"/>
      <c r="L7" s="13"/>
    </row>
    <row r="8" spans="1:12" ht="27" customHeight="1">
      <c r="A8" s="19" t="s">
        <v>350</v>
      </c>
      <c r="B8" s="20" t="s">
        <v>325</v>
      </c>
      <c r="C8" s="23">
        <f>D8+E8</f>
        <v>387.32</v>
      </c>
      <c r="D8" s="23"/>
      <c r="E8" s="22">
        <f>E9+E12+E14+E16+E19</f>
        <v>387.32</v>
      </c>
      <c r="F8" s="13"/>
      <c r="G8" s="35"/>
      <c r="H8" s="36"/>
      <c r="I8" s="36"/>
      <c r="J8" s="13"/>
      <c r="K8" s="35"/>
      <c r="L8" s="13"/>
    </row>
    <row r="9" spans="1:12" ht="27" customHeight="1">
      <c r="A9" s="19">
        <v>20101</v>
      </c>
      <c r="B9" s="20" t="s">
        <v>351</v>
      </c>
      <c r="C9" s="23">
        <f aca="true" t="shared" si="0" ref="C9:C40">D9+E9</f>
        <v>34.27</v>
      </c>
      <c r="D9" s="23"/>
      <c r="E9" s="22">
        <v>34.27</v>
      </c>
      <c r="F9" s="13"/>
      <c r="G9" s="35"/>
      <c r="H9" s="36"/>
      <c r="I9" s="36"/>
      <c r="J9" s="13"/>
      <c r="K9" s="35"/>
      <c r="L9" s="13"/>
    </row>
    <row r="10" spans="1:12" ht="27" customHeight="1">
      <c r="A10" s="19">
        <v>2010101</v>
      </c>
      <c r="B10" s="20" t="s">
        <v>352</v>
      </c>
      <c r="C10" s="23">
        <f t="shared" si="0"/>
        <v>28.27</v>
      </c>
      <c r="D10" s="23"/>
      <c r="E10" s="22">
        <v>28.27</v>
      </c>
      <c r="F10" s="13"/>
      <c r="G10" s="35"/>
      <c r="H10" s="36"/>
      <c r="I10" s="36"/>
      <c r="J10" s="13"/>
      <c r="K10" s="35"/>
      <c r="L10" s="13"/>
    </row>
    <row r="11" spans="1:12" ht="27" customHeight="1">
      <c r="A11" s="19">
        <v>2010108</v>
      </c>
      <c r="B11" s="20" t="s">
        <v>353</v>
      </c>
      <c r="C11" s="23">
        <f t="shared" si="0"/>
        <v>6</v>
      </c>
      <c r="D11" s="23"/>
      <c r="E11" s="22">
        <v>6</v>
      </c>
      <c r="F11" s="13"/>
      <c r="G11" s="35"/>
      <c r="H11" s="36"/>
      <c r="I11" s="36"/>
      <c r="J11" s="13"/>
      <c r="K11" s="35"/>
      <c r="L11" s="13"/>
    </row>
    <row r="12" spans="1:12" ht="27" customHeight="1">
      <c r="A12" s="19">
        <v>20103</v>
      </c>
      <c r="B12" s="20" t="s">
        <v>354</v>
      </c>
      <c r="C12" s="23">
        <f t="shared" si="0"/>
        <v>275.37</v>
      </c>
      <c r="D12" s="23"/>
      <c r="E12" s="22">
        <f>E13</f>
        <v>275.37</v>
      </c>
      <c r="F12" s="13"/>
      <c r="G12" s="35"/>
      <c r="H12" s="36"/>
      <c r="I12" s="36"/>
      <c r="J12" s="13"/>
      <c r="K12" s="35"/>
      <c r="L12" s="13"/>
    </row>
    <row r="13" spans="1:12" ht="27" customHeight="1">
      <c r="A13" s="19">
        <v>2010301</v>
      </c>
      <c r="B13" s="20" t="s">
        <v>352</v>
      </c>
      <c r="C13" s="23">
        <f t="shared" si="0"/>
        <v>275.37</v>
      </c>
      <c r="D13" s="23"/>
      <c r="E13" s="22">
        <v>275.37</v>
      </c>
      <c r="F13" s="13"/>
      <c r="G13" s="35"/>
      <c r="H13" s="36"/>
      <c r="I13" s="36"/>
      <c r="J13" s="13"/>
      <c r="K13" s="35"/>
      <c r="L13" s="13"/>
    </row>
    <row r="14" spans="1:12" ht="27" customHeight="1">
      <c r="A14" s="19">
        <v>20106</v>
      </c>
      <c r="B14" s="20" t="s">
        <v>355</v>
      </c>
      <c r="C14" s="23">
        <f t="shared" si="0"/>
        <v>21.93</v>
      </c>
      <c r="D14" s="23"/>
      <c r="E14" s="22">
        <f>E15</f>
        <v>21.93</v>
      </c>
      <c r="F14" s="13"/>
      <c r="G14" s="35"/>
      <c r="H14" s="36"/>
      <c r="I14" s="36"/>
      <c r="J14" s="13"/>
      <c r="K14" s="35"/>
      <c r="L14" s="13"/>
    </row>
    <row r="15" spans="1:12" ht="27" customHeight="1">
      <c r="A15" s="19">
        <v>2010601</v>
      </c>
      <c r="B15" s="20" t="s">
        <v>352</v>
      </c>
      <c r="C15" s="23">
        <f t="shared" si="0"/>
        <v>21.93</v>
      </c>
      <c r="D15" s="23"/>
      <c r="E15" s="22">
        <v>21.93</v>
      </c>
      <c r="F15" s="13"/>
      <c r="G15" s="35"/>
      <c r="H15" s="36"/>
      <c r="I15" s="36"/>
      <c r="J15" s="13"/>
      <c r="K15" s="35"/>
      <c r="L15" s="13"/>
    </row>
    <row r="16" spans="1:12" ht="27" customHeight="1">
      <c r="A16" s="19">
        <v>20129</v>
      </c>
      <c r="B16" s="20" t="s">
        <v>356</v>
      </c>
      <c r="C16" s="23">
        <f t="shared" si="0"/>
        <v>30.32</v>
      </c>
      <c r="D16" s="23"/>
      <c r="E16" s="22">
        <f>E17+E18</f>
        <v>30.32</v>
      </c>
      <c r="F16" s="13"/>
      <c r="G16" s="35"/>
      <c r="H16" s="36"/>
      <c r="I16" s="36"/>
      <c r="J16" s="13"/>
      <c r="K16" s="35"/>
      <c r="L16" s="13"/>
    </row>
    <row r="17" spans="1:12" ht="27" customHeight="1">
      <c r="A17" s="19">
        <v>2012901</v>
      </c>
      <c r="B17" s="20" t="s">
        <v>352</v>
      </c>
      <c r="C17" s="23">
        <f t="shared" si="0"/>
        <v>20.82</v>
      </c>
      <c r="D17" s="23"/>
      <c r="E17" s="22">
        <v>20.82</v>
      </c>
      <c r="F17" s="13"/>
      <c r="G17" s="35"/>
      <c r="H17" s="36"/>
      <c r="I17" s="36"/>
      <c r="J17" s="13"/>
      <c r="K17" s="35"/>
      <c r="L17" s="13"/>
    </row>
    <row r="18" spans="1:12" ht="27" customHeight="1">
      <c r="A18" s="19">
        <v>2012999</v>
      </c>
      <c r="B18" s="20" t="s">
        <v>357</v>
      </c>
      <c r="C18" s="23">
        <f t="shared" si="0"/>
        <v>9.5</v>
      </c>
      <c r="D18" s="23"/>
      <c r="E18" s="22">
        <v>9.5</v>
      </c>
      <c r="F18" s="13"/>
      <c r="G18" s="35"/>
      <c r="H18" s="36"/>
      <c r="I18" s="36"/>
      <c r="J18" s="13"/>
      <c r="K18" s="35"/>
      <c r="L18" s="13"/>
    </row>
    <row r="19" spans="1:12" ht="27" customHeight="1">
      <c r="A19" s="19">
        <v>20131</v>
      </c>
      <c r="B19" s="20" t="s">
        <v>358</v>
      </c>
      <c r="C19" s="23">
        <f t="shared" si="0"/>
        <v>25.43</v>
      </c>
      <c r="D19" s="23"/>
      <c r="E19" s="22">
        <f aca="true" t="shared" si="1" ref="E19:E22">E20</f>
        <v>25.43</v>
      </c>
      <c r="F19" s="13"/>
      <c r="G19" s="35"/>
      <c r="H19" s="36"/>
      <c r="I19" s="36"/>
      <c r="J19" s="13"/>
      <c r="K19" s="35"/>
      <c r="L19" s="13"/>
    </row>
    <row r="20" spans="1:12" ht="27" customHeight="1">
      <c r="A20" s="19">
        <v>2013101</v>
      </c>
      <c r="B20" s="20" t="s">
        <v>352</v>
      </c>
      <c r="C20" s="23">
        <f t="shared" si="0"/>
        <v>25.43</v>
      </c>
      <c r="D20" s="23"/>
      <c r="E20" s="22">
        <v>25.43</v>
      </c>
      <c r="F20" s="13"/>
      <c r="G20" s="35"/>
      <c r="H20" s="36"/>
      <c r="I20" s="36"/>
      <c r="J20" s="13"/>
      <c r="K20" s="35"/>
      <c r="L20" s="13"/>
    </row>
    <row r="21" spans="1:12" ht="27" customHeight="1">
      <c r="A21" s="19" t="s">
        <v>359</v>
      </c>
      <c r="B21" s="20" t="s">
        <v>327</v>
      </c>
      <c r="C21" s="23">
        <f t="shared" si="0"/>
        <v>27.25</v>
      </c>
      <c r="D21" s="23"/>
      <c r="E21" s="22">
        <f t="shared" si="1"/>
        <v>27.25</v>
      </c>
      <c r="F21" s="13"/>
      <c r="G21" s="35"/>
      <c r="H21" s="36"/>
      <c r="I21" s="36"/>
      <c r="J21" s="13"/>
      <c r="K21" s="35"/>
      <c r="L21" s="13"/>
    </row>
    <row r="22" spans="1:12" ht="27" customHeight="1">
      <c r="A22" s="19">
        <v>20701</v>
      </c>
      <c r="B22" s="20" t="s">
        <v>360</v>
      </c>
      <c r="C22" s="23">
        <f t="shared" si="0"/>
        <v>27.25</v>
      </c>
      <c r="D22" s="23"/>
      <c r="E22" s="22">
        <f t="shared" si="1"/>
        <v>27.25</v>
      </c>
      <c r="F22" s="13"/>
      <c r="G22" s="35"/>
      <c r="H22" s="36"/>
      <c r="I22" s="36"/>
      <c r="J22" s="13"/>
      <c r="K22" s="35"/>
      <c r="L22" s="13"/>
    </row>
    <row r="23" spans="1:12" ht="27" customHeight="1">
      <c r="A23" s="19">
        <v>2070109</v>
      </c>
      <c r="B23" s="20" t="s">
        <v>361</v>
      </c>
      <c r="C23" s="23">
        <f t="shared" si="0"/>
        <v>27.25</v>
      </c>
      <c r="D23" s="23"/>
      <c r="E23" s="22">
        <v>27.25</v>
      </c>
      <c r="F23" s="13"/>
      <c r="G23" s="35"/>
      <c r="H23" s="36"/>
      <c r="I23" s="36"/>
      <c r="J23" s="13"/>
      <c r="K23" s="35"/>
      <c r="L23" s="13"/>
    </row>
    <row r="24" spans="1:12" ht="27" customHeight="1">
      <c r="A24" s="19" t="s">
        <v>362</v>
      </c>
      <c r="B24" s="24" t="s">
        <v>329</v>
      </c>
      <c r="C24" s="23">
        <f t="shared" si="0"/>
        <v>539.53</v>
      </c>
      <c r="D24" s="23">
        <f>D27+D39</f>
        <v>22.46</v>
      </c>
      <c r="E24" s="22">
        <f>E25+E27+E29+E34+E41+E43+E45</f>
        <v>517.0699999999999</v>
      </c>
      <c r="F24" s="13"/>
      <c r="G24" s="35"/>
      <c r="H24" s="36"/>
      <c r="I24" s="36"/>
      <c r="J24" s="13"/>
      <c r="K24" s="35"/>
      <c r="L24" s="13"/>
    </row>
    <row r="25" spans="1:12" ht="27" customHeight="1">
      <c r="A25" s="19">
        <v>20801</v>
      </c>
      <c r="B25" s="24" t="s">
        <v>363</v>
      </c>
      <c r="C25" s="23">
        <f t="shared" si="0"/>
        <v>41.96</v>
      </c>
      <c r="D25" s="23"/>
      <c r="E25" s="22">
        <f>E26</f>
        <v>41.96</v>
      </c>
      <c r="F25" s="13"/>
      <c r="G25" s="35"/>
      <c r="H25" s="36"/>
      <c r="I25" s="36"/>
      <c r="J25" s="13"/>
      <c r="K25" s="35"/>
      <c r="L25" s="13"/>
    </row>
    <row r="26" spans="1:12" ht="27" customHeight="1">
      <c r="A26" s="19">
        <v>2080199</v>
      </c>
      <c r="B26" s="27" t="s">
        <v>364</v>
      </c>
      <c r="C26" s="23">
        <f t="shared" si="0"/>
        <v>41.96</v>
      </c>
      <c r="D26" s="23"/>
      <c r="E26" s="22">
        <v>41.96</v>
      </c>
      <c r="F26" s="13"/>
      <c r="G26" s="35"/>
      <c r="H26" s="36"/>
      <c r="I26" s="36"/>
      <c r="J26" s="13"/>
      <c r="K26" s="35"/>
      <c r="L26" s="13"/>
    </row>
    <row r="27" spans="1:12" ht="27" customHeight="1">
      <c r="A27" s="19">
        <v>20802</v>
      </c>
      <c r="B27" s="20" t="s">
        <v>365</v>
      </c>
      <c r="C27" s="23">
        <f t="shared" si="0"/>
        <v>41.019999999999996</v>
      </c>
      <c r="D27" s="23">
        <f>D28</f>
        <v>20</v>
      </c>
      <c r="E27" s="22">
        <f>E28</f>
        <v>21.02</v>
      </c>
      <c r="F27" s="13"/>
      <c r="G27" s="35"/>
      <c r="H27" s="36"/>
      <c r="I27" s="36"/>
      <c r="J27" s="13"/>
      <c r="K27" s="35"/>
      <c r="L27" s="13"/>
    </row>
    <row r="28" spans="1:12" ht="27" customHeight="1">
      <c r="A28" s="19">
        <v>2080208</v>
      </c>
      <c r="B28" s="20" t="s">
        <v>366</v>
      </c>
      <c r="C28" s="23">
        <f t="shared" si="0"/>
        <v>41.019999999999996</v>
      </c>
      <c r="D28" s="23">
        <v>20</v>
      </c>
      <c r="E28" s="22">
        <v>21.02</v>
      </c>
      <c r="F28" s="13"/>
      <c r="G28" s="35"/>
      <c r="H28" s="36"/>
      <c r="I28" s="36"/>
      <c r="J28" s="13"/>
      <c r="K28" s="35"/>
      <c r="L28" s="13"/>
    </row>
    <row r="29" spans="1:12" ht="27" customHeight="1">
      <c r="A29" s="19">
        <v>20805</v>
      </c>
      <c r="B29" s="20" t="s">
        <v>367</v>
      </c>
      <c r="C29" s="23">
        <f t="shared" si="0"/>
        <v>94.7</v>
      </c>
      <c r="D29" s="23"/>
      <c r="E29" s="22">
        <f>E30+E31+E32+E33</f>
        <v>94.7</v>
      </c>
      <c r="F29" s="13"/>
      <c r="G29" s="35"/>
      <c r="H29" s="36"/>
      <c r="I29" s="36"/>
      <c r="J29" s="13"/>
      <c r="K29" s="35"/>
      <c r="L29" s="13"/>
    </row>
    <row r="30" spans="1:12" ht="27" customHeight="1">
      <c r="A30" s="19">
        <v>2080501</v>
      </c>
      <c r="B30" s="25" t="s">
        <v>368</v>
      </c>
      <c r="C30" s="23">
        <f t="shared" si="0"/>
        <v>0.61</v>
      </c>
      <c r="D30" s="23"/>
      <c r="E30" s="22">
        <v>0.61</v>
      </c>
      <c r="F30" s="13"/>
      <c r="G30" s="35"/>
      <c r="H30" s="36"/>
      <c r="I30" s="36"/>
      <c r="J30" s="13"/>
      <c r="K30" s="35"/>
      <c r="L30" s="13"/>
    </row>
    <row r="31" spans="1:12" ht="27" customHeight="1">
      <c r="A31" s="19">
        <v>2080502</v>
      </c>
      <c r="B31" s="25" t="s">
        <v>369</v>
      </c>
      <c r="C31" s="23">
        <f t="shared" si="0"/>
        <v>0.15</v>
      </c>
      <c r="D31" s="23"/>
      <c r="E31" s="22">
        <v>0.15</v>
      </c>
      <c r="F31" s="13"/>
      <c r="G31" s="35"/>
      <c r="H31" s="36"/>
      <c r="I31" s="36"/>
      <c r="J31" s="13"/>
      <c r="K31" s="35"/>
      <c r="L31" s="13"/>
    </row>
    <row r="32" spans="1:12" ht="27" customHeight="1">
      <c r="A32" s="26">
        <v>2080505</v>
      </c>
      <c r="B32" s="20" t="s">
        <v>370</v>
      </c>
      <c r="C32" s="23">
        <f t="shared" si="0"/>
        <v>67.1</v>
      </c>
      <c r="D32" s="23"/>
      <c r="E32" s="22">
        <v>67.1</v>
      </c>
      <c r="F32" s="13"/>
      <c r="G32" s="35"/>
      <c r="H32" s="36"/>
      <c r="I32" s="36"/>
      <c r="J32" s="13"/>
      <c r="K32" s="35"/>
      <c r="L32" s="13"/>
    </row>
    <row r="33" spans="1:12" ht="27" customHeight="1">
      <c r="A33" s="26">
        <v>2080506</v>
      </c>
      <c r="B33" s="20" t="s">
        <v>371</v>
      </c>
      <c r="C33" s="23">
        <f t="shared" si="0"/>
        <v>26.84</v>
      </c>
      <c r="D33" s="23"/>
      <c r="E33" s="22">
        <v>26.84</v>
      </c>
      <c r="F33" s="13"/>
      <c r="G33" s="35"/>
      <c r="H33" s="36"/>
      <c r="I33" s="36"/>
      <c r="J33" s="13"/>
      <c r="K33" s="35"/>
      <c r="L33" s="13"/>
    </row>
    <row r="34" spans="1:12" ht="27" customHeight="1">
      <c r="A34" s="19">
        <v>20808</v>
      </c>
      <c r="B34" s="20" t="s">
        <v>372</v>
      </c>
      <c r="C34" s="23">
        <f t="shared" si="0"/>
        <v>187.13</v>
      </c>
      <c r="D34" s="23"/>
      <c r="E34" s="22">
        <f>E35+E36+E37+E38</f>
        <v>187.13</v>
      </c>
      <c r="F34" s="13"/>
      <c r="G34" s="35"/>
      <c r="H34" s="36"/>
      <c r="I34" s="36"/>
      <c r="J34" s="13"/>
      <c r="K34" s="35"/>
      <c r="L34" s="13"/>
    </row>
    <row r="35" spans="1:12" ht="27" customHeight="1">
      <c r="A35" s="19">
        <v>2080801</v>
      </c>
      <c r="B35" s="20" t="s">
        <v>373</v>
      </c>
      <c r="C35" s="23">
        <f t="shared" si="0"/>
        <v>5.64</v>
      </c>
      <c r="D35" s="23"/>
      <c r="E35" s="22">
        <v>5.64</v>
      </c>
      <c r="F35" s="13"/>
      <c r="G35" s="35"/>
      <c r="H35" s="36"/>
      <c r="I35" s="36"/>
      <c r="J35" s="13"/>
      <c r="K35" s="35"/>
      <c r="L35" s="13"/>
    </row>
    <row r="36" spans="1:12" ht="27" customHeight="1">
      <c r="A36" s="19">
        <v>2080802</v>
      </c>
      <c r="B36" s="20" t="s">
        <v>374</v>
      </c>
      <c r="C36" s="23">
        <f t="shared" si="0"/>
        <v>19.38</v>
      </c>
      <c r="D36" s="23"/>
      <c r="E36" s="22">
        <v>19.38</v>
      </c>
      <c r="F36" s="13"/>
      <c r="G36" s="35"/>
      <c r="H36" s="36"/>
      <c r="I36" s="36"/>
      <c r="J36" s="13"/>
      <c r="K36" s="35"/>
      <c r="L36" s="13"/>
    </row>
    <row r="37" spans="1:12" ht="27" customHeight="1">
      <c r="A37" s="19">
        <v>2080803</v>
      </c>
      <c r="B37" s="20" t="s">
        <v>375</v>
      </c>
      <c r="C37" s="23">
        <f t="shared" si="0"/>
        <v>154.91</v>
      </c>
      <c r="D37" s="23"/>
      <c r="E37" s="22">
        <v>154.91</v>
      </c>
      <c r="F37" s="13"/>
      <c r="G37" s="35"/>
      <c r="H37" s="36"/>
      <c r="I37" s="36"/>
      <c r="J37" s="13"/>
      <c r="K37" s="35"/>
      <c r="L37" s="13"/>
    </row>
    <row r="38" spans="1:12" ht="27" customHeight="1">
      <c r="A38" s="19">
        <v>2080805</v>
      </c>
      <c r="B38" s="20" t="s">
        <v>376</v>
      </c>
      <c r="C38" s="23">
        <f t="shared" si="0"/>
        <v>7.2</v>
      </c>
      <c r="D38" s="23"/>
      <c r="E38" s="22">
        <v>7.2</v>
      </c>
      <c r="F38" s="13"/>
      <c r="G38" s="35"/>
      <c r="H38" s="36"/>
      <c r="I38" s="36"/>
      <c r="J38" s="13"/>
      <c r="K38" s="35"/>
      <c r="L38" s="13"/>
    </row>
    <row r="39" spans="1:12" ht="27" customHeight="1">
      <c r="A39" s="19">
        <v>20820</v>
      </c>
      <c r="B39" s="20" t="s">
        <v>501</v>
      </c>
      <c r="C39" s="23">
        <f t="shared" si="0"/>
        <v>2.46</v>
      </c>
      <c r="D39" s="23">
        <f>D40</f>
        <v>2.46</v>
      </c>
      <c r="E39" s="22"/>
      <c r="F39" s="13"/>
      <c r="G39" s="35"/>
      <c r="H39" s="36"/>
      <c r="I39" s="36"/>
      <c r="J39" s="13"/>
      <c r="K39" s="35"/>
      <c r="L39" s="13"/>
    </row>
    <row r="40" spans="1:12" ht="27" customHeight="1">
      <c r="A40" s="19">
        <v>2082002</v>
      </c>
      <c r="B40" s="20" t="s">
        <v>502</v>
      </c>
      <c r="C40" s="23">
        <f t="shared" si="0"/>
        <v>2.46</v>
      </c>
      <c r="D40" s="23">
        <v>2.46</v>
      </c>
      <c r="E40" s="22"/>
      <c r="F40" s="13"/>
      <c r="G40" s="35"/>
      <c r="H40" s="36"/>
      <c r="I40" s="36"/>
      <c r="J40" s="13"/>
      <c r="K40" s="35"/>
      <c r="L40" s="13"/>
    </row>
    <row r="41" spans="1:12" ht="27" customHeight="1">
      <c r="A41" s="26">
        <v>20821</v>
      </c>
      <c r="B41" s="20" t="s">
        <v>377</v>
      </c>
      <c r="C41" s="23">
        <f aca="true" t="shared" si="2" ref="C41:C71">D41+E41</f>
        <v>165.29</v>
      </c>
      <c r="D41" s="23"/>
      <c r="E41" s="22">
        <f aca="true" t="shared" si="3" ref="E41:E45">E42</f>
        <v>165.29</v>
      </c>
      <c r="F41" s="13"/>
      <c r="G41" s="35"/>
      <c r="H41" s="36"/>
      <c r="I41" s="36"/>
      <c r="J41" s="13"/>
      <c r="K41" s="35"/>
      <c r="L41" s="13"/>
    </row>
    <row r="42" spans="1:12" ht="27" customHeight="1">
      <c r="A42" s="26">
        <v>2082102</v>
      </c>
      <c r="B42" s="20" t="s">
        <v>378</v>
      </c>
      <c r="C42" s="23">
        <f t="shared" si="2"/>
        <v>165.29</v>
      </c>
      <c r="D42" s="23"/>
      <c r="E42" s="22">
        <v>165.29</v>
      </c>
      <c r="F42" s="13"/>
      <c r="G42" s="35"/>
      <c r="H42" s="36"/>
      <c r="I42" s="36"/>
      <c r="J42" s="13"/>
      <c r="K42" s="35"/>
      <c r="L42" s="13"/>
    </row>
    <row r="43" spans="1:12" ht="27" customHeight="1">
      <c r="A43" s="26">
        <v>20825</v>
      </c>
      <c r="B43" s="20" t="s">
        <v>379</v>
      </c>
      <c r="C43" s="23">
        <f t="shared" si="2"/>
        <v>2.17</v>
      </c>
      <c r="D43" s="23"/>
      <c r="E43" s="22">
        <f t="shared" si="3"/>
        <v>2.17</v>
      </c>
      <c r="F43" s="13"/>
      <c r="G43" s="35"/>
      <c r="H43" s="36"/>
      <c r="I43" s="36"/>
      <c r="J43" s="13"/>
      <c r="K43" s="35"/>
      <c r="L43" s="13"/>
    </row>
    <row r="44" spans="1:12" ht="27" customHeight="1">
      <c r="A44" s="26" t="s">
        <v>380</v>
      </c>
      <c r="B44" s="20" t="s">
        <v>381</v>
      </c>
      <c r="C44" s="23">
        <f t="shared" si="2"/>
        <v>2.17</v>
      </c>
      <c r="D44" s="23"/>
      <c r="E44" s="22">
        <v>2.17</v>
      </c>
      <c r="F44" s="13"/>
      <c r="G44" s="35"/>
      <c r="H44" s="36"/>
      <c r="I44" s="36"/>
      <c r="J44" s="13"/>
      <c r="K44" s="35"/>
      <c r="L44" s="13"/>
    </row>
    <row r="45" spans="1:12" ht="27" customHeight="1">
      <c r="A45" s="26">
        <v>20899</v>
      </c>
      <c r="B45" s="20" t="s">
        <v>382</v>
      </c>
      <c r="C45" s="23">
        <f t="shared" si="2"/>
        <v>4.8</v>
      </c>
      <c r="D45" s="23"/>
      <c r="E45" s="22">
        <f t="shared" si="3"/>
        <v>4.8</v>
      </c>
      <c r="F45" s="13"/>
      <c r="G45" s="35"/>
      <c r="H45" s="36"/>
      <c r="I45" s="36"/>
      <c r="J45" s="13"/>
      <c r="K45" s="35"/>
      <c r="L45" s="13"/>
    </row>
    <row r="46" spans="1:12" ht="27" customHeight="1">
      <c r="A46" s="26">
        <v>2089901</v>
      </c>
      <c r="B46" s="20" t="s">
        <v>382</v>
      </c>
      <c r="C46" s="23">
        <f t="shared" si="2"/>
        <v>4.8</v>
      </c>
      <c r="D46" s="23"/>
      <c r="E46" s="22">
        <v>4.8</v>
      </c>
      <c r="F46" s="13"/>
      <c r="G46" s="35"/>
      <c r="H46" s="36"/>
      <c r="I46" s="36"/>
      <c r="J46" s="13"/>
      <c r="K46" s="35"/>
      <c r="L46" s="13"/>
    </row>
    <row r="47" spans="1:12" ht="27" customHeight="1">
      <c r="A47" s="19" t="s">
        <v>383</v>
      </c>
      <c r="B47" s="20" t="s">
        <v>331</v>
      </c>
      <c r="C47" s="23">
        <f t="shared" si="2"/>
        <v>31.869999999999997</v>
      </c>
      <c r="D47" s="23"/>
      <c r="E47" s="22">
        <f>E48</f>
        <v>31.869999999999997</v>
      </c>
      <c r="F47" s="13"/>
      <c r="G47" s="35"/>
      <c r="H47" s="36"/>
      <c r="I47" s="36"/>
      <c r="J47" s="13"/>
      <c r="K47" s="35"/>
      <c r="L47" s="13"/>
    </row>
    <row r="48" spans="1:12" ht="27" customHeight="1">
      <c r="A48" s="19">
        <v>21011</v>
      </c>
      <c r="B48" s="20" t="s">
        <v>384</v>
      </c>
      <c r="C48" s="23">
        <f t="shared" si="2"/>
        <v>31.869999999999997</v>
      </c>
      <c r="D48" s="23"/>
      <c r="E48" s="22">
        <f>E49+E50</f>
        <v>31.869999999999997</v>
      </c>
      <c r="F48" s="13"/>
      <c r="G48" s="35"/>
      <c r="H48" s="36"/>
      <c r="I48" s="36"/>
      <c r="J48" s="13"/>
      <c r="K48" s="35"/>
      <c r="L48" s="13"/>
    </row>
    <row r="49" spans="1:12" ht="27" customHeight="1">
      <c r="A49" s="19">
        <v>2101101</v>
      </c>
      <c r="B49" s="20" t="s">
        <v>385</v>
      </c>
      <c r="C49" s="23">
        <f t="shared" si="2"/>
        <v>22.9</v>
      </c>
      <c r="D49" s="23"/>
      <c r="E49" s="22">
        <v>22.9</v>
      </c>
      <c r="F49" s="13"/>
      <c r="G49" s="35"/>
      <c r="H49" s="36"/>
      <c r="I49" s="36"/>
      <c r="J49" s="13"/>
      <c r="K49" s="35"/>
      <c r="L49" s="13"/>
    </row>
    <row r="50" spans="1:12" ht="27" customHeight="1">
      <c r="A50" s="19">
        <v>2101102</v>
      </c>
      <c r="B50" s="20" t="s">
        <v>386</v>
      </c>
      <c r="C50" s="23">
        <f t="shared" si="2"/>
        <v>8.97</v>
      </c>
      <c r="D50" s="23"/>
      <c r="E50" s="22">
        <v>8.97</v>
      </c>
      <c r="F50" s="13"/>
      <c r="G50" s="35"/>
      <c r="H50" s="36"/>
      <c r="I50" s="36"/>
      <c r="J50" s="13"/>
      <c r="K50" s="35"/>
      <c r="L50" s="13"/>
    </row>
    <row r="51" spans="1:12" ht="27" customHeight="1">
      <c r="A51" s="19">
        <v>211</v>
      </c>
      <c r="B51" s="20" t="s">
        <v>333</v>
      </c>
      <c r="C51" s="23">
        <f t="shared" si="2"/>
        <v>372.79</v>
      </c>
      <c r="D51" s="23">
        <f>D52</f>
        <v>372.79</v>
      </c>
      <c r="E51" s="22"/>
      <c r="F51" s="13"/>
      <c r="G51" s="35"/>
      <c r="H51" s="36"/>
      <c r="I51" s="36"/>
      <c r="J51" s="13"/>
      <c r="K51" s="35"/>
      <c r="L51" s="13"/>
    </row>
    <row r="52" spans="1:12" ht="27" customHeight="1">
      <c r="A52" s="19">
        <v>21106</v>
      </c>
      <c r="B52" s="20" t="s">
        <v>503</v>
      </c>
      <c r="C52" s="23">
        <f t="shared" si="2"/>
        <v>372.79</v>
      </c>
      <c r="D52" s="23">
        <f>D53</f>
        <v>372.79</v>
      </c>
      <c r="E52" s="22"/>
      <c r="F52" s="13"/>
      <c r="G52" s="35"/>
      <c r="H52" s="36"/>
      <c r="I52" s="36"/>
      <c r="J52" s="13"/>
      <c r="K52" s="35"/>
      <c r="L52" s="13"/>
    </row>
    <row r="53" spans="1:12" ht="27" customHeight="1">
      <c r="A53" s="19">
        <v>2110605</v>
      </c>
      <c r="B53" s="20" t="s">
        <v>504</v>
      </c>
      <c r="C53" s="23">
        <f t="shared" si="2"/>
        <v>372.79</v>
      </c>
      <c r="D53" s="23">
        <v>372.79</v>
      </c>
      <c r="E53" s="22"/>
      <c r="F53" s="13"/>
      <c r="G53" s="35"/>
      <c r="H53" s="36"/>
      <c r="I53" s="36"/>
      <c r="J53" s="13"/>
      <c r="K53" s="35"/>
      <c r="L53" s="13"/>
    </row>
    <row r="54" spans="1:12" ht="27" customHeight="1">
      <c r="A54" s="19">
        <v>212</v>
      </c>
      <c r="B54" s="20" t="s">
        <v>332</v>
      </c>
      <c r="C54" s="23">
        <f t="shared" si="2"/>
        <v>217</v>
      </c>
      <c r="D54" s="23">
        <f>D55</f>
        <v>217</v>
      </c>
      <c r="E54" s="22"/>
      <c r="F54" s="13"/>
      <c r="G54" s="35"/>
      <c r="H54" s="36"/>
      <c r="I54" s="36"/>
      <c r="J54" s="13"/>
      <c r="K54" s="35"/>
      <c r="L54" s="13"/>
    </row>
    <row r="55" spans="1:12" ht="27" customHeight="1">
      <c r="A55" s="19">
        <v>21208</v>
      </c>
      <c r="B55" s="27" t="s">
        <v>505</v>
      </c>
      <c r="C55" s="23">
        <f t="shared" si="2"/>
        <v>217</v>
      </c>
      <c r="D55" s="23">
        <f>D56</f>
        <v>217</v>
      </c>
      <c r="E55" s="22"/>
      <c r="F55" s="13"/>
      <c r="G55" s="35"/>
      <c r="H55" s="36"/>
      <c r="I55" s="36"/>
      <c r="J55" s="13"/>
      <c r="K55" s="35"/>
      <c r="L55" s="13"/>
    </row>
    <row r="56" spans="1:12" ht="27" customHeight="1">
      <c r="A56" s="19">
        <v>2120801</v>
      </c>
      <c r="B56" s="20" t="s">
        <v>506</v>
      </c>
      <c r="C56" s="23">
        <f t="shared" si="2"/>
        <v>217</v>
      </c>
      <c r="D56" s="23">
        <v>217</v>
      </c>
      <c r="E56" s="22"/>
      <c r="F56" s="13"/>
      <c r="G56" s="35"/>
      <c r="H56" s="36"/>
      <c r="I56" s="36"/>
      <c r="J56" s="13"/>
      <c r="K56" s="35"/>
      <c r="L56" s="13"/>
    </row>
    <row r="57" spans="1:12" ht="27" customHeight="1">
      <c r="A57" s="19" t="s">
        <v>387</v>
      </c>
      <c r="B57" s="20" t="s">
        <v>334</v>
      </c>
      <c r="C57" s="23">
        <f t="shared" si="2"/>
        <v>444</v>
      </c>
      <c r="D57" s="23"/>
      <c r="E57" s="22">
        <f>E58+E63</f>
        <v>444</v>
      </c>
      <c r="F57" s="13"/>
      <c r="G57" s="35"/>
      <c r="H57" s="36"/>
      <c r="I57" s="36"/>
      <c r="J57" s="13"/>
      <c r="K57" s="35"/>
      <c r="L57" s="13"/>
    </row>
    <row r="58" spans="1:12" ht="27" customHeight="1">
      <c r="A58" s="19">
        <v>21301</v>
      </c>
      <c r="B58" s="20" t="s">
        <v>388</v>
      </c>
      <c r="C58" s="23">
        <f t="shared" si="2"/>
        <v>79.97</v>
      </c>
      <c r="D58" s="23"/>
      <c r="E58" s="22">
        <f>E59+E60</f>
        <v>79.97</v>
      </c>
      <c r="F58" s="13"/>
      <c r="G58" s="35"/>
      <c r="H58" s="36"/>
      <c r="I58" s="36"/>
      <c r="J58" s="13"/>
      <c r="K58" s="35"/>
      <c r="L58" s="13"/>
    </row>
    <row r="59" spans="1:12" ht="27" customHeight="1">
      <c r="A59" s="19">
        <v>2130104</v>
      </c>
      <c r="B59" s="20" t="s">
        <v>389</v>
      </c>
      <c r="C59" s="23">
        <f t="shared" si="2"/>
        <v>63.24</v>
      </c>
      <c r="D59" s="23"/>
      <c r="E59" s="22">
        <v>63.24</v>
      </c>
      <c r="F59" s="13"/>
      <c r="G59" s="35"/>
      <c r="H59" s="36"/>
      <c r="I59" s="36"/>
      <c r="J59" s="13"/>
      <c r="K59" s="35"/>
      <c r="L59" s="13"/>
    </row>
    <row r="60" spans="1:12" ht="27" customHeight="1">
      <c r="A60" s="19">
        <v>2130152</v>
      </c>
      <c r="B60" s="20" t="s">
        <v>390</v>
      </c>
      <c r="C60" s="23">
        <f t="shared" si="2"/>
        <v>16.73</v>
      </c>
      <c r="D60" s="23"/>
      <c r="E60" s="22">
        <v>16.73</v>
      </c>
      <c r="F60" s="13"/>
      <c r="G60" s="35"/>
      <c r="H60" s="36"/>
      <c r="I60" s="36"/>
      <c r="J60" s="13"/>
      <c r="K60" s="35"/>
      <c r="L60" s="13"/>
    </row>
    <row r="61" spans="1:12" ht="27" customHeight="1">
      <c r="A61" s="19">
        <v>21305</v>
      </c>
      <c r="B61" s="20" t="s">
        <v>507</v>
      </c>
      <c r="C61" s="23">
        <f t="shared" si="2"/>
        <v>545</v>
      </c>
      <c r="D61" s="23">
        <f>D62</f>
        <v>545</v>
      </c>
      <c r="E61" s="22"/>
      <c r="F61" s="13"/>
      <c r="G61" s="35"/>
      <c r="H61" s="36"/>
      <c r="I61" s="36"/>
      <c r="J61" s="13"/>
      <c r="K61" s="35"/>
      <c r="L61" s="13"/>
    </row>
    <row r="62" spans="1:12" ht="27" customHeight="1">
      <c r="A62" s="19">
        <v>2130504</v>
      </c>
      <c r="B62" s="20" t="s">
        <v>508</v>
      </c>
      <c r="C62" s="23">
        <f t="shared" si="2"/>
        <v>545</v>
      </c>
      <c r="D62" s="23">
        <v>545</v>
      </c>
      <c r="E62" s="22"/>
      <c r="F62" s="13"/>
      <c r="G62" s="35"/>
      <c r="H62" s="36"/>
      <c r="I62" s="36"/>
      <c r="J62" s="13"/>
      <c r="K62" s="35"/>
      <c r="L62" s="13"/>
    </row>
    <row r="63" spans="1:12" ht="27" customHeight="1">
      <c r="A63" s="19">
        <v>21307</v>
      </c>
      <c r="B63" s="20" t="s">
        <v>391</v>
      </c>
      <c r="C63" s="23">
        <f t="shared" si="2"/>
        <v>512.67</v>
      </c>
      <c r="D63" s="23">
        <f>D64</f>
        <v>148.64</v>
      </c>
      <c r="E63" s="22">
        <f>E65</f>
        <v>364.03</v>
      </c>
      <c r="F63" s="13"/>
      <c r="G63" s="35"/>
      <c r="H63" s="36"/>
      <c r="I63" s="36"/>
      <c r="J63" s="13"/>
      <c r="K63" s="35"/>
      <c r="L63" s="13"/>
    </row>
    <row r="64" spans="1:12" ht="27" customHeight="1">
      <c r="A64" s="19">
        <v>2130701</v>
      </c>
      <c r="B64" s="20" t="s">
        <v>509</v>
      </c>
      <c r="C64" s="23">
        <f t="shared" si="2"/>
        <v>148.64</v>
      </c>
      <c r="D64" s="23">
        <v>148.64</v>
      </c>
      <c r="E64" s="22"/>
      <c r="F64" s="13"/>
      <c r="G64" s="35"/>
      <c r="H64" s="36"/>
      <c r="I64" s="36"/>
      <c r="J64" s="13"/>
      <c r="K64" s="35"/>
      <c r="L64" s="13"/>
    </row>
    <row r="65" spans="1:12" ht="27" customHeight="1">
      <c r="A65" s="19">
        <v>2130705</v>
      </c>
      <c r="B65" s="20" t="s">
        <v>392</v>
      </c>
      <c r="C65" s="23">
        <f t="shared" si="2"/>
        <v>364.03</v>
      </c>
      <c r="D65" s="23"/>
      <c r="E65" s="22">
        <v>364.03</v>
      </c>
      <c r="F65" s="13"/>
      <c r="G65" s="35"/>
      <c r="H65" s="36"/>
      <c r="I65" s="36"/>
      <c r="J65" s="13"/>
      <c r="K65" s="35"/>
      <c r="L65" s="13"/>
    </row>
    <row r="66" spans="1:12" ht="27" customHeight="1">
      <c r="A66" s="19">
        <v>215</v>
      </c>
      <c r="B66" s="20" t="s">
        <v>335</v>
      </c>
      <c r="C66" s="23">
        <f t="shared" si="2"/>
        <v>30.95</v>
      </c>
      <c r="D66" s="23">
        <f>D67</f>
        <v>30.95</v>
      </c>
      <c r="E66" s="22"/>
      <c r="F66" s="13"/>
      <c r="G66" s="35"/>
      <c r="H66" s="36"/>
      <c r="I66" s="36"/>
      <c r="J66" s="13"/>
      <c r="K66" s="35"/>
      <c r="L66" s="13"/>
    </row>
    <row r="67" spans="1:12" ht="27" customHeight="1">
      <c r="A67" s="19">
        <v>21508</v>
      </c>
      <c r="B67" s="20" t="s">
        <v>510</v>
      </c>
      <c r="C67" s="23">
        <f t="shared" si="2"/>
        <v>30.95</v>
      </c>
      <c r="D67" s="23">
        <f>D68</f>
        <v>30.95</v>
      </c>
      <c r="E67" s="22"/>
      <c r="F67" s="13"/>
      <c r="G67" s="35"/>
      <c r="H67" s="36"/>
      <c r="I67" s="36"/>
      <c r="J67" s="13"/>
      <c r="K67" s="35"/>
      <c r="L67" s="13"/>
    </row>
    <row r="68" spans="1:12" ht="27" customHeight="1">
      <c r="A68" s="19">
        <v>2150899</v>
      </c>
      <c r="B68" s="20" t="s">
        <v>511</v>
      </c>
      <c r="C68" s="23">
        <f t="shared" si="2"/>
        <v>30.95</v>
      </c>
      <c r="D68" s="23">
        <v>30.95</v>
      </c>
      <c r="E68" s="22"/>
      <c r="F68" s="13"/>
      <c r="G68" s="35"/>
      <c r="H68" s="36"/>
      <c r="I68" s="36"/>
      <c r="J68" s="13"/>
      <c r="K68" s="35"/>
      <c r="L68" s="13"/>
    </row>
    <row r="69" spans="1:12" ht="27" customHeight="1">
      <c r="A69" s="19" t="s">
        <v>393</v>
      </c>
      <c r="B69" s="20" t="s">
        <v>336</v>
      </c>
      <c r="C69" s="23">
        <f t="shared" si="2"/>
        <v>40.26</v>
      </c>
      <c r="D69" s="23"/>
      <c r="E69" s="22">
        <f>E70</f>
        <v>40.26</v>
      </c>
      <c r="F69" s="13"/>
      <c r="G69" s="35"/>
      <c r="H69" s="36"/>
      <c r="I69" s="36"/>
      <c r="J69" s="13"/>
      <c r="K69" s="35"/>
      <c r="L69" s="13"/>
    </row>
    <row r="70" spans="1:12" ht="27" customHeight="1">
      <c r="A70" s="19">
        <v>22102</v>
      </c>
      <c r="B70" s="20" t="s">
        <v>394</v>
      </c>
      <c r="C70" s="23">
        <f t="shared" si="2"/>
        <v>40.26</v>
      </c>
      <c r="D70" s="23"/>
      <c r="E70" s="22">
        <f>E71</f>
        <v>40.26</v>
      </c>
      <c r="F70" s="13"/>
      <c r="G70" s="35"/>
      <c r="H70" s="36"/>
      <c r="I70" s="36"/>
      <c r="J70" s="13"/>
      <c r="K70" s="35"/>
      <c r="L70" s="13"/>
    </row>
    <row r="71" spans="1:12" ht="27" customHeight="1">
      <c r="A71" s="19">
        <v>2210201</v>
      </c>
      <c r="B71" s="20" t="s">
        <v>395</v>
      </c>
      <c r="C71" s="23">
        <f t="shared" si="2"/>
        <v>40.26</v>
      </c>
      <c r="D71" s="23"/>
      <c r="E71" s="22">
        <v>40.26</v>
      </c>
      <c r="F71" s="12"/>
      <c r="G71" s="12"/>
      <c r="H71" s="14"/>
      <c r="I71" s="14"/>
      <c r="J71" s="12"/>
      <c r="K71" s="12"/>
      <c r="L71" s="12"/>
    </row>
    <row r="72" spans="1:12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21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2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2.75" customHeight="1">
      <c r="B76" s="3"/>
      <c r="C76" s="3"/>
      <c r="D76" s="3"/>
      <c r="F76" s="3"/>
      <c r="G76" s="3"/>
      <c r="H76" s="3"/>
      <c r="I76" s="3"/>
      <c r="J76" s="3"/>
      <c r="K76" s="3"/>
      <c r="L76" s="3"/>
    </row>
    <row r="77" spans="2:12" ht="12.75" customHeight="1">
      <c r="B77" s="3"/>
      <c r="C77" s="3"/>
      <c r="I77" s="3"/>
      <c r="J77" s="3"/>
      <c r="K77" s="3"/>
      <c r="L77" s="3"/>
    </row>
    <row r="78" spans="2:11" ht="12.75" customHeight="1">
      <c r="B78" s="3"/>
      <c r="J78" s="3"/>
      <c r="K78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showZeros="0" zoomScaleSheetLayoutView="100" workbookViewId="0" topLeftCell="A4">
      <selection activeCell="C66" sqref="C66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512</v>
      </c>
      <c r="B1" s="3"/>
    </row>
    <row r="2" spans="1:8" ht="27">
      <c r="A2" s="4" t="s">
        <v>513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345</v>
      </c>
      <c r="B5" s="12" t="s">
        <v>346</v>
      </c>
      <c r="C5" s="12" t="s">
        <v>318</v>
      </c>
      <c r="D5" s="13" t="s">
        <v>348</v>
      </c>
      <c r="E5" s="12" t="s">
        <v>349</v>
      </c>
      <c r="F5" s="12" t="s">
        <v>514</v>
      </c>
      <c r="G5" s="12" t="s">
        <v>515</v>
      </c>
      <c r="H5" s="12" t="s">
        <v>516</v>
      </c>
    </row>
    <row r="6" spans="1:8" ht="29.25" customHeight="1">
      <c r="A6" s="14" t="s">
        <v>318</v>
      </c>
      <c r="B6" s="15"/>
      <c r="C6" s="16">
        <v>2784.61</v>
      </c>
      <c r="D6" s="17">
        <v>1447.77</v>
      </c>
      <c r="E6" s="17">
        <v>1336.84</v>
      </c>
      <c r="F6" s="18"/>
      <c r="G6" s="18"/>
      <c r="H6" s="18"/>
    </row>
    <row r="7" spans="1:8" ht="29.25" customHeight="1">
      <c r="A7" s="19" t="s">
        <v>350</v>
      </c>
      <c r="B7" s="20" t="s">
        <v>325</v>
      </c>
      <c r="C7" s="21">
        <v>387.32</v>
      </c>
      <c r="D7" s="22">
        <f>D8+D11+D13+D15+D18</f>
        <v>387.32</v>
      </c>
      <c r="E7" s="23"/>
      <c r="F7" s="18"/>
      <c r="G7" s="18"/>
      <c r="H7" s="18"/>
    </row>
    <row r="8" spans="1:8" ht="29.25" customHeight="1">
      <c r="A8" s="19">
        <v>20101</v>
      </c>
      <c r="B8" s="20" t="s">
        <v>351</v>
      </c>
      <c r="C8" s="21">
        <v>34.27</v>
      </c>
      <c r="D8" s="22">
        <v>34.27</v>
      </c>
      <c r="E8" s="23"/>
      <c r="F8" s="18"/>
      <c r="G8" s="18"/>
      <c r="H8" s="18"/>
    </row>
    <row r="9" spans="1:8" ht="29.25" customHeight="1">
      <c r="A9" s="19">
        <v>2010101</v>
      </c>
      <c r="B9" s="20" t="s">
        <v>352</v>
      </c>
      <c r="C9" s="21">
        <v>28.27</v>
      </c>
      <c r="D9" s="22">
        <v>28.27</v>
      </c>
      <c r="E9" s="23"/>
      <c r="F9" s="18"/>
      <c r="G9" s="18"/>
      <c r="H9" s="18"/>
    </row>
    <row r="10" spans="1:8" ht="29.25" customHeight="1">
      <c r="A10" s="19">
        <v>2010108</v>
      </c>
      <c r="B10" s="20" t="s">
        <v>353</v>
      </c>
      <c r="C10" s="21">
        <v>6</v>
      </c>
      <c r="D10" s="22">
        <v>6</v>
      </c>
      <c r="E10" s="23"/>
      <c r="F10" s="18"/>
      <c r="G10" s="18"/>
      <c r="H10" s="18"/>
    </row>
    <row r="11" spans="1:8" ht="29.25" customHeight="1">
      <c r="A11" s="19">
        <v>20103</v>
      </c>
      <c r="B11" s="20" t="s">
        <v>354</v>
      </c>
      <c r="C11" s="21">
        <v>275.37</v>
      </c>
      <c r="D11" s="22">
        <f>D12</f>
        <v>275.37</v>
      </c>
      <c r="E11" s="23"/>
      <c r="F11" s="18"/>
      <c r="G11" s="18"/>
      <c r="H11" s="18"/>
    </row>
    <row r="12" spans="1:8" ht="29.25" customHeight="1">
      <c r="A12" s="19">
        <v>2010301</v>
      </c>
      <c r="B12" s="20" t="s">
        <v>352</v>
      </c>
      <c r="C12" s="21">
        <v>275.37</v>
      </c>
      <c r="D12" s="22">
        <v>275.37</v>
      </c>
      <c r="E12" s="23"/>
      <c r="F12" s="18"/>
      <c r="G12" s="18"/>
      <c r="H12" s="18"/>
    </row>
    <row r="13" spans="1:8" ht="29.25" customHeight="1">
      <c r="A13" s="19">
        <v>20106</v>
      </c>
      <c r="B13" s="20" t="s">
        <v>355</v>
      </c>
      <c r="C13" s="21">
        <v>21.93</v>
      </c>
      <c r="D13" s="22">
        <f>D14</f>
        <v>21.93</v>
      </c>
      <c r="E13" s="23"/>
      <c r="F13" s="18"/>
      <c r="G13" s="18"/>
      <c r="H13" s="18"/>
    </row>
    <row r="14" spans="1:8" ht="29.25" customHeight="1">
      <c r="A14" s="19">
        <v>2010601</v>
      </c>
      <c r="B14" s="20" t="s">
        <v>352</v>
      </c>
      <c r="C14" s="21">
        <v>21.93</v>
      </c>
      <c r="D14" s="22">
        <v>21.93</v>
      </c>
      <c r="E14" s="23"/>
      <c r="F14" s="18"/>
      <c r="G14" s="18"/>
      <c r="H14" s="18"/>
    </row>
    <row r="15" spans="1:8" ht="29.25" customHeight="1">
      <c r="A15" s="19">
        <v>20129</v>
      </c>
      <c r="B15" s="20" t="s">
        <v>356</v>
      </c>
      <c r="C15" s="21">
        <v>30.32</v>
      </c>
      <c r="D15" s="22">
        <f>D16+D17</f>
        <v>30.32</v>
      </c>
      <c r="E15" s="23"/>
      <c r="F15" s="18"/>
      <c r="G15" s="18"/>
      <c r="H15" s="18"/>
    </row>
    <row r="16" spans="1:8" ht="29.25" customHeight="1">
      <c r="A16" s="19">
        <v>2012901</v>
      </c>
      <c r="B16" s="20" t="s">
        <v>352</v>
      </c>
      <c r="C16" s="21">
        <v>20.82</v>
      </c>
      <c r="D16" s="22">
        <v>20.82</v>
      </c>
      <c r="E16" s="23"/>
      <c r="F16" s="18"/>
      <c r="G16" s="18"/>
      <c r="H16" s="18"/>
    </row>
    <row r="17" spans="1:8" ht="29.25" customHeight="1">
      <c r="A17" s="19">
        <v>2012999</v>
      </c>
      <c r="B17" s="20" t="s">
        <v>357</v>
      </c>
      <c r="C17" s="21">
        <v>9.5</v>
      </c>
      <c r="D17" s="22">
        <v>9.5</v>
      </c>
      <c r="E17" s="23"/>
      <c r="F17" s="18"/>
      <c r="G17" s="18"/>
      <c r="H17" s="18"/>
    </row>
    <row r="18" spans="1:8" ht="29.25" customHeight="1">
      <c r="A18" s="19">
        <v>20131</v>
      </c>
      <c r="B18" s="20" t="s">
        <v>358</v>
      </c>
      <c r="C18" s="21">
        <v>25.43</v>
      </c>
      <c r="D18" s="22">
        <f aca="true" t="shared" si="0" ref="D18:D21">D19</f>
        <v>25.43</v>
      </c>
      <c r="E18" s="23"/>
      <c r="F18" s="18"/>
      <c r="G18" s="18"/>
      <c r="H18" s="18"/>
    </row>
    <row r="19" spans="1:8" ht="29.25" customHeight="1">
      <c r="A19" s="19">
        <v>2013101</v>
      </c>
      <c r="B19" s="20" t="s">
        <v>352</v>
      </c>
      <c r="C19" s="21">
        <v>25.43</v>
      </c>
      <c r="D19" s="22">
        <v>25.43</v>
      </c>
      <c r="E19" s="23"/>
      <c r="F19" s="18"/>
      <c r="G19" s="18"/>
      <c r="H19" s="18"/>
    </row>
    <row r="20" spans="1:8" ht="29.25" customHeight="1">
      <c r="A20" s="19" t="s">
        <v>359</v>
      </c>
      <c r="B20" s="20" t="s">
        <v>327</v>
      </c>
      <c r="C20" s="21">
        <v>27.25</v>
      </c>
      <c r="D20" s="22">
        <f t="shared" si="0"/>
        <v>27.25</v>
      </c>
      <c r="E20" s="23"/>
      <c r="F20" s="18"/>
      <c r="G20" s="18"/>
      <c r="H20" s="18"/>
    </row>
    <row r="21" spans="1:8" ht="29.25" customHeight="1">
      <c r="A21" s="19">
        <v>20701</v>
      </c>
      <c r="B21" s="20" t="s">
        <v>360</v>
      </c>
      <c r="C21" s="21">
        <v>27.25</v>
      </c>
      <c r="D21" s="22">
        <f t="shared" si="0"/>
        <v>27.25</v>
      </c>
      <c r="E21" s="23"/>
      <c r="F21" s="18"/>
      <c r="G21" s="18"/>
      <c r="H21" s="18"/>
    </row>
    <row r="22" spans="1:8" ht="29.25" customHeight="1">
      <c r="A22" s="19">
        <v>2070109</v>
      </c>
      <c r="B22" s="20" t="s">
        <v>361</v>
      </c>
      <c r="C22" s="21">
        <v>27.25</v>
      </c>
      <c r="D22" s="22">
        <v>27.25</v>
      </c>
      <c r="E22" s="23"/>
      <c r="F22" s="18"/>
      <c r="G22" s="18"/>
      <c r="H22" s="18"/>
    </row>
    <row r="23" spans="1:8" ht="29.25" customHeight="1">
      <c r="A23" s="19" t="s">
        <v>362</v>
      </c>
      <c r="B23" s="24" t="s">
        <v>329</v>
      </c>
      <c r="C23" s="21">
        <v>539.53</v>
      </c>
      <c r="D23" s="22">
        <f>D24+D26+D28+D33+D40+D42+D44</f>
        <v>517.0699999999999</v>
      </c>
      <c r="E23" s="23">
        <f>E26+E38</f>
        <v>22.46</v>
      </c>
      <c r="F23" s="18"/>
      <c r="G23" s="18"/>
      <c r="H23" s="18"/>
    </row>
    <row r="24" spans="1:8" ht="29.25" customHeight="1">
      <c r="A24" s="19">
        <v>20801</v>
      </c>
      <c r="B24" s="24" t="s">
        <v>363</v>
      </c>
      <c r="C24" s="21">
        <v>41.96</v>
      </c>
      <c r="D24" s="22">
        <f>D25</f>
        <v>41.96</v>
      </c>
      <c r="E24" s="23"/>
      <c r="F24" s="18"/>
      <c r="G24" s="18"/>
      <c r="H24" s="18"/>
    </row>
    <row r="25" spans="1:8" ht="29.25" customHeight="1">
      <c r="A25" s="19">
        <v>2080199</v>
      </c>
      <c r="B25" s="20" t="s">
        <v>364</v>
      </c>
      <c r="C25" s="21">
        <v>41.96</v>
      </c>
      <c r="D25" s="22">
        <v>41.96</v>
      </c>
      <c r="E25" s="23"/>
      <c r="F25" s="18"/>
      <c r="G25" s="18"/>
      <c r="H25" s="18"/>
    </row>
    <row r="26" spans="1:8" ht="29.25" customHeight="1">
      <c r="A26" s="19">
        <v>20802</v>
      </c>
      <c r="B26" s="20" t="s">
        <v>365</v>
      </c>
      <c r="C26" s="21">
        <v>41.02</v>
      </c>
      <c r="D26" s="22">
        <f>D27</f>
        <v>21.02</v>
      </c>
      <c r="E26" s="23">
        <f>E27</f>
        <v>20</v>
      </c>
      <c r="F26" s="18"/>
      <c r="G26" s="18"/>
      <c r="H26" s="18"/>
    </row>
    <row r="27" spans="1:8" ht="29.25" customHeight="1">
      <c r="A27" s="19">
        <v>2080208</v>
      </c>
      <c r="B27" s="20" t="s">
        <v>366</v>
      </c>
      <c r="C27" s="21">
        <v>41.02</v>
      </c>
      <c r="D27" s="22">
        <v>21.02</v>
      </c>
      <c r="E27" s="23">
        <v>20</v>
      </c>
      <c r="F27" s="18"/>
      <c r="G27" s="18"/>
      <c r="H27" s="18"/>
    </row>
    <row r="28" spans="1:8" ht="29.25" customHeight="1">
      <c r="A28" s="19">
        <v>20805</v>
      </c>
      <c r="B28" s="20" t="s">
        <v>367</v>
      </c>
      <c r="C28" s="21">
        <v>94.7</v>
      </c>
      <c r="D28" s="22">
        <f>D29+D30+D31+D32</f>
        <v>94.7</v>
      </c>
      <c r="E28" s="23"/>
      <c r="F28" s="18"/>
      <c r="G28" s="18"/>
      <c r="H28" s="18"/>
    </row>
    <row r="29" spans="1:8" ht="29.25" customHeight="1">
      <c r="A29" s="19">
        <v>2080501</v>
      </c>
      <c r="B29" s="25" t="s">
        <v>368</v>
      </c>
      <c r="C29" s="21">
        <v>0.61</v>
      </c>
      <c r="D29" s="22">
        <v>0.61</v>
      </c>
      <c r="E29" s="23"/>
      <c r="F29" s="18"/>
      <c r="G29" s="18"/>
      <c r="H29" s="18"/>
    </row>
    <row r="30" spans="1:8" ht="29.25" customHeight="1">
      <c r="A30" s="19">
        <v>2080502</v>
      </c>
      <c r="B30" s="25" t="s">
        <v>369</v>
      </c>
      <c r="C30" s="21">
        <v>0.15</v>
      </c>
      <c r="D30" s="22">
        <v>0.15</v>
      </c>
      <c r="E30" s="23"/>
      <c r="F30" s="18"/>
      <c r="G30" s="18"/>
      <c r="H30" s="18"/>
    </row>
    <row r="31" spans="1:8" ht="29.25" customHeight="1">
      <c r="A31" s="26">
        <v>2080505</v>
      </c>
      <c r="B31" s="20" t="s">
        <v>370</v>
      </c>
      <c r="C31" s="21">
        <v>67.1</v>
      </c>
      <c r="D31" s="22">
        <v>67.1</v>
      </c>
      <c r="E31" s="23"/>
      <c r="F31" s="18"/>
      <c r="G31" s="18"/>
      <c r="H31" s="18"/>
    </row>
    <row r="32" spans="1:8" ht="29.25" customHeight="1">
      <c r="A32" s="26">
        <v>2080506</v>
      </c>
      <c r="B32" s="20" t="s">
        <v>371</v>
      </c>
      <c r="C32" s="21">
        <v>26.84</v>
      </c>
      <c r="D32" s="22">
        <v>26.84</v>
      </c>
      <c r="E32" s="23"/>
      <c r="F32" s="18"/>
      <c r="G32" s="18"/>
      <c r="H32" s="18"/>
    </row>
    <row r="33" spans="1:8" ht="29.25" customHeight="1">
      <c r="A33" s="19">
        <v>20808</v>
      </c>
      <c r="B33" s="20" t="s">
        <v>372</v>
      </c>
      <c r="C33" s="21">
        <v>187.13</v>
      </c>
      <c r="D33" s="22">
        <f>D34+D35+D36+D37</f>
        <v>187.13</v>
      </c>
      <c r="E33" s="23"/>
      <c r="F33" s="18"/>
      <c r="G33" s="18"/>
      <c r="H33" s="18"/>
    </row>
    <row r="34" spans="1:8" ht="29.25" customHeight="1">
      <c r="A34" s="19">
        <v>2080801</v>
      </c>
      <c r="B34" s="20" t="s">
        <v>373</v>
      </c>
      <c r="C34" s="21">
        <v>5.64</v>
      </c>
      <c r="D34" s="22">
        <v>5.64</v>
      </c>
      <c r="E34" s="23"/>
      <c r="F34" s="18"/>
      <c r="G34" s="18"/>
      <c r="H34" s="18"/>
    </row>
    <row r="35" spans="1:8" ht="29.25" customHeight="1">
      <c r="A35" s="19">
        <v>2080802</v>
      </c>
      <c r="B35" s="20" t="s">
        <v>374</v>
      </c>
      <c r="C35" s="21">
        <v>19.38</v>
      </c>
      <c r="D35" s="22">
        <v>19.38</v>
      </c>
      <c r="E35" s="23"/>
      <c r="F35" s="18"/>
      <c r="G35" s="18"/>
      <c r="H35" s="18"/>
    </row>
    <row r="36" spans="1:8" ht="29.25" customHeight="1">
      <c r="A36" s="19">
        <v>2080803</v>
      </c>
      <c r="B36" s="20" t="s">
        <v>375</v>
      </c>
      <c r="C36" s="21">
        <v>154.91</v>
      </c>
      <c r="D36" s="22">
        <v>154.91</v>
      </c>
      <c r="E36" s="23"/>
      <c r="F36" s="18"/>
      <c r="G36" s="18"/>
      <c r="H36" s="18"/>
    </row>
    <row r="37" spans="1:8" ht="29.25" customHeight="1">
      <c r="A37" s="19">
        <v>2080805</v>
      </c>
      <c r="B37" s="20" t="s">
        <v>376</v>
      </c>
      <c r="C37" s="21">
        <v>7.2</v>
      </c>
      <c r="D37" s="22">
        <v>7.2</v>
      </c>
      <c r="E37" s="23"/>
      <c r="F37" s="18"/>
      <c r="G37" s="18"/>
      <c r="H37" s="18"/>
    </row>
    <row r="38" spans="1:8" ht="29.25" customHeight="1">
      <c r="A38" s="19">
        <v>20820</v>
      </c>
      <c r="B38" s="20" t="s">
        <v>501</v>
      </c>
      <c r="C38" s="21">
        <v>2.46</v>
      </c>
      <c r="D38" s="22"/>
      <c r="E38" s="23">
        <f>E39</f>
        <v>2.46</v>
      </c>
      <c r="F38" s="18"/>
      <c r="G38" s="18"/>
      <c r="H38" s="18"/>
    </row>
    <row r="39" spans="1:8" ht="29.25" customHeight="1">
      <c r="A39" s="19">
        <v>2082002</v>
      </c>
      <c r="B39" s="20" t="s">
        <v>502</v>
      </c>
      <c r="C39" s="21">
        <v>2.46</v>
      </c>
      <c r="D39" s="22"/>
      <c r="E39" s="23">
        <v>2.46</v>
      </c>
      <c r="F39" s="18"/>
      <c r="G39" s="18"/>
      <c r="H39" s="18"/>
    </row>
    <row r="40" spans="1:8" ht="29.25" customHeight="1">
      <c r="A40" s="26">
        <v>20821</v>
      </c>
      <c r="B40" s="20" t="s">
        <v>377</v>
      </c>
      <c r="C40" s="21">
        <v>165.29</v>
      </c>
      <c r="D40" s="22">
        <f aca="true" t="shared" si="1" ref="D40:D44">D41</f>
        <v>165.29</v>
      </c>
      <c r="E40" s="23"/>
      <c r="F40" s="18"/>
      <c r="G40" s="18"/>
      <c r="H40" s="18"/>
    </row>
    <row r="41" spans="1:8" ht="29.25" customHeight="1">
      <c r="A41" s="26">
        <v>2082102</v>
      </c>
      <c r="B41" s="20" t="s">
        <v>378</v>
      </c>
      <c r="C41" s="21">
        <v>165.29</v>
      </c>
      <c r="D41" s="22">
        <v>165.29</v>
      </c>
      <c r="E41" s="23"/>
      <c r="F41" s="18"/>
      <c r="G41" s="18"/>
      <c r="H41" s="18"/>
    </row>
    <row r="42" spans="1:8" ht="29.25" customHeight="1">
      <c r="A42" s="26">
        <v>20825</v>
      </c>
      <c r="B42" s="20" t="s">
        <v>379</v>
      </c>
      <c r="C42" s="21">
        <v>2.17</v>
      </c>
      <c r="D42" s="22">
        <f t="shared" si="1"/>
        <v>2.17</v>
      </c>
      <c r="E42" s="23"/>
      <c r="F42" s="18"/>
      <c r="G42" s="18"/>
      <c r="H42" s="18"/>
    </row>
    <row r="43" spans="1:8" ht="29.25" customHeight="1">
      <c r="A43" s="26" t="s">
        <v>380</v>
      </c>
      <c r="B43" s="20" t="s">
        <v>381</v>
      </c>
      <c r="C43" s="21">
        <v>2.17</v>
      </c>
      <c r="D43" s="22">
        <v>2.17</v>
      </c>
      <c r="E43" s="23"/>
      <c r="F43" s="18"/>
      <c r="G43" s="18"/>
      <c r="H43" s="18"/>
    </row>
    <row r="44" spans="1:8" ht="29.25" customHeight="1">
      <c r="A44" s="26">
        <v>20899</v>
      </c>
      <c r="B44" s="20" t="s">
        <v>382</v>
      </c>
      <c r="C44" s="21">
        <v>4.8</v>
      </c>
      <c r="D44" s="22">
        <f t="shared" si="1"/>
        <v>4.8</v>
      </c>
      <c r="E44" s="23"/>
      <c r="F44" s="18"/>
      <c r="G44" s="18"/>
      <c r="H44" s="18"/>
    </row>
    <row r="45" spans="1:8" ht="29.25" customHeight="1">
      <c r="A45" s="26">
        <v>2089901</v>
      </c>
      <c r="B45" s="20" t="s">
        <v>382</v>
      </c>
      <c r="C45" s="21">
        <v>4.8</v>
      </c>
      <c r="D45" s="22">
        <v>4.8</v>
      </c>
      <c r="E45" s="23"/>
      <c r="F45" s="18"/>
      <c r="G45" s="18"/>
      <c r="H45" s="18"/>
    </row>
    <row r="46" spans="1:8" ht="29.25" customHeight="1">
      <c r="A46" s="19" t="s">
        <v>383</v>
      </c>
      <c r="B46" s="20" t="s">
        <v>331</v>
      </c>
      <c r="C46" s="21">
        <v>31.87</v>
      </c>
      <c r="D46" s="22">
        <f>D47</f>
        <v>31.869999999999997</v>
      </c>
      <c r="E46" s="23"/>
      <c r="F46" s="18"/>
      <c r="G46" s="18"/>
      <c r="H46" s="18"/>
    </row>
    <row r="47" spans="1:8" ht="29.25" customHeight="1">
      <c r="A47" s="19">
        <v>21011</v>
      </c>
      <c r="B47" s="20" t="s">
        <v>384</v>
      </c>
      <c r="C47" s="21">
        <v>31.87</v>
      </c>
      <c r="D47" s="22">
        <f>D48+D49</f>
        <v>31.869999999999997</v>
      </c>
      <c r="E47" s="23"/>
      <c r="F47" s="18"/>
      <c r="G47" s="18"/>
      <c r="H47" s="18"/>
    </row>
    <row r="48" spans="1:8" ht="29.25" customHeight="1">
      <c r="A48" s="19">
        <v>2101101</v>
      </c>
      <c r="B48" s="20" t="s">
        <v>385</v>
      </c>
      <c r="C48" s="21">
        <v>22.9</v>
      </c>
      <c r="D48" s="22">
        <v>22.9</v>
      </c>
      <c r="E48" s="23"/>
      <c r="F48" s="18"/>
      <c r="G48" s="18"/>
      <c r="H48" s="18"/>
    </row>
    <row r="49" spans="1:8" ht="29.25" customHeight="1">
      <c r="A49" s="19">
        <v>2101102</v>
      </c>
      <c r="B49" s="20" t="s">
        <v>386</v>
      </c>
      <c r="C49" s="21">
        <v>8.97</v>
      </c>
      <c r="D49" s="22">
        <v>8.97</v>
      </c>
      <c r="E49" s="23"/>
      <c r="F49" s="18"/>
      <c r="G49" s="18"/>
      <c r="H49" s="18"/>
    </row>
    <row r="50" spans="1:8" ht="29.25" customHeight="1">
      <c r="A50" s="19">
        <v>211</v>
      </c>
      <c r="B50" s="20" t="s">
        <v>333</v>
      </c>
      <c r="C50" s="21">
        <v>372.79</v>
      </c>
      <c r="D50" s="22"/>
      <c r="E50" s="23">
        <f aca="true" t="shared" si="2" ref="E50:E54">E51</f>
        <v>372.79</v>
      </c>
      <c r="F50" s="18"/>
      <c r="G50" s="18"/>
      <c r="H50" s="18"/>
    </row>
    <row r="51" spans="1:8" ht="29.25" customHeight="1">
      <c r="A51" s="19">
        <v>21106</v>
      </c>
      <c r="B51" s="20" t="s">
        <v>503</v>
      </c>
      <c r="C51" s="21">
        <v>372.79</v>
      </c>
      <c r="D51" s="22"/>
      <c r="E51" s="23">
        <f t="shared" si="2"/>
        <v>372.79</v>
      </c>
      <c r="F51" s="18"/>
      <c r="G51" s="18"/>
      <c r="H51" s="18"/>
    </row>
    <row r="52" spans="1:8" ht="29.25" customHeight="1">
      <c r="A52" s="19">
        <v>2110605</v>
      </c>
      <c r="B52" s="20" t="s">
        <v>504</v>
      </c>
      <c r="C52" s="21">
        <v>372.79</v>
      </c>
      <c r="D52" s="22"/>
      <c r="E52" s="23">
        <v>372.79</v>
      </c>
      <c r="F52" s="18"/>
      <c r="G52" s="18"/>
      <c r="H52" s="18"/>
    </row>
    <row r="53" spans="1:8" ht="29.25" customHeight="1">
      <c r="A53" s="19">
        <v>212</v>
      </c>
      <c r="B53" s="20" t="s">
        <v>332</v>
      </c>
      <c r="C53" s="21">
        <v>217</v>
      </c>
      <c r="D53" s="22"/>
      <c r="E53" s="23">
        <f t="shared" si="2"/>
        <v>217</v>
      </c>
      <c r="F53" s="18"/>
      <c r="G53" s="18"/>
      <c r="H53" s="18"/>
    </row>
    <row r="54" spans="1:8" ht="29.25" customHeight="1">
      <c r="A54" s="19">
        <v>21208</v>
      </c>
      <c r="B54" s="27" t="s">
        <v>505</v>
      </c>
      <c r="C54" s="21">
        <v>217</v>
      </c>
      <c r="D54" s="22"/>
      <c r="E54" s="23">
        <f t="shared" si="2"/>
        <v>217</v>
      </c>
      <c r="F54" s="18"/>
      <c r="G54" s="18"/>
      <c r="H54" s="18"/>
    </row>
    <row r="55" spans="1:8" ht="29.25" customHeight="1">
      <c r="A55" s="19">
        <v>2120801</v>
      </c>
      <c r="B55" s="20" t="s">
        <v>506</v>
      </c>
      <c r="C55" s="21">
        <v>217</v>
      </c>
      <c r="D55" s="22"/>
      <c r="E55" s="23">
        <v>217</v>
      </c>
      <c r="F55" s="18"/>
      <c r="G55" s="18"/>
      <c r="H55" s="18"/>
    </row>
    <row r="56" spans="1:8" ht="29.25" customHeight="1">
      <c r="A56" s="19" t="s">
        <v>387</v>
      </c>
      <c r="B56" s="20" t="s">
        <v>334</v>
      </c>
      <c r="C56" s="21">
        <v>444</v>
      </c>
      <c r="D56" s="22">
        <f>D57+D62</f>
        <v>444</v>
      </c>
      <c r="E56" s="23"/>
      <c r="F56" s="18"/>
      <c r="G56" s="18"/>
      <c r="H56" s="18"/>
    </row>
    <row r="57" spans="1:8" ht="29.25" customHeight="1">
      <c r="A57" s="19">
        <v>21301</v>
      </c>
      <c r="B57" s="20" t="s">
        <v>388</v>
      </c>
      <c r="C57" s="21">
        <v>79.97</v>
      </c>
      <c r="D57" s="22">
        <f>D58+D59</f>
        <v>79.97</v>
      </c>
      <c r="E57" s="23"/>
      <c r="F57" s="18"/>
      <c r="G57" s="18"/>
      <c r="H57" s="18"/>
    </row>
    <row r="58" spans="1:8" ht="29.25" customHeight="1">
      <c r="A58" s="19">
        <v>2130104</v>
      </c>
      <c r="B58" s="20" t="s">
        <v>389</v>
      </c>
      <c r="C58" s="21">
        <v>63.24</v>
      </c>
      <c r="D58" s="22">
        <v>63.24</v>
      </c>
      <c r="E58" s="23"/>
      <c r="F58" s="18"/>
      <c r="G58" s="18"/>
      <c r="H58" s="18"/>
    </row>
    <row r="59" spans="1:8" ht="29.25" customHeight="1">
      <c r="A59" s="19">
        <v>2130152</v>
      </c>
      <c r="B59" s="20" t="s">
        <v>390</v>
      </c>
      <c r="C59" s="21">
        <v>16.73</v>
      </c>
      <c r="D59" s="22">
        <v>16.73</v>
      </c>
      <c r="E59" s="23"/>
      <c r="F59" s="18"/>
      <c r="G59" s="18"/>
      <c r="H59" s="18"/>
    </row>
    <row r="60" spans="1:8" ht="29.25" customHeight="1">
      <c r="A60" s="19">
        <v>21305</v>
      </c>
      <c r="B60" s="20" t="s">
        <v>507</v>
      </c>
      <c r="C60" s="21">
        <v>545</v>
      </c>
      <c r="D60" s="22"/>
      <c r="E60" s="23">
        <f aca="true" t="shared" si="3" ref="E60:E66">E61</f>
        <v>545</v>
      </c>
      <c r="F60" s="18"/>
      <c r="G60" s="18"/>
      <c r="H60" s="18"/>
    </row>
    <row r="61" spans="1:8" ht="29.25" customHeight="1">
      <c r="A61" s="19">
        <v>2130504</v>
      </c>
      <c r="B61" s="20" t="s">
        <v>508</v>
      </c>
      <c r="C61" s="21">
        <v>545</v>
      </c>
      <c r="D61" s="22"/>
      <c r="E61" s="23">
        <v>545</v>
      </c>
      <c r="F61" s="18"/>
      <c r="G61" s="18"/>
      <c r="H61" s="18"/>
    </row>
    <row r="62" spans="1:8" ht="29.25" customHeight="1">
      <c r="A62" s="19">
        <v>21307</v>
      </c>
      <c r="B62" s="20" t="s">
        <v>391</v>
      </c>
      <c r="C62" s="21">
        <v>512.67</v>
      </c>
      <c r="D62" s="22">
        <f>D64</f>
        <v>364.03</v>
      </c>
      <c r="E62" s="23">
        <f t="shared" si="3"/>
        <v>148.64</v>
      </c>
      <c r="F62" s="18"/>
      <c r="G62" s="18"/>
      <c r="H62" s="18"/>
    </row>
    <row r="63" spans="1:8" ht="29.25" customHeight="1">
      <c r="A63" s="19">
        <v>2130701</v>
      </c>
      <c r="B63" s="20" t="s">
        <v>509</v>
      </c>
      <c r="C63" s="21">
        <v>148.64</v>
      </c>
      <c r="D63" s="22"/>
      <c r="E63" s="23">
        <v>148.64</v>
      </c>
      <c r="F63" s="18"/>
      <c r="G63" s="18"/>
      <c r="H63" s="18"/>
    </row>
    <row r="64" spans="1:8" ht="29.25" customHeight="1">
      <c r="A64" s="19">
        <v>2130705</v>
      </c>
      <c r="B64" s="20" t="s">
        <v>392</v>
      </c>
      <c r="C64" s="21">
        <v>364.03</v>
      </c>
      <c r="D64" s="22">
        <v>364.03</v>
      </c>
      <c r="E64" s="23"/>
      <c r="F64" s="18"/>
      <c r="G64" s="18"/>
      <c r="H64" s="18"/>
    </row>
    <row r="65" spans="1:8" ht="29.25" customHeight="1">
      <c r="A65" s="19">
        <v>215</v>
      </c>
      <c r="B65" s="20" t="s">
        <v>335</v>
      </c>
      <c r="C65" s="21">
        <v>30.95</v>
      </c>
      <c r="D65" s="22"/>
      <c r="E65" s="23">
        <f t="shared" si="3"/>
        <v>30.95</v>
      </c>
      <c r="F65" s="18"/>
      <c r="G65" s="18"/>
      <c r="H65" s="18"/>
    </row>
    <row r="66" spans="1:8" ht="29.25" customHeight="1">
      <c r="A66" s="19">
        <v>21508</v>
      </c>
      <c r="B66" s="20" t="s">
        <v>510</v>
      </c>
      <c r="C66" s="21">
        <v>30.95</v>
      </c>
      <c r="D66" s="22"/>
      <c r="E66" s="23">
        <f t="shared" si="3"/>
        <v>30.95</v>
      </c>
      <c r="F66" s="18"/>
      <c r="G66" s="18"/>
      <c r="H66" s="18"/>
    </row>
    <row r="67" spans="1:8" ht="29.25" customHeight="1">
      <c r="A67" s="19">
        <v>2150899</v>
      </c>
      <c r="B67" s="20" t="s">
        <v>511</v>
      </c>
      <c r="C67" s="21">
        <v>30.95</v>
      </c>
      <c r="D67" s="22"/>
      <c r="E67" s="23">
        <v>30.95</v>
      </c>
      <c r="F67" s="18"/>
      <c r="G67" s="18"/>
      <c r="H67" s="18"/>
    </row>
    <row r="68" spans="1:8" ht="29.25" customHeight="1">
      <c r="A68" s="19" t="s">
        <v>393</v>
      </c>
      <c r="B68" s="20" t="s">
        <v>336</v>
      </c>
      <c r="C68" s="21">
        <v>40.26</v>
      </c>
      <c r="D68" s="22">
        <f>D69</f>
        <v>40.26</v>
      </c>
      <c r="E68" s="23"/>
      <c r="F68" s="18"/>
      <c r="G68" s="18"/>
      <c r="H68" s="18"/>
    </row>
    <row r="69" spans="1:8" ht="29.25" customHeight="1">
      <c r="A69" s="19">
        <v>22102</v>
      </c>
      <c r="B69" s="20" t="s">
        <v>394</v>
      </c>
      <c r="C69" s="21">
        <v>40.26</v>
      </c>
      <c r="D69" s="22">
        <f>D70</f>
        <v>40.26</v>
      </c>
      <c r="E69" s="23"/>
      <c r="F69" s="18"/>
      <c r="G69" s="18"/>
      <c r="H69" s="18"/>
    </row>
    <row r="70" spans="1:8" ht="29.25" customHeight="1">
      <c r="A70" s="19">
        <v>2210201</v>
      </c>
      <c r="B70" s="20" t="s">
        <v>395</v>
      </c>
      <c r="C70" s="21">
        <v>40.26</v>
      </c>
      <c r="D70" s="22">
        <v>40.26</v>
      </c>
      <c r="E70" s="23"/>
      <c r="F70" s="18"/>
      <c r="G70" s="18"/>
      <c r="H70" s="18"/>
    </row>
    <row r="71" spans="1:9" ht="12.75" customHeight="1">
      <c r="A71" s="3"/>
      <c r="B71" s="3"/>
      <c r="D71" s="3"/>
      <c r="E71" s="3"/>
      <c r="F71" s="3"/>
      <c r="G71" s="3"/>
      <c r="H71" s="3"/>
      <c r="I71" s="3"/>
    </row>
    <row r="72" spans="1:8" ht="12.75" customHeight="1">
      <c r="A72" s="3"/>
      <c r="B72" s="3"/>
      <c r="D72" s="3"/>
      <c r="E72" s="3"/>
      <c r="F72" s="3"/>
      <c r="G72" s="3"/>
      <c r="H72" s="3"/>
    </row>
    <row r="73" spans="1:7" ht="12.75" customHeight="1">
      <c r="A73" s="3"/>
      <c r="B73" s="3"/>
      <c r="D73" s="3"/>
      <c r="E73" s="3"/>
      <c r="F73" s="3"/>
      <c r="G73" s="3"/>
    </row>
    <row r="74" spans="1:9" ht="12.75" customHeight="1">
      <c r="A74" s="3"/>
      <c r="B74" s="3"/>
      <c r="C74" s="3"/>
      <c r="D74" s="3"/>
      <c r="E74" s="3"/>
      <c r="F74" s="3"/>
      <c r="G74" s="3"/>
      <c r="I74" s="3"/>
    </row>
    <row r="75" spans="2:8" ht="12.75" customHeight="1">
      <c r="B75" s="3"/>
      <c r="F75" s="3"/>
      <c r="G75" s="3"/>
      <c r="H75" s="3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用心去吟的诗</cp:lastModifiedBy>
  <cp:lastPrinted>2019-03-12T08:43:00Z</cp:lastPrinted>
  <dcterms:created xsi:type="dcterms:W3CDTF">2015-06-05T18:19:00Z</dcterms:created>
  <dcterms:modified xsi:type="dcterms:W3CDTF">2022-06-24T03:23:37Z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209E6C57D2F743AC8DD1FBB51E9E00A6</vt:lpwstr>
  </property>
</Properties>
</file>