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4175" activeTab="8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2" r:id="rId11"/>
    <sheet name="表十二" sheetId="13" r:id="rId12"/>
  </sheets>
  <calcPr calcId="144525"/>
</workbook>
</file>

<file path=xl/sharedStrings.xml><?xml version="1.0" encoding="utf-8"?>
<sst xmlns="http://schemas.openxmlformats.org/spreadsheetml/2006/main" count="565" uniqueCount="309">
  <si>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</si>
  <si>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</si>
  <si>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</si>
  <si>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</si>
  <si>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</si>
  <si>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</si>
  <si>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</si>
  <si>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</si>
  <si>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</si>
  <si>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</si>
  <si>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</si>
  <si>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</si>
  <si>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</si>
  <si>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</si>
  <si>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</si>
  <si>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</si>
  <si>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</si>
  <si>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</si>
  <si>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</si>
  <si>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农林水支出</t>
  </si>
  <si>
    <t>住房保障支出</t>
  </si>
  <si>
    <t>科学技术支出</t>
  </si>
  <si>
    <t>节能环保支出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</si>
  <si>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</si>
  <si>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</si>
  <si>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</si>
  <si>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</si>
  <si>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</si>
  <si>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</si>
  <si>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</si>
  <si>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</si>
  <si>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</si>
  <si>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</si>
  <si>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2024年预算数</t>
  </si>
  <si>
    <t>科目编码</t>
  </si>
  <si>
    <t>科目名称</t>
  </si>
  <si>
    <t>总计</t>
  </si>
  <si>
    <t>基本支出</t>
  </si>
  <si>
    <t>项目支出</t>
  </si>
  <si>
    <t>201</t>
  </si>
  <si>
    <r>
      <rPr>
        <sz val="10"/>
        <color rgb="FF000000"/>
        <rFont val="方正仿宋_GBK"/>
        <charset val="134"/>
      </rPr>
      <t> 20101</t>
    </r>
  </si>
  <si>
    <r>
      <rPr>
        <sz val="10"/>
        <color rgb="FF000000"/>
        <rFont val="方正仿宋_GBK"/>
        <charset val="134"/>
      </rPr>
      <t> 人大事务</t>
    </r>
  </si>
  <si>
    <r>
      <rPr>
        <sz val="10"/>
        <color rgb="FF000000"/>
        <rFont val="方正仿宋_GBK"/>
        <charset val="134"/>
      </rPr>
      <t>  2010108</t>
    </r>
  </si>
  <si>
    <r>
      <rPr>
        <sz val="10"/>
        <color rgb="FF000000"/>
        <rFont val="方正仿宋_GBK"/>
        <charset val="134"/>
      </rPr>
      <t>  代表工作</t>
    </r>
  </si>
  <si>
    <r>
      <rPr>
        <sz val="10"/>
        <color rgb="FF000000"/>
        <rFont val="方正仿宋_GBK"/>
        <charset val="134"/>
      </rPr>
      <t> 20103</t>
    </r>
  </si>
  <si>
    <r>
      <rPr>
        <sz val="10"/>
        <color rgb="FF000000"/>
        <rFont val="方正仿宋_GBK"/>
        <charset val="134"/>
      </rPr>
      <t> 政府办公厅（室）及相关机构事务</t>
    </r>
  </si>
  <si>
    <r>
      <rPr>
        <sz val="10"/>
        <color rgb="FF000000"/>
        <rFont val="方正仿宋_GBK"/>
        <charset val="134"/>
      </rPr>
      <t>  2010301</t>
    </r>
  </si>
  <si>
    <r>
      <rPr>
        <sz val="10"/>
        <color rgb="FF000000"/>
        <rFont val="方正仿宋_GBK"/>
        <charset val="134"/>
      </rPr>
      <t>  行政运行</t>
    </r>
  </si>
  <si>
    <r>
      <rPr>
        <sz val="10"/>
        <color rgb="FF000000"/>
        <rFont val="方正仿宋_GBK"/>
        <charset val="134"/>
      </rPr>
      <t>  2010350</t>
    </r>
  </si>
  <si>
    <r>
      <rPr>
        <sz val="10"/>
        <color rgb="FF000000"/>
        <rFont val="方正仿宋_GBK"/>
        <charset val="134"/>
      </rPr>
      <t>  事业运行</t>
    </r>
  </si>
  <si>
    <r>
      <rPr>
        <sz val="10"/>
        <color rgb="FF000000"/>
        <rFont val="方正仿宋_GBK"/>
        <charset val="134"/>
      </rPr>
      <t> 20129</t>
    </r>
  </si>
  <si>
    <r>
      <rPr>
        <sz val="10"/>
        <color rgb="FF000000"/>
        <rFont val="方正仿宋_GBK"/>
        <charset val="134"/>
      </rPr>
      <t> 群众团体事务</t>
    </r>
  </si>
  <si>
    <r>
      <rPr>
        <sz val="10"/>
        <color rgb="FF000000"/>
        <rFont val="方正仿宋_GBK"/>
        <charset val="134"/>
      </rPr>
      <t>  其他群众团体事务支出</t>
    </r>
  </si>
  <si>
    <t>其他一般公共服务支出</t>
  </si>
  <si>
    <t xml:space="preserve">  其他科学技术支出</t>
  </si>
  <si>
    <t xml:space="preserve">    其他科学技术支出</t>
  </si>
  <si>
    <t>208</t>
  </si>
  <si>
    <r>
      <rPr>
        <sz val="10"/>
        <color rgb="FF000000"/>
        <rFont val="方正仿宋_GBK"/>
        <charset val="134"/>
      </rPr>
      <t> 20802</t>
    </r>
  </si>
  <si>
    <t> 民政管理事务</t>
  </si>
  <si>
    <r>
      <rPr>
        <sz val="10"/>
        <color rgb="FF000000"/>
        <rFont val="方正仿宋_GBK"/>
        <charset val="134"/>
      </rPr>
      <t>  2080208</t>
    </r>
  </si>
  <si>
    <r>
      <rPr>
        <sz val="10"/>
        <color rgb="FF000000"/>
        <rFont val="方正仿宋_GBK"/>
        <charset val="134"/>
      </rPr>
      <t>  基层政权建设和社区治理</t>
    </r>
  </si>
  <si>
    <t xml:space="preserve"> 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</si>
  <si>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</si>
  <si>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</si>
  <si>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2080501</t>
    </r>
  </si>
  <si>
    <r>
      <rPr>
        <sz val="10"/>
        <color rgb="FF000000"/>
        <rFont val="方正仿宋_GBK"/>
        <charset val="134"/>
      </rPr>
      <t>  行政单位离退休</t>
    </r>
  </si>
  <si>
    <r>
      <rPr>
        <sz val="10"/>
        <color rgb="FF000000"/>
        <rFont val="方正仿宋_GBK"/>
        <charset val="134"/>
      </rPr>
      <t>  2080502</t>
    </r>
  </si>
  <si>
    <r>
      <rPr>
        <sz val="10"/>
        <color rgb="FF000000"/>
        <rFont val="方正仿宋_GBK"/>
        <charset val="134"/>
      </rPr>
      <t>  事业单位离退休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</si>
  <si>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</si>
  <si>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</si>
  <si>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</si>
  <si>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</si>
  <si>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20808</t>
    </r>
  </si>
  <si>
    <r>
      <rPr>
        <sz val="10"/>
        <color rgb="FF000000"/>
        <rFont val="方正仿宋_GBK"/>
        <charset val="134"/>
      </rPr>
      <t> 抚恤</t>
    </r>
  </si>
  <si>
    <r>
      <rPr>
        <sz val="10"/>
        <color rgb="FF000000"/>
        <rFont val="方正仿宋_GBK"/>
        <charset val="134"/>
      </rPr>
      <t>  2080801</t>
    </r>
  </si>
  <si>
    <r>
      <rPr>
        <sz val="10"/>
        <color rgb="FF000000"/>
        <rFont val="方正仿宋_GBK"/>
        <charset val="134"/>
      </rPr>
      <t>  死亡抚恤</t>
    </r>
  </si>
  <si>
    <r>
      <rPr>
        <sz val="10"/>
        <color rgb="FF000000"/>
        <rFont val="方正仿宋_GBK"/>
        <charset val="134"/>
      </rPr>
      <t> 20825</t>
    </r>
  </si>
  <si>
    <r>
      <rPr>
        <sz val="10"/>
        <color rgb="FF000000"/>
        <rFont val="方正仿宋_GBK"/>
        <charset val="134"/>
      </rPr>
      <t> 其他生活救助</t>
    </r>
  </si>
  <si>
    <r>
      <rPr>
        <sz val="10"/>
        <color rgb="FF000000"/>
        <rFont val="方正仿宋_GBK"/>
        <charset val="134"/>
      </rPr>
      <t>  2082502</t>
    </r>
  </si>
  <si>
    <r>
      <rPr>
        <sz val="10"/>
        <color rgb="FF000000"/>
        <rFont val="方正仿宋_GBK"/>
        <charset val="134"/>
      </rPr>
      <t>  其他农村生活救助</t>
    </r>
  </si>
  <si>
    <r>
      <rPr>
        <sz val="10"/>
        <color rgb="FF000000"/>
        <rFont val="方正仿宋_GBK"/>
        <charset val="134"/>
      </rPr>
      <t> 20899</t>
    </r>
  </si>
  <si>
    <r>
      <rPr>
        <sz val="10"/>
        <color rgb="FF000000"/>
        <rFont val="方正仿宋_GBK"/>
        <charset val="134"/>
      </rPr>
      <t> 其他社会保障和就业支出</t>
    </r>
  </si>
  <si>
    <r>
      <rPr>
        <sz val="10"/>
        <color rgb="FF000000"/>
        <rFont val="方正仿宋_GBK"/>
        <charset val="134"/>
      </rPr>
      <t>  2089999</t>
    </r>
  </si>
  <si>
    <r>
      <rPr>
        <sz val="10"/>
        <color rgb="FF000000"/>
        <rFont val="方正仿宋_GBK"/>
        <charset val="134"/>
      </rPr>
      <t>  其他社会保障和就业支出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</si>
  <si>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</si>
  <si>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</si>
  <si>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</si>
  <si>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2101101</t>
    </r>
  </si>
  <si>
    <r>
      <rPr>
        <sz val="10"/>
        <color rgb="FF000000"/>
        <rFont val="方正仿宋_GBK"/>
        <charset val="134"/>
      </rPr>
      <t>  行政单位医疗</t>
    </r>
  </si>
  <si>
    <t>  2101102</t>
  </si>
  <si>
    <r>
      <rPr>
        <sz val="10"/>
        <color rgb="FF000000"/>
        <rFont val="方正仿宋_GBK"/>
        <charset val="134"/>
      </rPr>
      <t>  事业单位医疗</t>
    </r>
  </si>
  <si>
    <t xml:space="preserve">  森林保护修复</t>
  </si>
  <si>
    <t xml:space="preserve">    森林保护修复</t>
  </si>
  <si>
    <t>213</t>
  </si>
  <si>
    <t> 21301</t>
  </si>
  <si>
    <t xml:space="preserve">  农业农村</t>
  </si>
  <si>
    <t xml:space="preserve">    病虫害控制</t>
  </si>
  <si>
    <t xml:space="preserve">    农业生产发展</t>
  </si>
  <si>
    <t xml:space="preserve">    农业资源保护修复与利用</t>
  </si>
  <si>
    <r>
      <rPr>
        <sz val="10"/>
        <color rgb="FF000000"/>
        <rFont val="方正仿宋_GBK"/>
        <charset val="134"/>
      </rPr>
      <t>  对高校毕业生到基层任职补助</t>
    </r>
  </si>
  <si>
    <t xml:space="preserve">  巩固脱贫攻坚成果衔接乡村振兴</t>
  </si>
  <si>
    <t xml:space="preserve">    农村基础设施建设</t>
  </si>
  <si>
    <t xml:space="preserve">    生产发展</t>
  </si>
  <si>
    <r>
      <rPr>
        <sz val="10"/>
        <color rgb="FF000000"/>
        <rFont val="方正仿宋_GBK"/>
        <charset val="134"/>
      </rPr>
      <t> 21307</t>
    </r>
  </si>
  <si>
    <r>
      <rPr>
        <sz val="10"/>
        <color rgb="FF000000"/>
        <rFont val="方正仿宋_GBK"/>
        <charset val="134"/>
      </rPr>
      <t> 农村综合改革</t>
    </r>
  </si>
  <si>
    <t xml:space="preserve">    对村级公益事业建设的补助</t>
  </si>
  <si>
    <r>
      <rPr>
        <sz val="10"/>
        <color rgb="FF000000"/>
        <rFont val="方正仿宋_GBK"/>
        <charset val="134"/>
      </rPr>
      <t>  2130705</t>
    </r>
  </si>
  <si>
    <r>
      <rPr>
        <sz val="10"/>
        <color rgb="FF000000"/>
        <rFont val="方正仿宋_GBK"/>
        <charset val="134"/>
      </rPr>
      <t>  对村民委员会和村党支部的补助</t>
    </r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</si>
  <si>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</si>
  <si>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</si>
  <si>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</si>
  <si>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</si>
  <si>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备注：本表反映当年一般公共预算财政拨款支出情况。</t>
  </si>
  <si>
    <t xml:space="preserve">                          </t>
  </si>
  <si>
    <t>表三</t>
  </si>
  <si>
    <t>一般公共预算财政拨款基本支出预算表</t>
  </si>
  <si>
    <t>经济分类科目</t>
  </si>
  <si>
    <t>2024年基本支出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</si>
  <si>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</si>
  <si>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</si>
  <si>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</si>
  <si>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</si>
  <si>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</si>
  <si>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</si>
  <si>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</si>
  <si>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</si>
  <si>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30103</t>
    </r>
  </si>
  <si>
    <r>
      <rPr>
        <sz val="10"/>
        <color rgb="FF000000"/>
        <rFont val="方正仿宋_GBK"/>
        <charset val="134"/>
      </rPr>
      <t> 奖金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</si>
  <si>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</si>
  <si>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</si>
  <si>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</si>
  <si>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</si>
  <si>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</si>
  <si>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</si>
  <si>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</si>
  <si>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</si>
  <si>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</si>
  <si>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</si>
  <si>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</si>
  <si>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</si>
  <si>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</si>
  <si>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</si>
  <si>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30202</t>
    </r>
  </si>
  <si>
    <r>
      <rPr>
        <sz val="10"/>
        <color rgb="FF000000"/>
        <rFont val="方正仿宋_GBK"/>
        <charset val="134"/>
      </rPr>
      <t> 印刷费</t>
    </r>
  </si>
  <si>
    <r>
      <rPr>
        <sz val="10"/>
        <color rgb="FF000000"/>
        <rFont val="方正仿宋_GBK"/>
        <charset val="134"/>
      </rPr>
      <t> 30203</t>
    </r>
  </si>
  <si>
    <r>
      <rPr>
        <sz val="10"/>
        <color rgb="FF000000"/>
        <rFont val="方正仿宋_GBK"/>
        <charset val="134"/>
      </rPr>
      <t> 咨询费</t>
    </r>
  </si>
  <si>
    <r>
      <rPr>
        <sz val="10"/>
        <color rgb="FF000000"/>
        <rFont val="方正仿宋_GBK"/>
        <charset val="134"/>
      </rPr>
      <t> 30204</t>
    </r>
  </si>
  <si>
    <r>
      <rPr>
        <sz val="10"/>
        <color rgb="FF000000"/>
        <rFont val="方正仿宋_GBK"/>
        <charset val="134"/>
      </rPr>
      <t> 手续费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</si>
  <si>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</si>
  <si>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</si>
  <si>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</si>
  <si>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</si>
  <si>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</si>
  <si>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</si>
  <si>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</si>
  <si>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</si>
  <si>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30213</t>
    </r>
  </si>
  <si>
    <r>
      <rPr>
        <sz val="10"/>
        <color rgb="FF000000"/>
        <rFont val="方正仿宋_GBK"/>
        <charset val="134"/>
      </rPr>
      <t> 维修（护）费</t>
    </r>
  </si>
  <si>
    <r>
      <rPr>
        <sz val="10"/>
        <color rgb="FF000000"/>
        <rFont val="方正仿宋_GBK"/>
        <charset val="134"/>
      </rPr>
      <t> 30215</t>
    </r>
  </si>
  <si>
    <r>
      <rPr>
        <sz val="10"/>
        <color rgb="FF000000"/>
        <rFont val="方正仿宋_GBK"/>
        <charset val="134"/>
      </rPr>
      <t> 会议费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</si>
  <si>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</si>
  <si>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</si>
  <si>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30217</t>
    </r>
  </si>
  <si>
    <r>
      <rPr>
        <sz val="10"/>
        <color rgb="FF000000"/>
        <rFont val="方正仿宋_GBK"/>
        <charset val="134"/>
      </rPr>
      <t> 公务接待费</t>
    </r>
  </si>
  <si>
    <r>
      <rPr>
        <sz val="10"/>
        <color rgb="FF000000"/>
        <rFont val="方正仿宋_GBK"/>
        <charset val="134"/>
      </rPr>
      <t> 30226</t>
    </r>
  </si>
  <si>
    <r>
      <rPr>
        <sz val="10"/>
        <color rgb="FF000000"/>
        <rFont val="方正仿宋_GBK"/>
        <charset val="134"/>
      </rPr>
      <t> 劳务费</t>
    </r>
  </si>
  <si>
    <r>
      <rPr>
        <sz val="10"/>
        <color rgb="FF000000"/>
        <rFont val="方正仿宋_GBK"/>
        <charset val="134"/>
      </rPr>
      <t> 30227</t>
    </r>
  </si>
  <si>
    <r>
      <rPr>
        <sz val="10"/>
        <color rgb="FF000000"/>
        <rFont val="方正仿宋_GBK"/>
        <charset val="134"/>
      </rPr>
      <t> 委托业务费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</si>
  <si>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</si>
  <si>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</si>
  <si>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</si>
  <si>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</si>
  <si>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30231</t>
    </r>
  </si>
  <si>
    <r>
      <rPr>
        <sz val="10"/>
        <color rgb="FF000000"/>
        <rFont val="方正仿宋_GBK"/>
        <charset val="134"/>
      </rPr>
      <t> 公务用车运行维护费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</si>
  <si>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</si>
  <si>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</si>
  <si>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</si>
  <si>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</si>
  <si>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</si>
  <si>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</si>
  <si>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30302</t>
    </r>
  </si>
  <si>
    <r>
      <rPr>
        <sz val="10"/>
        <color rgb="FF000000"/>
        <rFont val="方正仿宋_GBK"/>
        <charset val="134"/>
      </rPr>
      <t> 退休费</t>
    </r>
  </si>
  <si>
    <r>
      <rPr>
        <sz val="10"/>
        <color rgb="FF000000"/>
        <rFont val="方正仿宋_GBK"/>
        <charset val="134"/>
      </rPr>
      <t> 30305</t>
    </r>
  </si>
  <si>
    <r>
      <rPr>
        <sz val="10"/>
        <color rgb="FF000000"/>
        <rFont val="方正仿宋_GBK"/>
        <charset val="134"/>
      </rPr>
      <t> 生活补助</t>
    </r>
  </si>
  <si>
    <t>310</t>
  </si>
  <si>
    <t>资本性支出</t>
  </si>
  <si>
    <r>
      <rPr>
        <sz val="10"/>
        <color rgb="FF000000"/>
        <rFont val="方正仿宋_GBK"/>
        <charset val="134"/>
      </rPr>
      <t> 31002</t>
    </r>
  </si>
  <si>
    <t> 办公设备购置</t>
  </si>
  <si>
    <t>表四</t>
  </si>
  <si>
    <t>巫溪县徐家镇人民政府2024年一般公共预算“三公”经费支出表</t>
  </si>
  <si>
    <t>2023年预算数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</si>
  <si>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</si>
  <si>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</si>
  <si>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</si>
  <si>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</si>
  <si>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</si>
  <si>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</si>
  <si>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</si>
  <si>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</si>
  <si>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 xml:space="preserve"> 科目编码</t>
  </si>
  <si>
    <t>本年政府性基金预算财政拨款支出</t>
  </si>
  <si>
    <t xml:space="preserve">基本支出 </t>
  </si>
  <si>
    <t xml:space="preserve">项目支出 </t>
  </si>
  <si>
    <r>
      <rPr>
        <sz val="10"/>
        <color rgb="FF000000"/>
        <rFont val="方正仿宋_GBK"/>
        <charset val="134"/>
      </rPr>
      <t> </t>
    </r>
  </si>
  <si>
    <r>
      <rPr>
        <sz val="10"/>
        <color rgb="FF000000"/>
        <rFont val="方正仿宋_GBK"/>
        <charset val="134"/>
      </rPr>
      <t>  </t>
    </r>
  </si>
  <si>
    <t>（备注：本单位无政府性基金收支，故此表无数据。）</t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</si>
  <si>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</si>
  <si>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</si>
  <si>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</si>
  <si>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</si>
  <si>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</si>
  <si>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</si>
  <si>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</si>
  <si>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</si>
  <si>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</si>
  <si>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</si>
  <si>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</si>
  <si>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</si>
  <si>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</si>
  <si>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</si>
  <si>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</si>
  <si>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</si>
  <si>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</si>
  <si>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</si>
  <si>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</si>
  <si>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</si>
  <si>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</si>
  <si>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10"/>
        <color rgb="FF000000"/>
        <rFont val="方正仿宋_GBK"/>
        <charset val="134"/>
      </rPr>
      <t>  2012999</t>
    </r>
  </si>
  <si>
    <t>表八</t>
  </si>
  <si>
    <t>部门支出总表</t>
  </si>
  <si>
    <t>表九</t>
  </si>
  <si>
    <t>政府采购预算明细表</t>
  </si>
  <si>
    <t>项目编号</t>
  </si>
  <si>
    <t>备注：本单位无政府采购预算明细，故此表无数据。</t>
  </si>
  <si>
    <t>表十</t>
  </si>
  <si>
    <t>2024年部门预算整体绩效目标表</t>
  </si>
  <si>
    <t>部门(单位)名称</t>
  </si>
  <si>
    <t>巫溪县古路镇人民政府</t>
  </si>
  <si>
    <t>部门支出预算数</t>
  </si>
  <si>
    <t>当年整体绩效目标</t>
  </si>
  <si>
    <t>第一保证本级人民政府和16个村、1个社区能正常运转，服务群众，为民办实事；第二充分利用资源优势带动当地经济发展，继续发展烤烟产业和观峰旅游等促进农民增收，同时也要带动贫困村发展特色产业，提升我镇建档立卡贫困户的脱贫质量；第三持续推进农村基础设施建设同时也要坚持生态保护不放松；第四严格落实好各项惠农补贴政策，按程序将惠农补贴资金发放到位并进行公示；第五做好民政工作，救灾救济款发放及时、到位。认真落实低保政策，做好“动态管理、应保尽保”，同时也要做好社保惠民工作，加快社会保障和社会救助体系建设，扩大社会保险覆盖面；第五做好人大工作，并及时进行政务公开同时也要保持信访稳定。</t>
  </si>
  <si>
    <t>绩效指标</t>
  </si>
  <si>
    <t>指标</t>
  </si>
  <si>
    <t>指标权重</t>
  </si>
  <si>
    <t>计量单位</t>
  </si>
  <si>
    <t>指标性质</t>
  </si>
  <si>
    <t>指标值</t>
  </si>
  <si>
    <t>产出指标-数量指标-发布动态新闻数</t>
  </si>
  <si>
    <t>条</t>
  </si>
  <si>
    <t>≥</t>
  </si>
  <si>
    <t>产出指标-质量指标-信访工作完成率</t>
  </si>
  <si>
    <t>%</t>
  </si>
  <si>
    <t>产出指标-时效指标-年度预决算情况按时公开率</t>
  </si>
  <si>
    <t>=</t>
  </si>
  <si>
    <t>效益指标-社会效益-惠农政策落实率</t>
  </si>
  <si>
    <t>满意度指标-服务群众满意度指标-群众理解支持率</t>
  </si>
  <si>
    <t>表十一</t>
  </si>
  <si>
    <t>2024年重点专项资金绩效目标表（一级项目）</t>
  </si>
  <si>
    <t>编制单位：</t>
  </si>
  <si>
    <t>项目名称</t>
  </si>
  <si>
    <t>主管部门</t>
  </si>
  <si>
    <t>当年预算</t>
  </si>
  <si>
    <t>项目概况</t>
  </si>
  <si>
    <t>立项依据</t>
  </si>
  <si>
    <t>当年绩效目标</t>
  </si>
  <si>
    <t>指标名称</t>
  </si>
  <si>
    <t>是否核心</t>
  </si>
  <si>
    <t>2024年无重点专项资金，故此表无数据</t>
  </si>
  <si>
    <t>表十二</t>
  </si>
  <si>
    <t>2024年部门（单位）一般性项目绩效目标表</t>
  </si>
  <si>
    <t>单位信息：</t>
  </si>
  <si>
    <t>项目名称：</t>
  </si>
  <si>
    <t>50023824T000004380401-关于安排2023年全县耕地保护工作补助资金</t>
  </si>
  <si>
    <t>职能职责与活动：</t>
  </si>
  <si>
    <t>06-保障全县运转支出/07-存量资金</t>
  </si>
  <si>
    <t>主管部门：</t>
  </si>
  <si>
    <t>504-巫溪县古路镇人民政府</t>
  </si>
  <si>
    <t>项目经办人：</t>
  </si>
  <si>
    <t>李芮</t>
  </si>
  <si>
    <t>项目总额：</t>
  </si>
  <si>
    <t>预算执行率权重(%)：</t>
  </si>
  <si>
    <t>项目经办人电话：</t>
  </si>
  <si>
    <t>其中：</t>
  </si>
  <si>
    <t>财政资金：</t>
  </si>
  <si>
    <t>整体目标：</t>
  </si>
  <si>
    <t xml:space="preserve">  开展耕地恢复补足、永久基本农田现状非耕地核实处置和2023年国土变更调查监测耕地流出图斑整改处置工作，共计面积535.55亩。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</si>
  <si>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</si>
  <si>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</si>
  <si>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</si>
  <si>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</si>
  <si>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</si>
  <si>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</si>
  <si>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</si>
  <si>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度量单位</t>
  </si>
  <si>
    <t>权重（%）</t>
  </si>
  <si>
    <t>指标方向性</t>
  </si>
  <si>
    <t>产出指标</t>
  </si>
  <si>
    <r>
      <rPr>
        <sz val="11"/>
        <color indexed="8"/>
        <rFont val="宋体"/>
        <charset val="1"/>
      </rPr>
      <t>数量指标</t>
    </r>
  </si>
  <si>
    <r>
      <rPr>
        <sz val="11"/>
        <color indexed="8"/>
        <rFont val="宋体"/>
        <charset val="1"/>
      </rPr>
      <t>补足和恢复面积</t>
    </r>
  </si>
  <si>
    <t>亩</t>
  </si>
  <si>
    <t>核心指标</t>
  </si>
  <si>
    <t>效益指标</t>
  </si>
  <si>
    <r>
      <rPr>
        <sz val="11"/>
        <color indexed="8"/>
        <rFont val="宋体"/>
        <charset val="1"/>
      </rPr>
      <t>生态效益</t>
    </r>
  </si>
  <si>
    <r>
      <rPr>
        <sz val="11"/>
        <color indexed="8"/>
        <rFont val="宋体"/>
        <charset val="1"/>
      </rPr>
      <t>耕地有序恢复程度</t>
    </r>
  </si>
  <si>
    <t>定性</t>
  </si>
  <si>
    <t>良好有序</t>
  </si>
  <si>
    <t>满意度指标</t>
  </si>
  <si>
    <r>
      <rPr>
        <sz val="11"/>
        <color indexed="8"/>
        <rFont val="宋体"/>
        <charset val="1"/>
      </rPr>
      <t>满意度指标</t>
    </r>
  </si>
  <si>
    <r>
      <rPr>
        <sz val="11"/>
        <color indexed="8"/>
        <rFont val="宋体"/>
        <charset val="1"/>
      </rPr>
      <t>受益群众满意度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</si>
</sst>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63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name val="方正楷体_GBK"/>
      <charset val="134"/>
    </font>
    <font>
      <sz val="9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2"/>
      <color theme="1"/>
      <name val="方正仿宋_GBK"/>
      <charset val="134"/>
    </font>
    <font>
      <sz val="11"/>
      <color rgb="FF000000"/>
      <name val="Arial"/>
      <charset val="1"/>
    </font>
    <font>
      <sz val="10"/>
      <color theme="1"/>
      <name val="方正仿宋_GBK"/>
      <charset val="134"/>
    </font>
    <font>
      <sz val="10"/>
      <color rgb="FF000000"/>
      <name val="方正楷体_GBK"/>
      <charset val="134"/>
    </font>
    <font>
      <b/>
      <sz val="17"/>
      <color rgb="FF000000"/>
      <name val="方正黑体简体"/>
      <charset val="134"/>
    </font>
    <font>
      <b/>
      <sz val="12"/>
      <color rgb="FF000000"/>
      <name val="方正仿宋_GBK"/>
      <charset val="134"/>
    </font>
    <font>
      <sz val="10"/>
      <color rgb="FF000000"/>
      <name val="方正仿宋_GBK"/>
      <charset val="134"/>
    </font>
    <font>
      <sz val="9"/>
      <color rgb="FF000000"/>
      <name val="SimSun"/>
      <charset val="134"/>
    </font>
    <font>
      <sz val="10"/>
      <color rgb="FF000000"/>
      <name val="Times New Roman"/>
      <charset val="134"/>
    </font>
    <font>
      <b/>
      <sz val="17"/>
      <color rgb="FF000000"/>
      <name val="方正黑体_GBK"/>
      <charset val="134"/>
    </font>
    <font>
      <sz val="9"/>
      <name val="simhei"/>
      <charset val="134"/>
    </font>
    <font>
      <sz val="19"/>
      <name val="方正小标宋_GBK"/>
      <charset val="134"/>
    </font>
    <font>
      <sz val="19"/>
      <color rgb="FF000000"/>
      <name val="方正小标宋_GBK"/>
      <charset val="134"/>
    </font>
    <font>
      <sz val="10"/>
      <name val="方正仿宋_GBK"/>
      <charset val="134"/>
    </font>
    <font>
      <b/>
      <sz val="12"/>
      <name val="方正仿宋_GBK"/>
      <charset val="134"/>
    </font>
    <font>
      <sz val="10"/>
      <name val="Times New Roman"/>
      <charset val="134"/>
    </font>
    <font>
      <sz val="10"/>
      <name val="Arial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4"/>
      <color rgb="FF000000"/>
      <name val="方正黑体_GBK"/>
      <charset val="134"/>
    </font>
    <font>
      <b/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name val="方正小标宋_GBK"/>
      <charset val="134"/>
    </font>
    <font>
      <sz val="12"/>
      <name val="方正黑体_GBK"/>
      <charset val="134"/>
    </font>
    <font>
      <sz val="11"/>
      <color rgb="FFFF0000"/>
      <name val="宋体"/>
      <charset val="1"/>
      <scheme val="minor"/>
    </font>
    <font>
      <sz val="17"/>
      <color rgb="FF000000"/>
      <name val="方正小标宋_GBK"/>
      <charset val="134"/>
    </font>
    <font>
      <sz val="12"/>
      <color rgb="FF000000"/>
      <name val="方正楷体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2" fillId="0" borderId="0" applyFont="0" applyFill="0" applyBorder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42" fontId="42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2" fillId="2" borderId="8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50" fillId="0" borderId="10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3" borderId="11" applyNumberFormat="0" applyAlignment="0" applyProtection="0">
      <alignment vertical="center"/>
    </xf>
    <xf numFmtId="0" fontId="52" fillId="4" borderId="12" applyNumberFormat="0" applyAlignment="0" applyProtection="0">
      <alignment vertical="center"/>
    </xf>
    <xf numFmtId="0" fontId="53" fillId="4" borderId="11" applyNumberFormat="0" applyAlignment="0" applyProtection="0">
      <alignment vertical="center"/>
    </xf>
    <xf numFmtId="0" fontId="54" fillId="5" borderId="13" applyNumberFormat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1" fillId="11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</cellStyleXfs>
  <cellXfs count="122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0" xfId="0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49" fontId="6" fillId="0" borderId="0" xfId="0" applyNumberFormat="1" applyFont="1" applyAlignment="1">
      <alignment horizontal="center" vertical="center"/>
    </xf>
    <xf numFmtId="0" fontId="0" fillId="0" borderId="0" xfId="0" applyFont="1" applyBorder="1">
      <alignment vertical="center"/>
    </xf>
    <xf numFmtId="0" fontId="7" fillId="0" borderId="0" xfId="0" applyFont="1" applyFill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4" fontId="12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/>
    </xf>
    <xf numFmtId="0" fontId="15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8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vertical="center"/>
    </xf>
    <xf numFmtId="0" fontId="19" fillId="0" borderId="4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/>
    </xf>
    <xf numFmtId="0" fontId="19" fillId="0" borderId="4" xfId="0" applyFont="1" applyBorder="1" applyAlignment="1">
      <alignment horizontal="center" vertical="center" wrapText="1"/>
    </xf>
    <xf numFmtId="4" fontId="20" fillId="0" borderId="4" xfId="0" applyNumberFormat="1" applyFont="1" applyBorder="1" applyAlignment="1">
      <alignment horizontal="center" vertical="center" wrapText="1"/>
    </xf>
    <xf numFmtId="4" fontId="13" fillId="0" borderId="0" xfId="0" applyNumberFormat="1" applyFont="1" applyBorder="1" applyAlignment="1">
      <alignment vertical="center"/>
    </xf>
    <xf numFmtId="0" fontId="18" fillId="0" borderId="4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18" fillId="0" borderId="4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4" fontId="25" fillId="0" borderId="4" xfId="0" applyNumberFormat="1" applyFont="1" applyBorder="1" applyAlignment="1">
      <alignment horizontal="right" vertical="center"/>
    </xf>
    <xf numFmtId="4" fontId="13" fillId="0" borderId="4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4" fontId="27" fillId="0" borderId="4" xfId="0" applyNumberFormat="1" applyFont="1" applyBorder="1" applyAlignment="1">
      <alignment horizontal="right" vertical="center" wrapText="1"/>
    </xf>
    <xf numFmtId="176" fontId="11" fillId="0" borderId="4" xfId="0" applyNumberFormat="1" applyFont="1" applyBorder="1" applyAlignment="1">
      <alignment vertical="center" wrapText="1"/>
    </xf>
    <xf numFmtId="176" fontId="0" fillId="0" borderId="0" xfId="0" applyNumberFormat="1" applyFont="1">
      <alignment vertical="center"/>
    </xf>
    <xf numFmtId="0" fontId="11" fillId="0" borderId="4" xfId="0" applyFont="1" applyBorder="1" applyAlignment="1">
      <alignment horizontal="righ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5" xfId="0" applyFont="1" applyBorder="1" applyAlignment="1">
      <alignment horizontal="right" vertical="center" wrapText="1"/>
    </xf>
    <xf numFmtId="0" fontId="11" fillId="0" borderId="6" xfId="0" applyFont="1" applyBorder="1">
      <alignment vertical="center"/>
    </xf>
    <xf numFmtId="4" fontId="13" fillId="0" borderId="6" xfId="0" applyNumberFormat="1" applyFont="1" applyBorder="1" applyAlignment="1">
      <alignment horizontal="right" vertical="center" wrapText="1"/>
    </xf>
    <xf numFmtId="4" fontId="13" fillId="0" borderId="4" xfId="0" applyNumberFormat="1" applyFont="1" applyBorder="1" applyAlignment="1">
      <alignment horizontal="right" vertical="center" wrapText="1"/>
    </xf>
    <xf numFmtId="0" fontId="28" fillId="0" borderId="4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/>
    </xf>
    <xf numFmtId="4" fontId="30" fillId="0" borderId="4" xfId="0" applyNumberFormat="1" applyFont="1" applyBorder="1" applyAlignment="1">
      <alignment horizontal="right" vertical="center"/>
    </xf>
    <xf numFmtId="4" fontId="31" fillId="0" borderId="4" xfId="0" applyNumberFormat="1" applyFont="1" applyBorder="1" applyAlignment="1">
      <alignment horizontal="right" vertical="center"/>
    </xf>
    <xf numFmtId="4" fontId="31" fillId="0" borderId="7" xfId="0" applyNumberFormat="1" applyFont="1" applyBorder="1" applyAlignment="1">
      <alignment horizontal="right" vertical="center"/>
    </xf>
    <xf numFmtId="4" fontId="31" fillId="0" borderId="5" xfId="0" applyNumberFormat="1" applyFont="1" applyFill="1" applyBorder="1" applyAlignment="1">
      <alignment horizontal="right" vertical="center"/>
    </xf>
    <xf numFmtId="4" fontId="31" fillId="0" borderId="1" xfId="0" applyNumberFormat="1" applyFont="1" applyFill="1" applyBorder="1" applyAlignment="1">
      <alignment horizontal="right" vertical="center"/>
    </xf>
    <xf numFmtId="0" fontId="11" fillId="0" borderId="5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4" fontId="13" fillId="0" borderId="1" xfId="0" applyNumberFormat="1" applyFont="1" applyBorder="1" applyAlignment="1">
      <alignment horizontal="right" vertical="center" wrapText="1"/>
    </xf>
    <xf numFmtId="4" fontId="13" fillId="0" borderId="5" xfId="0" applyNumberFormat="1" applyFont="1" applyBorder="1" applyAlignment="1">
      <alignment horizontal="right" vertical="center" wrapText="1"/>
    </xf>
    <xf numFmtId="4" fontId="31" fillId="0" borderId="1" xfId="0" applyNumberFormat="1" applyFont="1" applyBorder="1" applyAlignment="1">
      <alignment horizontal="right" vertical="center"/>
    </xf>
    <xf numFmtId="0" fontId="32" fillId="0" borderId="0" xfId="0" applyFont="1" applyBorder="1" applyAlignment="1">
      <alignment horizontal="right" vertical="center"/>
    </xf>
    <xf numFmtId="0" fontId="26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" fontId="33" fillId="0" borderId="4" xfId="0" applyNumberFormat="1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34" fillId="0" borderId="4" xfId="0" applyFont="1" applyBorder="1">
      <alignment vertical="center"/>
    </xf>
    <xf numFmtId="0" fontId="8" fillId="0" borderId="0" xfId="0" applyFont="1" applyBorder="1">
      <alignment vertical="center"/>
    </xf>
    <xf numFmtId="0" fontId="35" fillId="0" borderId="0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37" fillId="0" borderId="0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39" fillId="0" borderId="0" xfId="0" applyFont="1">
      <alignment vertical="center"/>
    </xf>
    <xf numFmtId="0" fontId="40" fillId="0" borderId="0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 wrapText="1"/>
    </xf>
    <xf numFmtId="0" fontId="39" fillId="0" borderId="0" xfId="0" applyFont="1" applyBorder="1">
      <alignment vertical="center"/>
    </xf>
    <xf numFmtId="0" fontId="41" fillId="0" borderId="0" xfId="0" applyFont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 wrapText="1"/>
    </xf>
    <xf numFmtId="4" fontId="27" fillId="0" borderId="4" xfId="0" applyNumberFormat="1" applyFont="1" applyBorder="1" applyAlignment="1">
      <alignment horizontal="right" vertical="center"/>
    </xf>
    <xf numFmtId="0" fontId="12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right" vertical="center" wrapText="1"/>
    </xf>
    <xf numFmtId="0" fontId="34" fillId="0" borderId="4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B2" sqref="B2:H2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1" width="9.76666666666667" customWidth="1"/>
  </cols>
  <sheetData>
    <row r="1" ht="16.35" customHeight="1" spans="1:2">
      <c r="A1" s="1"/>
      <c r="B1" s="18" t="s">
        <v>0</v>
      </c>
    </row>
    <row r="2" ht="40.5" customHeight="1" spans="2:8">
      <c r="B2" s="66" t="s">
        <v>1</v>
      </c>
      <c r="C2" s="66"/>
      <c r="D2" s="66"/>
      <c r="E2" s="66"/>
      <c r="F2" s="66"/>
      <c r="G2" s="66"/>
      <c r="H2" s="66"/>
    </row>
    <row r="3" ht="23.25" customHeight="1" spans="8:8">
      <c r="H3" s="93" t="s">
        <v>2</v>
      </c>
    </row>
    <row r="4" ht="43.1" customHeight="1" spans="2:8">
      <c r="B4" s="68" t="s">
        <v>3</v>
      </c>
      <c r="C4" s="68"/>
      <c r="D4" s="68" t="s">
        <v>4</v>
      </c>
      <c r="E4" s="68"/>
      <c r="F4" s="68"/>
      <c r="G4" s="68"/>
      <c r="H4" s="68"/>
    </row>
    <row r="5" ht="43.1" customHeight="1" spans="2:8">
      <c r="B5" s="94" t="s">
        <v>5</v>
      </c>
      <c r="C5" s="94" t="s">
        <v>6</v>
      </c>
      <c r="D5" s="94" t="s">
        <v>5</v>
      </c>
      <c r="E5" s="94" t="s">
        <v>7</v>
      </c>
      <c r="F5" s="68" t="s">
        <v>8</v>
      </c>
      <c r="G5" s="68" t="s">
        <v>9</v>
      </c>
      <c r="H5" s="68" t="s">
        <v>10</v>
      </c>
    </row>
    <row r="6" ht="24.15" customHeight="1" spans="2:8">
      <c r="B6" s="95" t="s">
        <v>11</v>
      </c>
      <c r="C6" s="118">
        <v>1182.83</v>
      </c>
      <c r="D6" s="95" t="s">
        <v>12</v>
      </c>
      <c r="E6" s="118">
        <f>SUM(E7:E13)</f>
        <v>1966.9895</v>
      </c>
      <c r="F6" s="118">
        <f>SUM(F7:F13)</f>
        <v>1966.9895</v>
      </c>
      <c r="G6" s="118"/>
      <c r="H6" s="118"/>
    </row>
    <row r="7" ht="23.25" customHeight="1" spans="2:8">
      <c r="B7" s="98" t="s">
        <v>13</v>
      </c>
      <c r="C7" s="96">
        <v>1182.83</v>
      </c>
      <c r="D7" s="98" t="s">
        <v>14</v>
      </c>
      <c r="E7" s="96">
        <v>504.0291</v>
      </c>
      <c r="F7" s="96">
        <v>504.0291</v>
      </c>
      <c r="G7" s="96"/>
      <c r="H7" s="96"/>
    </row>
    <row r="8" ht="23.25" customHeight="1" spans="2:8">
      <c r="B8" s="98" t="s">
        <v>15</v>
      </c>
      <c r="C8" s="96"/>
      <c r="D8" s="98" t="s">
        <v>16</v>
      </c>
      <c r="E8" s="96">
        <v>154.63</v>
      </c>
      <c r="F8" s="96">
        <v>154.63</v>
      </c>
      <c r="G8" s="96"/>
      <c r="H8" s="96"/>
    </row>
    <row r="9" ht="23.25" customHeight="1" spans="2:8">
      <c r="B9" s="98" t="s">
        <v>17</v>
      </c>
      <c r="C9" s="96"/>
      <c r="D9" s="98" t="s">
        <v>18</v>
      </c>
      <c r="E9" s="96">
        <v>34.73</v>
      </c>
      <c r="F9" s="96">
        <v>34.73</v>
      </c>
      <c r="G9" s="96"/>
      <c r="H9" s="96"/>
    </row>
    <row r="10" ht="23.25" customHeight="1" spans="2:8">
      <c r="B10" s="98"/>
      <c r="C10" s="96"/>
      <c r="D10" s="98" t="s">
        <v>19</v>
      </c>
      <c r="E10" s="96">
        <v>1158.0204</v>
      </c>
      <c r="F10" s="96">
        <v>1158.0204</v>
      </c>
      <c r="G10" s="96"/>
      <c r="H10" s="96"/>
    </row>
    <row r="11" ht="23.25" customHeight="1" spans="2:8">
      <c r="B11" s="98"/>
      <c r="C11" s="96"/>
      <c r="D11" s="98" t="s">
        <v>20</v>
      </c>
      <c r="E11" s="96">
        <v>47.51</v>
      </c>
      <c r="F11" s="96">
        <v>47.51</v>
      </c>
      <c r="G11" s="96"/>
      <c r="H11" s="96"/>
    </row>
    <row r="12" ht="16.35" customHeight="1" spans="2:8">
      <c r="B12" s="119"/>
      <c r="C12" s="120"/>
      <c r="D12" s="98" t="s">
        <v>21</v>
      </c>
      <c r="E12" s="96">
        <v>56.76</v>
      </c>
      <c r="F12" s="96">
        <v>56.76</v>
      </c>
      <c r="G12" s="120"/>
      <c r="H12" s="120"/>
    </row>
    <row r="13" ht="16.35" customHeight="1" spans="2:8">
      <c r="B13" s="119"/>
      <c r="C13" s="120"/>
      <c r="D13" s="98" t="s">
        <v>22</v>
      </c>
      <c r="E13" s="96">
        <v>11.31</v>
      </c>
      <c r="F13" s="96">
        <v>11.31</v>
      </c>
      <c r="G13" s="120"/>
      <c r="H13" s="120"/>
    </row>
    <row r="14" ht="22.4" customHeight="1" spans="2:8">
      <c r="B14" s="37" t="s">
        <v>23</v>
      </c>
      <c r="C14" s="120"/>
      <c r="D14" s="37" t="s">
        <v>24</v>
      </c>
      <c r="E14" s="120"/>
      <c r="F14" s="120"/>
      <c r="G14" s="120"/>
      <c r="H14" s="120"/>
    </row>
    <row r="15" ht="21.55" customHeight="1" spans="2:8">
      <c r="B15" s="121" t="s">
        <v>25</v>
      </c>
      <c r="C15" s="118">
        <v>784.156731</v>
      </c>
      <c r="D15" s="119"/>
      <c r="E15" s="120"/>
      <c r="F15" s="120"/>
      <c r="G15" s="120"/>
      <c r="H15" s="120"/>
    </row>
    <row r="16" ht="20.7" customHeight="1" spans="2:8">
      <c r="B16" s="121" t="s">
        <v>26</v>
      </c>
      <c r="C16" s="120"/>
      <c r="D16" s="119"/>
      <c r="E16" s="120"/>
      <c r="F16" s="120"/>
      <c r="G16" s="120"/>
      <c r="H16" s="120"/>
    </row>
    <row r="17" ht="20.7" customHeight="1" spans="2:8">
      <c r="B17" s="121" t="s">
        <v>27</v>
      </c>
      <c r="C17" s="120"/>
      <c r="D17" s="119"/>
      <c r="E17" s="120"/>
      <c r="F17" s="120"/>
      <c r="G17" s="120"/>
      <c r="H17" s="120"/>
    </row>
    <row r="18" ht="16.35" customHeight="1" spans="2:8">
      <c r="B18" s="119"/>
      <c r="C18" s="120"/>
      <c r="D18" s="119"/>
      <c r="E18" s="120"/>
      <c r="F18" s="120"/>
      <c r="G18" s="120"/>
      <c r="H18" s="120"/>
    </row>
    <row r="19" ht="24.15" customHeight="1" spans="2:8">
      <c r="B19" s="95" t="s">
        <v>28</v>
      </c>
      <c r="C19" s="118">
        <f>C7+C15</f>
        <v>1966.986731</v>
      </c>
      <c r="D19" s="95" t="s">
        <v>29</v>
      </c>
      <c r="E19" s="118">
        <f>E6</f>
        <v>1966.9895</v>
      </c>
      <c r="F19" s="118">
        <f>F6</f>
        <v>1966.9895</v>
      </c>
      <c r="G19" s="118"/>
      <c r="H19" s="118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selection activeCell="J18" sqref="J18"/>
    </sheetView>
  </sheetViews>
  <sheetFormatPr defaultColWidth="10" defaultRowHeight="13.5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6.2833333333333" customWidth="1"/>
    <col min="6" max="6" width="15.2" customWidth="1"/>
    <col min="7" max="7" width="13.975" customWidth="1"/>
    <col min="8" max="8" width="14.6583333333333" customWidth="1"/>
    <col min="9" max="9" width="9.76666666666667" customWidth="1"/>
  </cols>
  <sheetData>
    <row r="1" ht="16.35" customHeight="1" spans="1:11">
      <c r="A1" s="1"/>
      <c r="B1" s="2" t="s">
        <v>234</v>
      </c>
      <c r="C1" s="43"/>
      <c r="D1" s="43"/>
      <c r="E1" s="43"/>
      <c r="F1" s="43"/>
      <c r="G1" s="43"/>
      <c r="H1" s="44"/>
      <c r="I1" s="16"/>
      <c r="J1" s="16"/>
      <c r="K1" s="16"/>
    </row>
    <row r="2" ht="16.35" customHeight="1" spans="2:11">
      <c r="B2" s="45" t="s">
        <v>235</v>
      </c>
      <c r="C2" s="45"/>
      <c r="D2" s="45"/>
      <c r="E2" s="45"/>
      <c r="F2" s="45"/>
      <c r="G2" s="45"/>
      <c r="H2" s="46"/>
      <c r="I2" s="16"/>
      <c r="J2" s="16"/>
      <c r="K2" s="16"/>
    </row>
    <row r="3" ht="16.35" customHeight="1" spans="2:11">
      <c r="B3" s="45"/>
      <c r="C3" s="45"/>
      <c r="D3" s="45"/>
      <c r="E3" s="45"/>
      <c r="F3" s="45"/>
      <c r="G3" s="45"/>
      <c r="H3" s="46"/>
      <c r="I3" s="16"/>
      <c r="J3" s="16"/>
      <c r="K3" s="16"/>
    </row>
    <row r="4" ht="16.35" customHeight="1" spans="8:11">
      <c r="H4" s="47"/>
      <c r="I4" s="16"/>
      <c r="J4" s="16"/>
      <c r="K4" s="16"/>
    </row>
    <row r="5" ht="19.8" customHeight="1" spans="7:11">
      <c r="G5" s="48" t="s">
        <v>2</v>
      </c>
      <c r="H5" s="49"/>
      <c r="I5" s="16"/>
      <c r="J5" s="16"/>
      <c r="K5" s="16"/>
    </row>
    <row r="6" ht="37.95" customHeight="1" spans="2:11">
      <c r="B6" s="50" t="s">
        <v>236</v>
      </c>
      <c r="C6" s="51" t="s">
        <v>237</v>
      </c>
      <c r="D6" s="51"/>
      <c r="E6" s="52" t="s">
        <v>238</v>
      </c>
      <c r="F6" s="53">
        <v>2288.76</v>
      </c>
      <c r="G6" s="53"/>
      <c r="H6" s="54"/>
      <c r="I6" s="16"/>
      <c r="J6" s="16"/>
      <c r="K6" s="16"/>
    </row>
    <row r="7" ht="183.7" customHeight="1" spans="2:11">
      <c r="B7" s="50" t="s">
        <v>239</v>
      </c>
      <c r="C7" s="55" t="s">
        <v>240</v>
      </c>
      <c r="D7" s="55"/>
      <c r="E7" s="55"/>
      <c r="F7" s="55"/>
      <c r="G7" s="55"/>
      <c r="H7" s="49"/>
      <c r="I7" s="16"/>
      <c r="J7" s="16"/>
      <c r="K7" s="16"/>
    </row>
    <row r="8" ht="23.25" customHeight="1" spans="2:11">
      <c r="B8" s="50" t="s">
        <v>241</v>
      </c>
      <c r="C8" s="52" t="s">
        <v>242</v>
      </c>
      <c r="D8" s="52" t="s">
        <v>243</v>
      </c>
      <c r="E8" s="52" t="s">
        <v>244</v>
      </c>
      <c r="F8" s="52" t="s">
        <v>245</v>
      </c>
      <c r="G8" s="52" t="s">
        <v>246</v>
      </c>
      <c r="H8" s="56"/>
      <c r="I8" s="16"/>
      <c r="J8" s="16"/>
      <c r="K8" s="16"/>
    </row>
    <row r="9" ht="18.95" customHeight="1" spans="2:11">
      <c r="B9" s="50"/>
      <c r="C9" s="57" t="s">
        <v>247</v>
      </c>
      <c r="D9" s="58">
        <v>20</v>
      </c>
      <c r="E9" s="58" t="s">
        <v>248</v>
      </c>
      <c r="F9" s="59" t="s">
        <v>249</v>
      </c>
      <c r="G9" s="58">
        <v>100</v>
      </c>
      <c r="H9" s="49"/>
      <c r="I9" s="16"/>
      <c r="J9" s="16"/>
      <c r="K9" s="16"/>
    </row>
    <row r="10" spans="2:11">
      <c r="B10" s="50"/>
      <c r="C10" s="57" t="s">
        <v>250</v>
      </c>
      <c r="D10" s="58">
        <v>20</v>
      </c>
      <c r="E10" s="58" t="s">
        <v>251</v>
      </c>
      <c r="F10" s="59" t="s">
        <v>249</v>
      </c>
      <c r="G10" s="58">
        <v>90</v>
      </c>
      <c r="H10" s="47"/>
      <c r="I10" s="16"/>
      <c r="J10" s="16"/>
      <c r="K10" s="16"/>
    </row>
    <row r="11" spans="2:11">
      <c r="B11" s="50"/>
      <c r="C11" s="57" t="s">
        <v>252</v>
      </c>
      <c r="D11" s="58">
        <v>20</v>
      </c>
      <c r="E11" s="58" t="s">
        <v>251</v>
      </c>
      <c r="F11" s="59" t="s">
        <v>253</v>
      </c>
      <c r="G11" s="58">
        <v>100</v>
      </c>
      <c r="H11" s="47"/>
      <c r="I11" s="16"/>
      <c r="J11" s="16"/>
      <c r="K11" s="16"/>
    </row>
    <row r="12" spans="2:11">
      <c r="B12" s="50"/>
      <c r="C12" s="57" t="s">
        <v>254</v>
      </c>
      <c r="D12" s="58">
        <v>20</v>
      </c>
      <c r="E12" s="58" t="s">
        <v>251</v>
      </c>
      <c r="F12" s="59" t="s">
        <v>249</v>
      </c>
      <c r="G12" s="58">
        <v>90</v>
      </c>
      <c r="H12" s="47"/>
      <c r="I12" s="16"/>
      <c r="J12" s="16"/>
      <c r="K12" s="16"/>
    </row>
    <row r="13" spans="2:11">
      <c r="B13" s="50"/>
      <c r="C13" s="57" t="s">
        <v>255</v>
      </c>
      <c r="D13" s="58">
        <v>20</v>
      </c>
      <c r="E13" s="58" t="s">
        <v>251</v>
      </c>
      <c r="F13" s="59" t="s">
        <v>249</v>
      </c>
      <c r="G13" s="58">
        <v>80</v>
      </c>
      <c r="H13" s="47"/>
      <c r="I13" s="16"/>
      <c r="J13" s="16"/>
      <c r="K13" s="16"/>
    </row>
    <row r="14" spans="2:11">
      <c r="B14" s="50"/>
      <c r="C14" s="57"/>
      <c r="D14" s="58"/>
      <c r="E14" s="58"/>
      <c r="F14" s="58"/>
      <c r="G14" s="58"/>
      <c r="H14" s="47"/>
      <c r="I14" s="16"/>
      <c r="J14" s="16"/>
      <c r="K14" s="16"/>
    </row>
    <row r="15" spans="2:11">
      <c r="B15" s="50"/>
      <c r="C15" s="57"/>
      <c r="D15" s="58"/>
      <c r="E15" s="58"/>
      <c r="F15" s="58"/>
      <c r="G15" s="58"/>
      <c r="H15" s="47"/>
      <c r="I15" s="16"/>
      <c r="J15" s="16"/>
      <c r="K15" s="16"/>
    </row>
    <row r="16" spans="2:11">
      <c r="B16" s="50"/>
      <c r="C16" s="57"/>
      <c r="D16" s="58"/>
      <c r="E16" s="58"/>
      <c r="F16" s="58"/>
      <c r="G16" s="58"/>
      <c r="H16" s="47"/>
      <c r="I16" s="16"/>
      <c r="J16" s="16"/>
      <c r="K16" s="16"/>
    </row>
    <row r="17" spans="2:11">
      <c r="B17" s="50"/>
      <c r="C17" s="57"/>
      <c r="D17" s="58"/>
      <c r="E17" s="58"/>
      <c r="F17" s="58"/>
      <c r="G17" s="58"/>
      <c r="H17" s="47"/>
      <c r="I17" s="16"/>
      <c r="J17" s="16"/>
      <c r="K17" s="16"/>
    </row>
    <row r="18" spans="2:11">
      <c r="B18" s="50"/>
      <c r="C18" s="57"/>
      <c r="D18" s="58"/>
      <c r="E18" s="58"/>
      <c r="F18" s="58"/>
      <c r="G18" s="58"/>
      <c r="H18" s="47"/>
      <c r="I18" s="16"/>
      <c r="J18" s="16"/>
      <c r="K18" s="16"/>
    </row>
    <row r="19" spans="2:11"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2:11"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2:11"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pans="2:11">
      <c r="B22" s="16"/>
      <c r="C22" s="16"/>
      <c r="D22" s="16"/>
      <c r="E22" s="16"/>
      <c r="F22" s="16"/>
      <c r="G22" s="16"/>
      <c r="H22" s="16"/>
      <c r="I22" s="16"/>
      <c r="J22" s="16"/>
      <c r="K22" s="16"/>
    </row>
  </sheetData>
  <mergeCells count="5">
    <mergeCell ref="C6:D6"/>
    <mergeCell ref="F6:G6"/>
    <mergeCell ref="C7:G7"/>
    <mergeCell ref="B8:B18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C11" sqref="C11"/>
    </sheetView>
  </sheetViews>
  <sheetFormatPr defaultColWidth="10" defaultRowHeight="13.5" outlineLevelCol="7"/>
  <cols>
    <col min="1" max="1" width="0.816666666666667" customWidth="1"/>
    <col min="2" max="2" width="17.9083333333333" customWidth="1"/>
    <col min="3" max="3" width="18.725" customWidth="1"/>
    <col min="4" max="4" width="17.1" customWidth="1"/>
    <col min="5" max="5" width="14.5166666666667" customWidth="1"/>
    <col min="6" max="6" width="15.0666666666667" customWidth="1"/>
    <col min="7" max="7" width="18.8666666666667" customWidth="1"/>
    <col min="8" max="8" width="19.95" customWidth="1"/>
  </cols>
  <sheetData>
    <row r="1" ht="16.35" customHeight="1" spans="1:8">
      <c r="A1" s="1"/>
      <c r="B1" s="18" t="s">
        <v>256</v>
      </c>
      <c r="C1" s="1"/>
      <c r="D1" s="1"/>
      <c r="F1" s="1"/>
      <c r="G1" s="1"/>
      <c r="H1" s="1"/>
    </row>
    <row r="2" ht="64.65" customHeight="1" spans="1:8">
      <c r="A2" s="1"/>
      <c r="B2" s="32" t="s">
        <v>257</v>
      </c>
      <c r="C2" s="32"/>
      <c r="D2" s="32"/>
      <c r="E2" s="32"/>
      <c r="F2" s="32"/>
      <c r="G2" s="32"/>
      <c r="H2" s="32"/>
    </row>
    <row r="3" ht="29.3" customHeight="1" spans="2:8">
      <c r="B3" s="33" t="s">
        <v>258</v>
      </c>
      <c r="C3" s="34"/>
      <c r="D3" s="34"/>
      <c r="E3" s="34"/>
      <c r="F3" s="34"/>
      <c r="G3" s="34"/>
      <c r="H3" s="30" t="s">
        <v>2</v>
      </c>
    </row>
    <row r="4" ht="31.05" customHeight="1" spans="2:8">
      <c r="B4" s="35" t="s">
        <v>259</v>
      </c>
      <c r="C4" s="36"/>
      <c r="D4" s="36"/>
      <c r="E4" s="36"/>
      <c r="F4" s="37" t="s">
        <v>260</v>
      </c>
      <c r="G4" s="38"/>
      <c r="H4" s="38"/>
    </row>
    <row r="5" ht="31.05" customHeight="1" spans="2:8">
      <c r="B5" s="35" t="s">
        <v>261</v>
      </c>
      <c r="C5" s="39" t="s">
        <v>61</v>
      </c>
      <c r="D5" s="39"/>
      <c r="E5" s="39"/>
      <c r="F5" s="39"/>
      <c r="G5" s="39"/>
      <c r="H5" s="39"/>
    </row>
    <row r="6" ht="41.4" customHeight="1" spans="2:8">
      <c r="B6" s="35" t="s">
        <v>262</v>
      </c>
      <c r="C6" s="40"/>
      <c r="D6" s="40"/>
      <c r="E6" s="40"/>
      <c r="F6" s="40"/>
      <c r="G6" s="40"/>
      <c r="H6" s="40"/>
    </row>
    <row r="7" ht="43.1" customHeight="1" spans="2:8">
      <c r="B7" s="35" t="s">
        <v>263</v>
      </c>
      <c r="C7" s="40"/>
      <c r="D7" s="40"/>
      <c r="E7" s="40"/>
      <c r="F7" s="40"/>
      <c r="G7" s="40"/>
      <c r="H7" s="40"/>
    </row>
    <row r="8" ht="39.65" customHeight="1" spans="2:8">
      <c r="B8" s="35" t="s">
        <v>264</v>
      </c>
      <c r="C8" s="40"/>
      <c r="D8" s="40"/>
      <c r="E8" s="40"/>
      <c r="F8" s="40"/>
      <c r="G8" s="40"/>
      <c r="H8" s="40"/>
    </row>
    <row r="9" ht="19.8" customHeight="1" spans="2:8">
      <c r="B9" s="35" t="s">
        <v>241</v>
      </c>
      <c r="C9" s="37" t="s">
        <v>265</v>
      </c>
      <c r="D9" s="37" t="s">
        <v>243</v>
      </c>
      <c r="E9" s="37" t="s">
        <v>245</v>
      </c>
      <c r="F9" s="37" t="s">
        <v>246</v>
      </c>
      <c r="G9" s="37" t="s">
        <v>244</v>
      </c>
      <c r="H9" s="37" t="s">
        <v>266</v>
      </c>
    </row>
    <row r="10" ht="18.95" customHeight="1" spans="2:8">
      <c r="B10" s="35"/>
      <c r="C10" s="41"/>
      <c r="D10" s="36"/>
      <c r="E10" s="36"/>
      <c r="F10" s="42"/>
      <c r="G10" s="36"/>
      <c r="H10" s="36"/>
    </row>
    <row r="11" spans="2:2">
      <c r="B11" t="s">
        <v>267</v>
      </c>
    </row>
  </sheetData>
  <mergeCells count="9">
    <mergeCell ref="B2:H2"/>
    <mergeCell ref="C3:G3"/>
    <mergeCell ref="C4:E4"/>
    <mergeCell ref="G4:H4"/>
    <mergeCell ref="C5:H5"/>
    <mergeCell ref="C6:H6"/>
    <mergeCell ref="C7:H7"/>
    <mergeCell ref="C8:H8"/>
    <mergeCell ref="B9:B10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"/>
  <sheetViews>
    <sheetView workbookViewId="0">
      <selection activeCell="G26" sqref="G26"/>
    </sheetView>
  </sheetViews>
  <sheetFormatPr defaultColWidth="10" defaultRowHeight="13.5"/>
  <cols>
    <col min="1" max="1" width="0.541666666666667" customWidth="1"/>
    <col min="2" max="2" width="15.7416666666667" customWidth="1"/>
    <col min="3" max="3" width="16.9583333333333" customWidth="1"/>
    <col min="4" max="4" width="16.5583333333333" customWidth="1"/>
    <col min="5" max="6" width="15.4666666666667" customWidth="1"/>
    <col min="7" max="7" width="19.2666666666667" customWidth="1"/>
    <col min="8" max="8" width="19.95" customWidth="1"/>
    <col min="9" max="9" width="9.76666666666667" customWidth="1"/>
  </cols>
  <sheetData>
    <row r="1" ht="16.35" customHeight="1" spans="1:10">
      <c r="A1" s="1"/>
      <c r="B1" s="2" t="s">
        <v>268</v>
      </c>
      <c r="C1" s="3"/>
      <c r="D1" s="3"/>
      <c r="E1" s="3"/>
      <c r="F1" s="3"/>
      <c r="G1" s="3"/>
      <c r="H1" s="3"/>
      <c r="I1" s="3"/>
      <c r="J1" s="3"/>
    </row>
    <row r="2" ht="64.65" customHeight="1" spans="1:19">
      <c r="A2" s="1"/>
      <c r="B2" s="4" t="s">
        <v>269</v>
      </c>
      <c r="C2" s="4"/>
      <c r="D2" s="4"/>
      <c r="E2" s="4"/>
      <c r="F2" s="4"/>
      <c r="G2" s="4"/>
      <c r="H2" s="4"/>
      <c r="I2" s="4"/>
      <c r="J2" s="4"/>
      <c r="L2" s="16"/>
      <c r="M2" s="16"/>
      <c r="N2" s="16"/>
      <c r="O2" s="16"/>
      <c r="P2" s="16"/>
      <c r="Q2" s="16"/>
      <c r="R2" s="16"/>
      <c r="S2" s="16"/>
    </row>
    <row r="3" ht="25.85" customHeight="1" spans="2:19">
      <c r="B3" s="4"/>
      <c r="C3" s="4"/>
      <c r="D3" s="4"/>
      <c r="E3" s="4"/>
      <c r="F3" s="4"/>
      <c r="G3" s="4"/>
      <c r="H3" s="4"/>
      <c r="I3" s="4"/>
      <c r="J3" s="17" t="s">
        <v>2</v>
      </c>
      <c r="L3" s="16"/>
      <c r="M3" s="18"/>
      <c r="N3" s="1"/>
      <c r="O3" s="1"/>
      <c r="P3" s="16"/>
      <c r="Q3" s="1"/>
      <c r="R3" s="1"/>
      <c r="S3" s="1"/>
    </row>
    <row r="4" ht="28.45" customHeight="1" spans="2:19">
      <c r="B4" s="5" t="s">
        <v>270</v>
      </c>
      <c r="C4" s="6" t="s">
        <v>237</v>
      </c>
      <c r="D4" s="6"/>
      <c r="E4" s="5" t="s">
        <v>271</v>
      </c>
      <c r="F4" s="7" t="s">
        <v>272</v>
      </c>
      <c r="G4" s="7"/>
      <c r="H4" s="8" t="s">
        <v>273</v>
      </c>
      <c r="I4" s="8"/>
      <c r="J4" s="19" t="s">
        <v>274</v>
      </c>
      <c r="L4" s="16"/>
      <c r="M4" s="20"/>
      <c r="N4" s="20"/>
      <c r="O4" s="20"/>
      <c r="P4" s="20"/>
      <c r="Q4" s="20"/>
      <c r="R4" s="20"/>
      <c r="S4" s="20"/>
    </row>
    <row r="5" ht="25.85" customHeight="1" spans="2:19">
      <c r="B5" s="5" t="s">
        <v>275</v>
      </c>
      <c r="C5" s="6" t="s">
        <v>276</v>
      </c>
      <c r="D5" s="6"/>
      <c r="E5" s="5" t="s">
        <v>277</v>
      </c>
      <c r="F5" s="9" t="s">
        <v>278</v>
      </c>
      <c r="G5" s="9"/>
      <c r="H5" s="8" t="s">
        <v>279</v>
      </c>
      <c r="I5" s="8"/>
      <c r="J5" s="5">
        <v>42.844</v>
      </c>
      <c r="L5" s="16"/>
      <c r="M5" s="21"/>
      <c r="N5" s="22"/>
      <c r="O5" s="22"/>
      <c r="P5" s="22"/>
      <c r="Q5" s="22"/>
      <c r="R5" s="22"/>
      <c r="S5" s="30"/>
    </row>
    <row r="6" ht="41.4" customHeight="1" spans="2:19">
      <c r="B6" s="5" t="s">
        <v>280</v>
      </c>
      <c r="C6" s="6">
        <v>10</v>
      </c>
      <c r="D6" s="6"/>
      <c r="E6" s="5" t="s">
        <v>281</v>
      </c>
      <c r="F6" s="9">
        <v>17726657133</v>
      </c>
      <c r="G6" s="9"/>
      <c r="H6" s="8" t="s">
        <v>282</v>
      </c>
      <c r="I6" s="8" t="s">
        <v>283</v>
      </c>
      <c r="J6" s="5">
        <v>42.844</v>
      </c>
      <c r="L6" s="16"/>
      <c r="M6" s="21"/>
      <c r="N6" s="23"/>
      <c r="O6" s="23"/>
      <c r="P6" s="23"/>
      <c r="Q6" s="25"/>
      <c r="R6" s="23"/>
      <c r="S6" s="23"/>
    </row>
    <row r="7" ht="43.1" customHeight="1" spans="2:19">
      <c r="B7" s="10" t="s">
        <v>284</v>
      </c>
      <c r="C7" s="11" t="s">
        <v>285</v>
      </c>
      <c r="D7" s="11"/>
      <c r="E7" s="11"/>
      <c r="F7" s="11"/>
      <c r="G7" s="11"/>
      <c r="H7" s="8" t="s">
        <v>286</v>
      </c>
      <c r="I7" s="8"/>
      <c r="J7" s="5">
        <v>0</v>
      </c>
      <c r="L7" s="16"/>
      <c r="M7" s="21"/>
      <c r="N7" s="24"/>
      <c r="O7" s="24"/>
      <c r="P7" s="24"/>
      <c r="Q7" s="24"/>
      <c r="R7" s="24"/>
      <c r="S7" s="24"/>
    </row>
    <row r="8" ht="39.65" customHeight="1" spans="2:19">
      <c r="B8" s="10"/>
      <c r="C8" s="11"/>
      <c r="D8" s="11"/>
      <c r="E8" s="11"/>
      <c r="F8" s="11"/>
      <c r="G8" s="11"/>
      <c r="H8" s="8" t="s">
        <v>287</v>
      </c>
      <c r="I8" s="8"/>
      <c r="J8" s="5">
        <v>0</v>
      </c>
      <c r="L8" s="16"/>
      <c r="M8" s="21"/>
      <c r="N8" s="22"/>
      <c r="O8" s="22"/>
      <c r="P8" s="22"/>
      <c r="Q8" s="22"/>
      <c r="R8" s="22"/>
      <c r="S8" s="22"/>
    </row>
    <row r="9" ht="19.8" customHeight="1" spans="2:19">
      <c r="B9" s="10"/>
      <c r="C9" s="11"/>
      <c r="D9" s="11"/>
      <c r="E9" s="11"/>
      <c r="F9" s="11"/>
      <c r="G9" s="11"/>
      <c r="H9" s="8" t="s">
        <v>288</v>
      </c>
      <c r="I9" s="8"/>
      <c r="J9" s="5">
        <v>0</v>
      </c>
      <c r="L9" s="16"/>
      <c r="M9" s="21"/>
      <c r="N9" s="22"/>
      <c r="O9" s="22"/>
      <c r="P9" s="22"/>
      <c r="Q9" s="22"/>
      <c r="R9" s="22"/>
      <c r="S9" s="22"/>
    </row>
    <row r="10" ht="18.95" customHeight="1" spans="2:19">
      <c r="B10" s="10"/>
      <c r="C10" s="11"/>
      <c r="D10" s="11"/>
      <c r="E10" s="11"/>
      <c r="F10" s="11"/>
      <c r="G10" s="11"/>
      <c r="H10" s="8" t="s">
        <v>289</v>
      </c>
      <c r="I10" s="8"/>
      <c r="J10" s="5">
        <v>0</v>
      </c>
      <c r="L10" s="16"/>
      <c r="M10" s="21"/>
      <c r="N10" s="22"/>
      <c r="O10" s="22"/>
      <c r="P10" s="22"/>
      <c r="Q10" s="22"/>
      <c r="R10" s="22"/>
      <c r="S10" s="22"/>
    </row>
    <row r="11" ht="14.25" spans="2:19">
      <c r="B11" s="9" t="s">
        <v>290</v>
      </c>
      <c r="C11" s="9" t="s">
        <v>291</v>
      </c>
      <c r="D11" s="9" t="s">
        <v>292</v>
      </c>
      <c r="E11" s="9" t="s">
        <v>245</v>
      </c>
      <c r="F11" s="9" t="s">
        <v>246</v>
      </c>
      <c r="G11" s="9" t="s">
        <v>293</v>
      </c>
      <c r="H11" s="9" t="s">
        <v>294</v>
      </c>
      <c r="I11" s="9" t="s">
        <v>295</v>
      </c>
      <c r="J11" s="9"/>
      <c r="L11" s="16"/>
      <c r="M11" s="21"/>
      <c r="N11" s="25"/>
      <c r="O11" s="25"/>
      <c r="P11" s="25"/>
      <c r="Q11" s="25"/>
      <c r="R11" s="25"/>
      <c r="S11" s="25"/>
    </row>
    <row r="12" ht="14.25" spans="2:19">
      <c r="B12" s="5" t="s">
        <v>296</v>
      </c>
      <c r="C12" s="12" t="s">
        <v>297</v>
      </c>
      <c r="D12" s="12" t="s">
        <v>298</v>
      </c>
      <c r="E12" s="13" t="s">
        <v>253</v>
      </c>
      <c r="F12" s="9">
        <v>535.55</v>
      </c>
      <c r="G12" s="5" t="s">
        <v>299</v>
      </c>
      <c r="H12" s="5">
        <v>40</v>
      </c>
      <c r="I12" s="26" t="s">
        <v>300</v>
      </c>
      <c r="J12" s="27"/>
      <c r="L12" s="16"/>
      <c r="M12" s="21"/>
      <c r="N12" s="28"/>
      <c r="O12" s="29"/>
      <c r="P12" s="29"/>
      <c r="Q12" s="31"/>
      <c r="R12" s="29"/>
      <c r="S12" s="29"/>
    </row>
    <row r="13" ht="14.25" spans="2:19">
      <c r="B13" s="5" t="s">
        <v>301</v>
      </c>
      <c r="C13" s="12" t="s">
        <v>302</v>
      </c>
      <c r="D13" s="12" t="s">
        <v>303</v>
      </c>
      <c r="E13" s="13" t="s">
        <v>304</v>
      </c>
      <c r="F13" s="9" t="s">
        <v>305</v>
      </c>
      <c r="G13" s="5"/>
      <c r="H13" s="5">
        <v>40</v>
      </c>
      <c r="I13" s="26" t="s">
        <v>300</v>
      </c>
      <c r="J13" s="27"/>
      <c r="L13" s="16"/>
      <c r="M13" s="16"/>
      <c r="N13" s="16"/>
      <c r="O13" s="16"/>
      <c r="P13" s="16"/>
      <c r="Q13" s="16"/>
      <c r="R13" s="16"/>
      <c r="S13" s="16"/>
    </row>
    <row r="14" ht="14.25" spans="2:19">
      <c r="B14" s="5" t="s">
        <v>306</v>
      </c>
      <c r="C14" s="12" t="s">
        <v>307</v>
      </c>
      <c r="D14" s="14" t="s">
        <v>308</v>
      </c>
      <c r="E14" s="15" t="s">
        <v>249</v>
      </c>
      <c r="F14" s="9">
        <v>95</v>
      </c>
      <c r="G14" s="5" t="s">
        <v>251</v>
      </c>
      <c r="H14" s="5">
        <v>10</v>
      </c>
      <c r="I14" s="26" t="s">
        <v>300</v>
      </c>
      <c r="J14" s="27"/>
      <c r="L14" s="16"/>
      <c r="M14" s="16"/>
      <c r="N14" s="16"/>
      <c r="O14" s="16"/>
      <c r="P14" s="16"/>
      <c r="Q14" s="16"/>
      <c r="R14" s="16"/>
      <c r="S14" s="16"/>
    </row>
    <row r="15" ht="14.25" spans="2:19">
      <c r="B15" s="5"/>
      <c r="C15" s="9"/>
      <c r="D15" s="9"/>
      <c r="E15" s="9"/>
      <c r="F15" s="5"/>
      <c r="G15" s="5"/>
      <c r="H15" s="5"/>
      <c r="I15" s="26"/>
      <c r="J15" s="27"/>
      <c r="L15" s="16"/>
      <c r="M15" s="16"/>
      <c r="N15" s="16"/>
      <c r="O15" s="16"/>
      <c r="P15" s="16"/>
      <c r="Q15" s="16"/>
      <c r="R15" s="16"/>
      <c r="S15" s="16"/>
    </row>
    <row r="16" ht="14.25" spans="2:19">
      <c r="B16" s="5"/>
      <c r="C16" s="9"/>
      <c r="D16" s="9"/>
      <c r="E16" s="9"/>
      <c r="F16" s="5"/>
      <c r="G16" s="5"/>
      <c r="H16" s="5"/>
      <c r="I16" s="26"/>
      <c r="J16" s="27"/>
      <c r="L16" s="16"/>
      <c r="M16" s="16"/>
      <c r="N16" s="16"/>
      <c r="O16" s="16"/>
      <c r="P16" s="16"/>
      <c r="Q16" s="16"/>
      <c r="R16" s="16"/>
      <c r="S16" s="16"/>
    </row>
  </sheetData>
  <mergeCells count="29">
    <mergeCell ref="B2:J2"/>
    <mergeCell ref="C4:D4"/>
    <mergeCell ref="F4:G4"/>
    <mergeCell ref="H4:I4"/>
    <mergeCell ref="C5:D5"/>
    <mergeCell ref="F5:G5"/>
    <mergeCell ref="H5:I5"/>
    <mergeCell ref="N5:R5"/>
    <mergeCell ref="C6:D6"/>
    <mergeCell ref="F6:G6"/>
    <mergeCell ref="N6:P6"/>
    <mergeCell ref="R6:S6"/>
    <mergeCell ref="H7:I7"/>
    <mergeCell ref="N7:S7"/>
    <mergeCell ref="H8:I8"/>
    <mergeCell ref="N8:S8"/>
    <mergeCell ref="H9:I9"/>
    <mergeCell ref="N9:S9"/>
    <mergeCell ref="H10:I10"/>
    <mergeCell ref="N10:S10"/>
    <mergeCell ref="I11:J11"/>
    <mergeCell ref="I12:J12"/>
    <mergeCell ref="I13:J13"/>
    <mergeCell ref="I14:J14"/>
    <mergeCell ref="I15:J15"/>
    <mergeCell ref="I16:J16"/>
    <mergeCell ref="B7:B10"/>
    <mergeCell ref="M11:M12"/>
    <mergeCell ref="C7:G10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42"/>
  <sheetViews>
    <sheetView workbookViewId="0">
      <selection activeCell="H11" sqref="H11"/>
    </sheetView>
  </sheetViews>
  <sheetFormatPr defaultColWidth="10" defaultRowHeight="13.5"/>
  <cols>
    <col min="1" max="1" width="0.133333333333333" customWidth="1"/>
    <col min="2" max="2" width="10.875" customWidth="1"/>
    <col min="3" max="3" width="40.7083333333333" customWidth="1"/>
    <col min="4" max="4" width="12.75" customWidth="1"/>
    <col min="5" max="5" width="13.1583333333333" customWidth="1"/>
    <col min="6" max="6" width="13.4333333333333" customWidth="1"/>
    <col min="8" max="8" width="14.375" customWidth="1"/>
    <col min="9" max="9" width="20.125" customWidth="1"/>
  </cols>
  <sheetData>
    <row r="1" ht="16.35" customHeight="1" spans="1:6">
      <c r="A1" s="1"/>
      <c r="B1" s="18" t="s">
        <v>30</v>
      </c>
      <c r="C1" s="1"/>
      <c r="D1" s="1"/>
      <c r="E1" s="1"/>
      <c r="F1" s="1"/>
    </row>
    <row r="2" ht="16.35" customHeight="1" spans="2:6">
      <c r="B2" s="109" t="s">
        <v>31</v>
      </c>
      <c r="C2" s="109"/>
      <c r="D2" s="109"/>
      <c r="E2" s="109"/>
      <c r="F2" s="109"/>
    </row>
    <row r="3" ht="16.35" customHeight="1" spans="2:6">
      <c r="B3" s="109"/>
      <c r="C3" s="109"/>
      <c r="D3" s="109"/>
      <c r="E3" s="109"/>
      <c r="F3" s="109"/>
    </row>
    <row r="4" ht="16.35" customHeight="1" spans="2:6">
      <c r="B4" s="1"/>
      <c r="C4" s="1"/>
      <c r="D4" s="1"/>
      <c r="E4" s="1"/>
      <c r="F4" s="1"/>
    </row>
    <row r="5" ht="20.7" customHeight="1" spans="2:6">
      <c r="B5" s="1"/>
      <c r="C5" s="1"/>
      <c r="D5" s="1"/>
      <c r="E5" s="1"/>
      <c r="F5" s="65" t="s">
        <v>2</v>
      </c>
    </row>
    <row r="6" ht="34.5" customHeight="1" spans="2:14">
      <c r="B6" s="110" t="s">
        <v>32</v>
      </c>
      <c r="C6" s="110"/>
      <c r="D6" s="110" t="s">
        <v>33</v>
      </c>
      <c r="E6" s="110"/>
      <c r="F6" s="110"/>
      <c r="H6" s="16"/>
      <c r="I6" s="16"/>
      <c r="J6" s="16"/>
      <c r="K6" s="16"/>
      <c r="L6" s="16"/>
      <c r="M6" s="16"/>
      <c r="N6" s="16"/>
    </row>
    <row r="7" ht="29.3" customHeight="1" spans="2:14">
      <c r="B7" s="68" t="s">
        <v>34</v>
      </c>
      <c r="C7" s="68" t="s">
        <v>35</v>
      </c>
      <c r="D7" s="68" t="s">
        <v>36</v>
      </c>
      <c r="E7" s="68" t="s">
        <v>37</v>
      </c>
      <c r="F7" s="68" t="s">
        <v>38</v>
      </c>
      <c r="H7" s="16"/>
      <c r="I7" s="16"/>
      <c r="J7" s="16"/>
      <c r="K7" s="16"/>
      <c r="L7" s="16"/>
      <c r="M7" s="16"/>
      <c r="N7" s="16"/>
    </row>
    <row r="8" ht="18.95" customHeight="1" spans="2:14">
      <c r="B8" s="37" t="s">
        <v>7</v>
      </c>
      <c r="C8" s="37"/>
      <c r="D8" s="69">
        <f>D9+D18+D21+D35+D39+D42+D54</f>
        <v>1966.9875</v>
      </c>
      <c r="E8" s="69">
        <f>E9+E21+E35+E42+E54</f>
        <v>675.58</v>
      </c>
      <c r="F8" s="69">
        <f>F9+F18+F21+F35+F39+F42+F54</f>
        <v>1291.40998</v>
      </c>
      <c r="H8" s="111"/>
      <c r="I8" s="115"/>
      <c r="J8" s="116"/>
      <c r="K8" s="116"/>
      <c r="L8" s="16"/>
      <c r="M8" s="16"/>
      <c r="N8" s="16"/>
    </row>
    <row r="9" s="108" customFormat="1" ht="18.95" customHeight="1" spans="2:14">
      <c r="B9" s="40" t="s">
        <v>39</v>
      </c>
      <c r="C9" s="40" t="s">
        <v>14</v>
      </c>
      <c r="D9" s="70">
        <f t="shared" ref="D9:F9" si="0">D10+D12+D15</f>
        <v>504.0291</v>
      </c>
      <c r="E9" s="70">
        <f t="shared" si="0"/>
        <v>449.42</v>
      </c>
      <c r="F9" s="40">
        <f t="shared" si="0"/>
        <v>54.61</v>
      </c>
      <c r="H9" s="112"/>
      <c r="I9" s="117"/>
      <c r="J9" s="116"/>
      <c r="K9" s="116"/>
      <c r="L9" s="113"/>
      <c r="M9" s="113"/>
      <c r="N9" s="113"/>
    </row>
    <row r="10" ht="18.95" customHeight="1" spans="2:14">
      <c r="B10" s="40" t="s">
        <v>40</v>
      </c>
      <c r="C10" s="40" t="s">
        <v>41</v>
      </c>
      <c r="D10" s="70">
        <v>6.7</v>
      </c>
      <c r="E10" s="70"/>
      <c r="F10" s="40">
        <v>6.7</v>
      </c>
      <c r="H10" s="112"/>
      <c r="I10" s="117"/>
      <c r="J10" s="116"/>
      <c r="K10" s="116"/>
      <c r="L10" s="16"/>
      <c r="M10" s="16"/>
      <c r="N10" s="16"/>
    </row>
    <row r="11" ht="18.95" customHeight="1" spans="2:14">
      <c r="B11" s="40" t="s">
        <v>42</v>
      </c>
      <c r="C11" s="40" t="s">
        <v>43</v>
      </c>
      <c r="D11" s="70">
        <v>6.7</v>
      </c>
      <c r="E11" s="70"/>
      <c r="F11" s="40">
        <v>6.7</v>
      </c>
      <c r="H11" s="112"/>
      <c r="I11" s="117"/>
      <c r="J11" s="116"/>
      <c r="K11" s="116"/>
      <c r="L11" s="16"/>
      <c r="M11" s="16"/>
      <c r="N11" s="16"/>
    </row>
    <row r="12" ht="18.95" customHeight="1" spans="2:14">
      <c r="B12" s="40" t="s">
        <v>44</v>
      </c>
      <c r="C12" s="40" t="s">
        <v>45</v>
      </c>
      <c r="D12" s="70">
        <f>SUM(D13:D14)</f>
        <v>456.3291</v>
      </c>
      <c r="E12" s="70">
        <f>SUM(E13:E14)</f>
        <v>449.42</v>
      </c>
      <c r="F12" s="40">
        <f>F13+F14</f>
        <v>6.91</v>
      </c>
      <c r="H12" s="112"/>
      <c r="I12" s="117"/>
      <c r="J12" s="116"/>
      <c r="K12" s="116"/>
      <c r="L12" s="16"/>
      <c r="M12" s="16"/>
      <c r="N12" s="16"/>
    </row>
    <row r="13" ht="18.95" customHeight="1" spans="2:14">
      <c r="B13" s="40" t="s">
        <v>46</v>
      </c>
      <c r="C13" s="40" t="s">
        <v>47</v>
      </c>
      <c r="D13" s="70">
        <f>449.42+0.044</f>
        <v>449.464</v>
      </c>
      <c r="E13" s="70">
        <f>449.42</f>
        <v>449.42</v>
      </c>
      <c r="F13" s="40">
        <v>0.04</v>
      </c>
      <c r="H13" s="112"/>
      <c r="I13" s="117"/>
      <c r="J13" s="116"/>
      <c r="K13" s="116"/>
      <c r="L13" s="16"/>
      <c r="M13" s="16"/>
      <c r="N13" s="16"/>
    </row>
    <row r="14" ht="18.95" customHeight="1" spans="2:14">
      <c r="B14" s="40" t="s">
        <v>48</v>
      </c>
      <c r="C14" s="40" t="s">
        <v>49</v>
      </c>
      <c r="D14" s="70">
        <v>6.8651</v>
      </c>
      <c r="E14" s="70"/>
      <c r="F14" s="70">
        <v>6.87</v>
      </c>
      <c r="H14" s="112"/>
      <c r="I14" s="117"/>
      <c r="J14" s="116"/>
      <c r="K14" s="116"/>
      <c r="L14" s="16"/>
      <c r="M14" s="16"/>
      <c r="N14" s="16"/>
    </row>
    <row r="15" ht="18.95" customHeight="1" spans="2:14">
      <c r="B15" s="40" t="s">
        <v>50</v>
      </c>
      <c r="C15" s="40" t="s">
        <v>51</v>
      </c>
      <c r="D15" s="70">
        <f>SUM(D16:D17)</f>
        <v>41</v>
      </c>
      <c r="E15" s="70"/>
      <c r="F15" s="70">
        <f>F16+F17</f>
        <v>41</v>
      </c>
      <c r="H15" s="112"/>
      <c r="I15" s="117"/>
      <c r="J15" s="116"/>
      <c r="K15" s="116"/>
      <c r="L15" s="16"/>
      <c r="M15" s="16"/>
      <c r="N15" s="16"/>
    </row>
    <row r="16" ht="18.95" customHeight="1" spans="2:14">
      <c r="B16" s="38">
        <v>2012999</v>
      </c>
      <c r="C16" s="40" t="s">
        <v>52</v>
      </c>
      <c r="D16" s="70">
        <v>9.5</v>
      </c>
      <c r="E16" s="70"/>
      <c r="F16" s="70">
        <v>9.5</v>
      </c>
      <c r="H16" s="111"/>
      <c r="I16" s="115"/>
      <c r="J16" s="116"/>
      <c r="K16" s="116"/>
      <c r="L16" s="16"/>
      <c r="M16" s="16"/>
      <c r="N16" s="16"/>
    </row>
    <row r="17" ht="18.95" customHeight="1" spans="2:14">
      <c r="B17" s="72">
        <v>2019999</v>
      </c>
      <c r="C17" s="40" t="s">
        <v>53</v>
      </c>
      <c r="D17" s="70">
        <v>31.5</v>
      </c>
      <c r="E17" s="70"/>
      <c r="F17" s="70">
        <v>31.5</v>
      </c>
      <c r="H17" s="112"/>
      <c r="I17" s="117"/>
      <c r="J17" s="116"/>
      <c r="K17" s="116"/>
      <c r="L17" s="16"/>
      <c r="M17" s="16"/>
      <c r="N17" s="16"/>
    </row>
    <row r="18" s="108" customFormat="1" ht="18.95" customHeight="1" spans="2:14">
      <c r="B18" s="73">
        <v>206</v>
      </c>
      <c r="C18" s="40" t="s">
        <v>21</v>
      </c>
      <c r="D18" s="70">
        <v>56.768</v>
      </c>
      <c r="E18" s="70"/>
      <c r="F18" s="70">
        <v>56.77</v>
      </c>
      <c r="H18" s="112"/>
      <c r="I18" s="117"/>
      <c r="J18" s="116"/>
      <c r="K18" s="116"/>
      <c r="L18" s="113"/>
      <c r="M18" s="113"/>
      <c r="N18" s="113"/>
    </row>
    <row r="19" ht="18.95" customHeight="1" spans="2:14">
      <c r="B19" s="38">
        <v>20699</v>
      </c>
      <c r="C19" s="40" t="s">
        <v>54</v>
      </c>
      <c r="D19" s="70">
        <v>56.768</v>
      </c>
      <c r="E19" s="70"/>
      <c r="F19" s="70">
        <v>56.77</v>
      </c>
      <c r="H19" s="112"/>
      <c r="I19" s="117"/>
      <c r="J19" s="116"/>
      <c r="K19" s="116"/>
      <c r="L19" s="16"/>
      <c r="M19" s="16"/>
      <c r="N19" s="16"/>
    </row>
    <row r="20" ht="18.95" customHeight="1" spans="2:14">
      <c r="B20" s="40">
        <v>2069999</v>
      </c>
      <c r="C20" s="40" t="s">
        <v>55</v>
      </c>
      <c r="D20" s="70">
        <v>56.768</v>
      </c>
      <c r="E20" s="70"/>
      <c r="F20" s="70">
        <v>56.77</v>
      </c>
      <c r="H20" s="112"/>
      <c r="I20" s="117"/>
      <c r="J20" s="116"/>
      <c r="K20" s="116"/>
      <c r="L20" s="16"/>
      <c r="M20" s="16"/>
      <c r="N20" s="16"/>
    </row>
    <row r="21" s="108" customFormat="1" ht="18.95" customHeight="1" spans="2:14">
      <c r="B21" s="40" t="s">
        <v>56</v>
      </c>
      <c r="C21" s="40" t="s">
        <v>16</v>
      </c>
      <c r="D21" s="70">
        <f t="shared" ref="D21:F21" si="1">D22+D24+D29+D31+D33</f>
        <v>154.62</v>
      </c>
      <c r="E21" s="40">
        <f t="shared" si="1"/>
        <v>123.64</v>
      </c>
      <c r="F21" s="40">
        <f t="shared" si="1"/>
        <v>30.98</v>
      </c>
      <c r="H21" s="112"/>
      <c r="I21" s="117"/>
      <c r="J21" s="116"/>
      <c r="K21" s="116"/>
      <c r="L21" s="113"/>
      <c r="M21" s="113"/>
      <c r="N21" s="113"/>
    </row>
    <row r="22" ht="18.95" customHeight="1" spans="2:14">
      <c r="B22" s="40" t="s">
        <v>57</v>
      </c>
      <c r="C22" s="40" t="s">
        <v>58</v>
      </c>
      <c r="D22" s="40">
        <v>20.81</v>
      </c>
      <c r="E22" s="40"/>
      <c r="F22" s="40">
        <v>20.81</v>
      </c>
      <c r="H22" s="112"/>
      <c r="I22" s="117"/>
      <c r="J22" s="116"/>
      <c r="K22" s="116"/>
      <c r="L22" s="16"/>
      <c r="M22" s="16"/>
      <c r="N22" s="16"/>
    </row>
    <row r="23" ht="18.95" customHeight="1" spans="2:14">
      <c r="B23" s="40" t="s">
        <v>59</v>
      </c>
      <c r="C23" s="40" t="s">
        <v>60</v>
      </c>
      <c r="D23" s="40">
        <v>20.81</v>
      </c>
      <c r="E23" s="40"/>
      <c r="F23" s="40">
        <v>20.81</v>
      </c>
      <c r="H23" s="112"/>
      <c r="I23" s="117" t="s">
        <v>61</v>
      </c>
      <c r="J23" s="116"/>
      <c r="K23" s="116"/>
      <c r="L23" s="16"/>
      <c r="M23" s="16"/>
      <c r="N23" s="16"/>
    </row>
    <row r="24" ht="18.95" customHeight="1" spans="2:14">
      <c r="B24" s="40" t="s">
        <v>62</v>
      </c>
      <c r="C24" s="40" t="s">
        <v>63</v>
      </c>
      <c r="D24" s="40">
        <f>SUM(D25:D28)</f>
        <v>123.64</v>
      </c>
      <c r="E24" s="40">
        <v>123.64</v>
      </c>
      <c r="F24" s="40"/>
      <c r="H24" s="112"/>
      <c r="I24" s="117"/>
      <c r="J24" s="116"/>
      <c r="K24" s="116"/>
      <c r="L24" s="16"/>
      <c r="M24" s="16"/>
      <c r="N24" s="16"/>
    </row>
    <row r="25" ht="18.95" customHeight="1" spans="2:14">
      <c r="B25" s="40" t="s">
        <v>64</v>
      </c>
      <c r="C25" s="40" t="s">
        <v>65</v>
      </c>
      <c r="D25" s="40">
        <v>40.28</v>
      </c>
      <c r="E25" s="40">
        <v>40.28</v>
      </c>
      <c r="F25" s="40"/>
      <c r="H25" s="112"/>
      <c r="I25" s="117"/>
      <c r="J25" s="116"/>
      <c r="K25" s="116"/>
      <c r="L25" s="16"/>
      <c r="M25" s="16"/>
      <c r="N25" s="16"/>
    </row>
    <row r="26" ht="18.95" customHeight="1" spans="2:14">
      <c r="B26" s="40" t="s">
        <v>66</v>
      </c>
      <c r="C26" s="40" t="s">
        <v>67</v>
      </c>
      <c r="D26" s="40"/>
      <c r="E26" s="40"/>
      <c r="F26" s="40"/>
      <c r="H26" s="112"/>
      <c r="I26" s="117"/>
      <c r="J26" s="116"/>
      <c r="K26" s="116"/>
      <c r="L26" s="16"/>
      <c r="M26" s="16"/>
      <c r="N26" s="16"/>
    </row>
    <row r="27" ht="18.95" customHeight="1" spans="2:14">
      <c r="B27" s="40" t="s">
        <v>68</v>
      </c>
      <c r="C27" s="40" t="s">
        <v>69</v>
      </c>
      <c r="D27" s="40">
        <v>55.57</v>
      </c>
      <c r="E27" s="40">
        <v>55.57</v>
      </c>
      <c r="F27" s="40"/>
      <c r="H27" s="112"/>
      <c r="I27" s="117"/>
      <c r="J27" s="116"/>
      <c r="K27" s="116"/>
      <c r="L27" s="16"/>
      <c r="M27" s="16"/>
      <c r="N27" s="16"/>
    </row>
    <row r="28" ht="18.95" customHeight="1" spans="2:14">
      <c r="B28" s="40" t="s">
        <v>70</v>
      </c>
      <c r="C28" s="40" t="s">
        <v>71</v>
      </c>
      <c r="D28" s="40">
        <v>27.79</v>
      </c>
      <c r="E28" s="40">
        <v>27.79</v>
      </c>
      <c r="F28" s="40"/>
      <c r="H28" s="112"/>
      <c r="I28" s="117"/>
      <c r="J28" s="116"/>
      <c r="K28" s="116"/>
      <c r="L28" s="16"/>
      <c r="M28" s="16"/>
      <c r="N28" s="16"/>
    </row>
    <row r="29" ht="18.95" customHeight="1" spans="2:14">
      <c r="B29" s="40" t="s">
        <v>72</v>
      </c>
      <c r="C29" s="40" t="s">
        <v>73</v>
      </c>
      <c r="D29" s="40"/>
      <c r="E29" s="40"/>
      <c r="F29" s="40"/>
      <c r="H29" s="112"/>
      <c r="I29" s="117"/>
      <c r="J29" s="116"/>
      <c r="K29" s="116"/>
      <c r="L29" s="16"/>
      <c r="M29" s="16"/>
      <c r="N29" s="16"/>
    </row>
    <row r="30" ht="18.95" customHeight="1" spans="2:14">
      <c r="B30" s="40" t="s">
        <v>74</v>
      </c>
      <c r="C30" s="40" t="s">
        <v>75</v>
      </c>
      <c r="D30" s="40"/>
      <c r="E30" s="40"/>
      <c r="F30" s="40"/>
      <c r="H30" s="111"/>
      <c r="I30" s="115"/>
      <c r="J30" s="116"/>
      <c r="K30" s="116"/>
      <c r="L30" s="16"/>
      <c r="M30" s="16"/>
      <c r="N30" s="16"/>
    </row>
    <row r="31" ht="18.95" customHeight="1" spans="2:14">
      <c r="B31" s="40" t="s">
        <v>76</v>
      </c>
      <c r="C31" s="40" t="s">
        <v>77</v>
      </c>
      <c r="D31" s="40">
        <v>3.37</v>
      </c>
      <c r="E31" s="40"/>
      <c r="F31" s="40">
        <v>3.37</v>
      </c>
      <c r="H31" s="112"/>
      <c r="I31" s="117"/>
      <c r="J31" s="116"/>
      <c r="K31" s="116"/>
      <c r="L31" s="16"/>
      <c r="M31" s="16"/>
      <c r="N31" s="16"/>
    </row>
    <row r="32" ht="18.95" customHeight="1" spans="2:14">
      <c r="B32" s="40" t="s">
        <v>78</v>
      </c>
      <c r="C32" s="40" t="s">
        <v>79</v>
      </c>
      <c r="D32" s="40">
        <v>3.37</v>
      </c>
      <c r="E32" s="40"/>
      <c r="F32" s="40">
        <v>3.37</v>
      </c>
      <c r="H32" s="112"/>
      <c r="I32" s="117"/>
      <c r="J32" s="116"/>
      <c r="K32" s="116"/>
      <c r="L32" s="16"/>
      <c r="M32" s="16"/>
      <c r="N32" s="16"/>
    </row>
    <row r="33" ht="18.95" customHeight="1" spans="2:14">
      <c r="B33" s="40" t="s">
        <v>80</v>
      </c>
      <c r="C33" s="40" t="s">
        <v>81</v>
      </c>
      <c r="D33" s="40">
        <v>6.8</v>
      </c>
      <c r="E33" s="40"/>
      <c r="F33" s="40">
        <v>6.8</v>
      </c>
      <c r="H33" s="112"/>
      <c r="I33" s="117"/>
      <c r="J33" s="116"/>
      <c r="K33" s="116"/>
      <c r="L33" s="16"/>
      <c r="M33" s="16"/>
      <c r="N33" s="16"/>
    </row>
    <row r="34" ht="18.95" customHeight="1" spans="2:14">
      <c r="B34" s="40" t="s">
        <v>82</v>
      </c>
      <c r="C34" s="40" t="s">
        <v>83</v>
      </c>
      <c r="D34" s="40">
        <v>6.8</v>
      </c>
      <c r="E34" s="40"/>
      <c r="F34" s="40">
        <v>6.8</v>
      </c>
      <c r="H34" s="111"/>
      <c r="I34" s="115"/>
      <c r="J34" s="116"/>
      <c r="K34" s="116"/>
      <c r="L34" s="16"/>
      <c r="M34" s="16"/>
      <c r="N34" s="16"/>
    </row>
    <row r="35" s="108" customFormat="1" ht="18.95" customHeight="1" spans="2:14">
      <c r="B35" s="40" t="s">
        <v>84</v>
      </c>
      <c r="C35" s="40" t="s">
        <v>18</v>
      </c>
      <c r="D35" s="40">
        <v>34.73</v>
      </c>
      <c r="E35" s="40">
        <v>34.73</v>
      </c>
      <c r="F35" s="40"/>
      <c r="H35" s="112"/>
      <c r="I35" s="117"/>
      <c r="J35" s="116"/>
      <c r="K35" s="116"/>
      <c r="L35" s="113"/>
      <c r="M35" s="113"/>
      <c r="N35" s="113"/>
    </row>
    <row r="36" ht="18.95" customHeight="1" spans="2:14">
      <c r="B36" s="40" t="s">
        <v>85</v>
      </c>
      <c r="C36" s="40" t="s">
        <v>86</v>
      </c>
      <c r="D36" s="40">
        <v>34.73</v>
      </c>
      <c r="E36" s="40">
        <v>34.73</v>
      </c>
      <c r="F36" s="40"/>
      <c r="H36" s="112"/>
      <c r="I36" s="117"/>
      <c r="J36" s="116"/>
      <c r="K36" s="116"/>
      <c r="L36" s="16"/>
      <c r="M36" s="16"/>
      <c r="N36" s="16"/>
    </row>
    <row r="37" ht="18.95" customHeight="1" spans="2:14">
      <c r="B37" s="40" t="s">
        <v>87</v>
      </c>
      <c r="C37" s="40" t="s">
        <v>88</v>
      </c>
      <c r="D37" s="40">
        <v>34.73</v>
      </c>
      <c r="E37" s="40">
        <v>34.73</v>
      </c>
      <c r="F37" s="40"/>
      <c r="H37" s="112"/>
      <c r="I37" s="117"/>
      <c r="J37" s="116"/>
      <c r="K37" s="116"/>
      <c r="L37" s="16"/>
      <c r="M37" s="16"/>
      <c r="N37" s="16"/>
    </row>
    <row r="38" ht="18.95" customHeight="1" spans="2:14">
      <c r="B38" s="40" t="s">
        <v>89</v>
      </c>
      <c r="C38" s="40" t="s">
        <v>90</v>
      </c>
      <c r="D38" s="40"/>
      <c r="E38" s="40"/>
      <c r="F38" s="40"/>
      <c r="H38" s="112"/>
      <c r="I38" s="117"/>
      <c r="J38" s="116"/>
      <c r="K38" s="116"/>
      <c r="L38" s="16"/>
      <c r="M38" s="16"/>
      <c r="N38" s="16"/>
    </row>
    <row r="39" s="108" customFormat="1" ht="18.95" customHeight="1" spans="2:14">
      <c r="B39" s="73">
        <v>211</v>
      </c>
      <c r="C39" s="40" t="s">
        <v>22</v>
      </c>
      <c r="D39" s="40">
        <v>11.31</v>
      </c>
      <c r="E39" s="40"/>
      <c r="F39" s="40">
        <v>11.31</v>
      </c>
      <c r="H39" s="111"/>
      <c r="I39" s="115"/>
      <c r="J39" s="116"/>
      <c r="K39" s="116"/>
      <c r="L39" s="113"/>
      <c r="M39" s="113"/>
      <c r="N39" s="113"/>
    </row>
    <row r="40" ht="18.95" customHeight="1" spans="2:14">
      <c r="B40" s="38">
        <v>21105</v>
      </c>
      <c r="C40" s="40" t="s">
        <v>91</v>
      </c>
      <c r="D40" s="40">
        <v>11.31</v>
      </c>
      <c r="E40" s="40"/>
      <c r="F40" s="40">
        <v>11.31</v>
      </c>
      <c r="H40" s="112"/>
      <c r="I40" s="117"/>
      <c r="J40" s="116"/>
      <c r="K40" s="116"/>
      <c r="L40" s="16"/>
      <c r="M40" s="16"/>
      <c r="N40" s="16"/>
    </row>
    <row r="41" ht="18.95" customHeight="1" spans="2:14">
      <c r="B41" s="72">
        <v>2110501</v>
      </c>
      <c r="C41" s="40" t="s">
        <v>92</v>
      </c>
      <c r="D41" s="40">
        <v>11.309</v>
      </c>
      <c r="E41" s="40"/>
      <c r="F41" s="40">
        <v>11.31</v>
      </c>
      <c r="H41" s="112"/>
      <c r="I41" s="117"/>
      <c r="J41" s="116"/>
      <c r="K41" s="116"/>
      <c r="L41" s="16"/>
      <c r="M41" s="16"/>
      <c r="N41" s="16"/>
    </row>
    <row r="42" ht="18.95" customHeight="1" spans="2:14">
      <c r="B42" s="40" t="s">
        <v>93</v>
      </c>
      <c r="C42" s="40" t="s">
        <v>19</v>
      </c>
      <c r="D42" s="70">
        <f>D43+D48+D51</f>
        <v>1158.0204</v>
      </c>
      <c r="E42" s="70">
        <v>20.28</v>
      </c>
      <c r="F42" s="70">
        <f>F43+F48+F51</f>
        <v>1137.73998</v>
      </c>
      <c r="H42" s="16"/>
      <c r="I42" s="16"/>
      <c r="J42" s="16"/>
      <c r="K42" s="16"/>
      <c r="L42" s="16"/>
      <c r="M42" s="16"/>
      <c r="N42" s="16"/>
    </row>
    <row r="43" s="108" customFormat="1" ht="18.95" customHeight="1" spans="2:14">
      <c r="B43" s="40" t="s">
        <v>94</v>
      </c>
      <c r="C43" s="40" t="s">
        <v>95</v>
      </c>
      <c r="D43" s="70">
        <f>SUM(D44:D47)</f>
        <v>551.3698</v>
      </c>
      <c r="E43" s="70">
        <v>20.28</v>
      </c>
      <c r="F43" s="70">
        <f>SUM(F44:F46)</f>
        <v>531.08998</v>
      </c>
      <c r="H43" s="113"/>
      <c r="I43" s="113"/>
      <c r="J43" s="113"/>
      <c r="K43" s="113"/>
      <c r="L43" s="113"/>
      <c r="M43" s="113"/>
      <c r="N43" s="113"/>
    </row>
    <row r="44" ht="18.95" customHeight="1" spans="2:14">
      <c r="B44" s="40">
        <v>2130108</v>
      </c>
      <c r="C44" s="40" t="s">
        <v>96</v>
      </c>
      <c r="D44" s="70">
        <v>4.8398</v>
      </c>
      <c r="E44" s="70"/>
      <c r="F44" s="70">
        <v>4.83998</v>
      </c>
      <c r="H44" s="16"/>
      <c r="I44" s="16"/>
      <c r="J44" s="16"/>
      <c r="K44" s="16"/>
      <c r="L44" s="16"/>
      <c r="M44" s="16"/>
      <c r="N44" s="16"/>
    </row>
    <row r="45" ht="18.95" customHeight="1" spans="2:14">
      <c r="B45" s="40">
        <v>2130122</v>
      </c>
      <c r="C45" s="40" t="s">
        <v>97</v>
      </c>
      <c r="D45" s="70">
        <v>500</v>
      </c>
      <c r="E45" s="70"/>
      <c r="F45" s="70">
        <v>500</v>
      </c>
      <c r="H45" s="16"/>
      <c r="I45" s="16"/>
      <c r="J45" s="16"/>
      <c r="K45" s="16"/>
      <c r="L45" s="16"/>
      <c r="M45" s="16"/>
      <c r="N45" s="16"/>
    </row>
    <row r="46" ht="18.95" customHeight="1" spans="2:14">
      <c r="B46" s="40">
        <v>2130135</v>
      </c>
      <c r="C46" s="40" t="s">
        <v>98</v>
      </c>
      <c r="D46" s="70">
        <v>26.25</v>
      </c>
      <c r="E46" s="70"/>
      <c r="F46" s="70">
        <v>26.25</v>
      </c>
      <c r="H46" s="16"/>
      <c r="I46" s="16"/>
      <c r="J46" s="16"/>
      <c r="K46" s="16"/>
      <c r="L46" s="16"/>
      <c r="M46" s="16"/>
      <c r="N46" s="16"/>
    </row>
    <row r="47" ht="24" customHeight="1" spans="2:14">
      <c r="B47" s="40">
        <v>2130152</v>
      </c>
      <c r="C47" s="40" t="s">
        <v>99</v>
      </c>
      <c r="D47" s="70">
        <v>20.28</v>
      </c>
      <c r="E47" s="70">
        <v>20.28</v>
      </c>
      <c r="F47" s="70"/>
      <c r="H47" s="16"/>
      <c r="I47" s="16"/>
      <c r="J47" s="16"/>
      <c r="K47" s="16"/>
      <c r="L47" s="16"/>
      <c r="M47" s="16"/>
      <c r="N47" s="16"/>
    </row>
    <row r="48" s="108" customFormat="1" ht="24" customHeight="1" spans="2:14">
      <c r="B48" s="38">
        <v>21305</v>
      </c>
      <c r="C48" s="40" t="s">
        <v>100</v>
      </c>
      <c r="D48" s="70">
        <f>D49+D50</f>
        <v>81.5806</v>
      </c>
      <c r="E48" s="70"/>
      <c r="F48" s="70">
        <f>F49+F50</f>
        <v>81.58</v>
      </c>
      <c r="H48" s="113"/>
      <c r="I48" s="113"/>
      <c r="J48" s="113"/>
      <c r="K48" s="113"/>
      <c r="L48" s="113"/>
      <c r="M48" s="113"/>
      <c r="N48" s="113"/>
    </row>
    <row r="49" ht="18.95" customHeight="1" spans="2:14">
      <c r="B49" s="40">
        <v>2130504</v>
      </c>
      <c r="C49" s="40" t="s">
        <v>101</v>
      </c>
      <c r="D49" s="70">
        <f>5.65+51.8406+2.65</f>
        <v>60.1406</v>
      </c>
      <c r="E49" s="70"/>
      <c r="F49" s="70">
        <v>60.14</v>
      </c>
      <c r="H49" s="16"/>
      <c r="I49" s="16"/>
      <c r="J49" s="16"/>
      <c r="K49" s="16"/>
      <c r="L49" s="16"/>
      <c r="M49" s="16"/>
      <c r="N49" s="16"/>
    </row>
    <row r="50" ht="18.95" customHeight="1" spans="2:14">
      <c r="B50" s="40">
        <v>2130505</v>
      </c>
      <c r="C50" s="40" t="s">
        <v>102</v>
      </c>
      <c r="D50" s="70">
        <v>21.44</v>
      </c>
      <c r="E50" s="70"/>
      <c r="F50" s="70">
        <v>21.44</v>
      </c>
      <c r="H50" s="16"/>
      <c r="I50" s="16"/>
      <c r="J50" s="16"/>
      <c r="K50" s="16"/>
      <c r="L50" s="16"/>
      <c r="M50" s="16"/>
      <c r="N50" s="16"/>
    </row>
    <row r="51" ht="18.95" customHeight="1" spans="2:14">
      <c r="B51" s="74" t="s">
        <v>103</v>
      </c>
      <c r="C51" s="75" t="s">
        <v>104</v>
      </c>
      <c r="D51" s="70">
        <f>D52+D53</f>
        <v>525.07</v>
      </c>
      <c r="E51" s="70"/>
      <c r="F51" s="70">
        <f>F52+F53</f>
        <v>525.07</v>
      </c>
      <c r="H51" s="16"/>
      <c r="I51" s="16"/>
      <c r="J51" s="16"/>
      <c r="K51" s="16"/>
      <c r="L51" s="16"/>
      <c r="M51" s="16"/>
      <c r="N51" s="16"/>
    </row>
    <row r="52" ht="18.95" customHeight="1" spans="2:14">
      <c r="B52" s="76">
        <v>2130701</v>
      </c>
      <c r="C52" s="75" t="s">
        <v>105</v>
      </c>
      <c r="D52" s="70">
        <v>65</v>
      </c>
      <c r="E52" s="70"/>
      <c r="F52" s="70">
        <v>65</v>
      </c>
      <c r="H52" s="16"/>
      <c r="I52" s="16"/>
      <c r="J52" s="16"/>
      <c r="K52" s="16"/>
      <c r="L52" s="16"/>
      <c r="M52" s="16"/>
      <c r="N52" s="16"/>
    </row>
    <row r="53" ht="18.95" customHeight="1" spans="2:6">
      <c r="B53" s="76" t="s">
        <v>106</v>
      </c>
      <c r="C53" s="75" t="s">
        <v>107</v>
      </c>
      <c r="D53" s="70">
        <v>460.07</v>
      </c>
      <c r="E53" s="70"/>
      <c r="F53" s="70">
        <v>460.07</v>
      </c>
    </row>
    <row r="54" ht="18.95" customHeight="1" spans="2:6">
      <c r="B54" s="41">
        <v>221</v>
      </c>
      <c r="C54" s="77" t="s">
        <v>20</v>
      </c>
      <c r="D54" s="78">
        <v>47.51</v>
      </c>
      <c r="E54" s="79">
        <v>47.51</v>
      </c>
      <c r="F54" s="79"/>
    </row>
    <row r="55" ht="18.95" customHeight="1" spans="2:6">
      <c r="B55" s="73" t="s">
        <v>108</v>
      </c>
      <c r="C55" s="40" t="s">
        <v>109</v>
      </c>
      <c r="D55" s="79">
        <v>47.51</v>
      </c>
      <c r="E55" s="79">
        <v>47.51</v>
      </c>
      <c r="F55" s="79"/>
    </row>
    <row r="56" ht="18.95" customHeight="1" spans="2:6">
      <c r="B56" s="73" t="s">
        <v>110</v>
      </c>
      <c r="C56" s="40" t="s">
        <v>111</v>
      </c>
      <c r="D56" s="79">
        <v>47.51</v>
      </c>
      <c r="E56" s="79">
        <v>47.51</v>
      </c>
      <c r="F56" s="79"/>
    </row>
    <row r="57" ht="23.25" customHeight="1" spans="2:6">
      <c r="B57" s="114" t="s">
        <v>112</v>
      </c>
      <c r="C57" s="114"/>
      <c r="D57" s="114"/>
      <c r="E57" s="114"/>
      <c r="F57" s="114"/>
    </row>
    <row r="542" spans="9:9">
      <c r="I542" t="s">
        <v>113</v>
      </c>
    </row>
  </sheetData>
  <mergeCells count="5">
    <mergeCell ref="B6:C6"/>
    <mergeCell ref="D6:F6"/>
    <mergeCell ref="B8:C8"/>
    <mergeCell ref="B57:F5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D18" sqref="D18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1"/>
      <c r="B1" s="107" t="s">
        <v>114</v>
      </c>
      <c r="C1" s="97"/>
      <c r="D1" s="97"/>
      <c r="E1" s="97"/>
      <c r="F1" s="97"/>
    </row>
    <row r="2" ht="16.35" customHeight="1" spans="2:6">
      <c r="B2" s="100" t="s">
        <v>115</v>
      </c>
      <c r="C2" s="100"/>
      <c r="D2" s="100"/>
      <c r="E2" s="100"/>
      <c r="F2" s="100"/>
    </row>
    <row r="3" ht="16.35" customHeight="1" spans="2:6">
      <c r="B3" s="100"/>
      <c r="C3" s="100"/>
      <c r="D3" s="100"/>
      <c r="E3" s="100"/>
      <c r="F3" s="100"/>
    </row>
    <row r="4" ht="16.35" customHeight="1" spans="2:6">
      <c r="B4" s="97"/>
      <c r="C4" s="97"/>
      <c r="D4" s="97"/>
      <c r="E4" s="97"/>
      <c r="F4" s="97"/>
    </row>
    <row r="5" ht="19.8" customHeight="1" spans="2:6">
      <c r="B5" s="97"/>
      <c r="C5" s="97"/>
      <c r="D5" s="97"/>
      <c r="E5" s="97"/>
      <c r="F5" s="65" t="s">
        <v>2</v>
      </c>
    </row>
    <row r="6" ht="36.2" customHeight="1" spans="2:6">
      <c r="B6" s="101" t="s">
        <v>116</v>
      </c>
      <c r="C6" s="101"/>
      <c r="D6" s="101" t="s">
        <v>117</v>
      </c>
      <c r="E6" s="101"/>
      <c r="F6" s="101"/>
    </row>
    <row r="7" ht="27.6" customHeight="1" spans="2:6">
      <c r="B7" s="101" t="s">
        <v>34</v>
      </c>
      <c r="C7" s="101" t="s">
        <v>35</v>
      </c>
      <c r="D7" s="101" t="s">
        <v>36</v>
      </c>
      <c r="E7" s="101" t="s">
        <v>118</v>
      </c>
      <c r="F7" s="101" t="s">
        <v>119</v>
      </c>
    </row>
    <row r="8" ht="19.8" customHeight="1" spans="2:6">
      <c r="B8" s="102" t="s">
        <v>7</v>
      </c>
      <c r="C8" s="102"/>
      <c r="D8" s="63">
        <f>D9+D18+D38+D41</f>
        <v>682.489051</v>
      </c>
      <c r="E8" s="63">
        <f>E9+E18+E38</f>
        <v>597.489051</v>
      </c>
      <c r="F8" s="63">
        <v>85.01</v>
      </c>
    </row>
    <row r="9" ht="19.8" customHeight="1" spans="2:6">
      <c r="B9" s="41" t="s">
        <v>120</v>
      </c>
      <c r="C9" s="103" t="s">
        <v>121</v>
      </c>
      <c r="D9" s="64">
        <f>SUM(D10:D17)</f>
        <v>537.089051</v>
      </c>
      <c r="E9" s="64">
        <f>SUM(E10:E17)</f>
        <v>537.089051</v>
      </c>
      <c r="F9" s="64"/>
    </row>
    <row r="10" ht="18.95" customHeight="1" spans="2:6">
      <c r="B10" s="73" t="s">
        <v>122</v>
      </c>
      <c r="C10" s="40" t="s">
        <v>123</v>
      </c>
      <c r="D10" s="64">
        <v>120.65</v>
      </c>
      <c r="E10" s="64">
        <v>120.65</v>
      </c>
      <c r="F10" s="64"/>
    </row>
    <row r="11" ht="18.95" customHeight="1" spans="2:6">
      <c r="B11" s="73" t="s">
        <v>124</v>
      </c>
      <c r="C11" s="40" t="s">
        <v>125</v>
      </c>
      <c r="D11" s="64">
        <f>118.5+0.044+6.865051</f>
        <v>125.409051</v>
      </c>
      <c r="E11" s="64">
        <f>118.5+0.044+6.865051</f>
        <v>125.409051</v>
      </c>
      <c r="F11" s="64"/>
    </row>
    <row r="12" ht="18.95" customHeight="1" spans="2:6">
      <c r="B12" s="73" t="s">
        <v>126</v>
      </c>
      <c r="C12" s="40" t="s">
        <v>127</v>
      </c>
      <c r="D12" s="64">
        <v>123.69</v>
      </c>
      <c r="E12" s="64">
        <v>123.69</v>
      </c>
      <c r="F12" s="64"/>
    </row>
    <row r="13" ht="18.95" customHeight="1" spans="2:6">
      <c r="B13" s="73" t="s">
        <v>128</v>
      </c>
      <c r="C13" s="40" t="s">
        <v>129</v>
      </c>
      <c r="D13" s="64">
        <v>55.57</v>
      </c>
      <c r="E13" s="64">
        <v>55.57</v>
      </c>
      <c r="F13" s="64"/>
    </row>
    <row r="14" ht="18.95" customHeight="1" spans="2:6">
      <c r="B14" s="73" t="s">
        <v>130</v>
      </c>
      <c r="C14" s="40" t="s">
        <v>131</v>
      </c>
      <c r="D14" s="64">
        <v>27.79</v>
      </c>
      <c r="E14" s="64">
        <v>27.79</v>
      </c>
      <c r="F14" s="64"/>
    </row>
    <row r="15" ht="18.95" customHeight="1" spans="2:6">
      <c r="B15" s="73" t="s">
        <v>132</v>
      </c>
      <c r="C15" s="40" t="s">
        <v>133</v>
      </c>
      <c r="D15" s="64">
        <v>34.73</v>
      </c>
      <c r="E15" s="64">
        <v>34.73</v>
      </c>
      <c r="F15" s="64"/>
    </row>
    <row r="16" ht="18.95" customHeight="1" spans="2:6">
      <c r="B16" s="73" t="s">
        <v>134</v>
      </c>
      <c r="C16" s="40" t="s">
        <v>135</v>
      </c>
      <c r="D16" s="64">
        <v>1.74</v>
      </c>
      <c r="E16" s="64">
        <v>1.74</v>
      </c>
      <c r="F16" s="64"/>
    </row>
    <row r="17" ht="18.95" customHeight="1" spans="2:6">
      <c r="B17" s="73" t="s">
        <v>136</v>
      </c>
      <c r="C17" s="40" t="s">
        <v>137</v>
      </c>
      <c r="D17" s="64">
        <v>47.51</v>
      </c>
      <c r="E17" s="64">
        <v>47.51</v>
      </c>
      <c r="F17" s="64"/>
    </row>
    <row r="18" ht="19.8" customHeight="1" spans="2:6">
      <c r="B18" s="41" t="s">
        <v>138</v>
      </c>
      <c r="C18" s="103" t="s">
        <v>139</v>
      </c>
      <c r="D18" s="64">
        <v>83.84</v>
      </c>
      <c r="E18" s="64">
        <v>1.02</v>
      </c>
      <c r="F18" s="64">
        <v>82.82</v>
      </c>
    </row>
    <row r="19" ht="18.95" customHeight="1" spans="2:6">
      <c r="B19" s="73" t="s">
        <v>140</v>
      </c>
      <c r="C19" s="40" t="s">
        <v>141</v>
      </c>
      <c r="D19" s="64">
        <v>7</v>
      </c>
      <c r="E19" s="64"/>
      <c r="F19" s="64">
        <v>7</v>
      </c>
    </row>
    <row r="20" ht="18.95" customHeight="1" spans="2:6">
      <c r="B20" s="73" t="s">
        <v>142</v>
      </c>
      <c r="C20" s="40" t="s">
        <v>143</v>
      </c>
      <c r="D20" s="64">
        <v>2</v>
      </c>
      <c r="E20" s="64"/>
      <c r="F20" s="64">
        <v>2</v>
      </c>
    </row>
    <row r="21" ht="18.95" customHeight="1" spans="2:6">
      <c r="B21" s="73" t="s">
        <v>144</v>
      </c>
      <c r="C21" s="40" t="s">
        <v>145</v>
      </c>
      <c r="D21" s="64">
        <v>1</v>
      </c>
      <c r="E21" s="64"/>
      <c r="F21" s="64">
        <v>1</v>
      </c>
    </row>
    <row r="22" ht="18.95" customHeight="1" spans="2:6">
      <c r="B22" s="73" t="s">
        <v>146</v>
      </c>
      <c r="C22" s="40" t="s">
        <v>147</v>
      </c>
      <c r="D22" s="64">
        <v>0.5</v>
      </c>
      <c r="E22" s="64"/>
      <c r="F22" s="64">
        <v>0.5</v>
      </c>
    </row>
    <row r="23" ht="18.95" customHeight="1" spans="2:6">
      <c r="B23" s="73" t="s">
        <v>148</v>
      </c>
      <c r="C23" s="40" t="s">
        <v>149</v>
      </c>
      <c r="D23" s="64">
        <v>1</v>
      </c>
      <c r="E23" s="64"/>
      <c r="F23" s="64">
        <v>1</v>
      </c>
    </row>
    <row r="24" ht="18.95" customHeight="1" spans="2:6">
      <c r="B24" s="73" t="s">
        <v>150</v>
      </c>
      <c r="C24" s="40" t="s">
        <v>151</v>
      </c>
      <c r="D24" s="64">
        <v>2</v>
      </c>
      <c r="E24" s="64"/>
      <c r="F24" s="64">
        <v>2</v>
      </c>
    </row>
    <row r="25" ht="18.95" customHeight="1" spans="2:6">
      <c r="B25" s="73" t="s">
        <v>152</v>
      </c>
      <c r="C25" s="40" t="s">
        <v>153</v>
      </c>
      <c r="D25" s="64">
        <v>0.5</v>
      </c>
      <c r="E25" s="64"/>
      <c r="F25" s="64">
        <v>0.5</v>
      </c>
    </row>
    <row r="26" ht="18.95" customHeight="1" spans="2:6">
      <c r="B26" s="73" t="s">
        <v>154</v>
      </c>
      <c r="C26" s="40" t="s">
        <v>155</v>
      </c>
      <c r="D26" s="64">
        <v>15</v>
      </c>
      <c r="E26" s="64"/>
      <c r="F26" s="64">
        <v>15</v>
      </c>
    </row>
    <row r="27" ht="18.95" customHeight="1" spans="2:6">
      <c r="B27" s="73" t="s">
        <v>156</v>
      </c>
      <c r="C27" s="40" t="s">
        <v>157</v>
      </c>
      <c r="D27" s="64">
        <v>1.5</v>
      </c>
      <c r="E27" s="64"/>
      <c r="F27" s="64">
        <v>1.5</v>
      </c>
    </row>
    <row r="28" ht="18.95" customHeight="1" spans="2:6">
      <c r="B28" s="73" t="s">
        <v>158</v>
      </c>
      <c r="C28" s="40" t="s">
        <v>159</v>
      </c>
      <c r="D28" s="64">
        <v>0.5</v>
      </c>
      <c r="E28" s="64"/>
      <c r="F28" s="64">
        <v>0.5</v>
      </c>
    </row>
    <row r="29" ht="18.95" customHeight="1" spans="2:6">
      <c r="B29" s="73" t="s">
        <v>160</v>
      </c>
      <c r="C29" s="40" t="s">
        <v>161</v>
      </c>
      <c r="D29" s="64">
        <v>1</v>
      </c>
      <c r="E29" s="64"/>
      <c r="F29" s="64">
        <v>1</v>
      </c>
    </row>
    <row r="30" ht="18.95" customHeight="1" spans="2:6">
      <c r="B30" s="73" t="s">
        <v>162</v>
      </c>
      <c r="C30" s="40" t="s">
        <v>163</v>
      </c>
      <c r="D30" s="64">
        <v>8</v>
      </c>
      <c r="E30" s="64"/>
      <c r="F30" s="64">
        <v>8</v>
      </c>
    </row>
    <row r="31" ht="18.95" customHeight="1" spans="2:6">
      <c r="B31" s="73" t="s">
        <v>164</v>
      </c>
      <c r="C31" s="40" t="s">
        <v>165</v>
      </c>
      <c r="D31" s="64">
        <v>1</v>
      </c>
      <c r="E31" s="64"/>
      <c r="F31" s="64">
        <v>1</v>
      </c>
    </row>
    <row r="32" ht="18.95" customHeight="1" spans="2:6">
      <c r="B32" s="73" t="s">
        <v>166</v>
      </c>
      <c r="C32" s="40" t="s">
        <v>167</v>
      </c>
      <c r="D32" s="64">
        <v>0.9</v>
      </c>
      <c r="E32" s="64"/>
      <c r="F32" s="64">
        <v>0.9</v>
      </c>
    </row>
    <row r="33" ht="18.95" customHeight="1" spans="2:6">
      <c r="B33" s="73" t="s">
        <v>168</v>
      </c>
      <c r="C33" s="40" t="s">
        <v>169</v>
      </c>
      <c r="D33" s="64">
        <v>1.45</v>
      </c>
      <c r="E33" s="64"/>
      <c r="F33" s="64">
        <v>1.45</v>
      </c>
    </row>
    <row r="34" ht="18.95" customHeight="1" spans="2:6">
      <c r="B34" s="73" t="s">
        <v>170</v>
      </c>
      <c r="C34" s="40" t="s">
        <v>171</v>
      </c>
      <c r="D34" s="64">
        <v>4.02</v>
      </c>
      <c r="E34" s="64"/>
      <c r="F34" s="64">
        <v>4.02</v>
      </c>
    </row>
    <row r="35" ht="18.95" customHeight="1" spans="2:6">
      <c r="B35" s="73" t="s">
        <v>172</v>
      </c>
      <c r="C35" s="40" t="s">
        <v>173</v>
      </c>
      <c r="D35" s="64">
        <v>7</v>
      </c>
      <c r="E35" s="64"/>
      <c r="F35" s="64">
        <v>7</v>
      </c>
    </row>
    <row r="36" ht="18.95" customHeight="1" spans="2:6">
      <c r="B36" s="73" t="s">
        <v>174</v>
      </c>
      <c r="C36" s="40" t="s">
        <v>175</v>
      </c>
      <c r="D36" s="64">
        <v>26.46</v>
      </c>
      <c r="E36" s="64"/>
      <c r="F36" s="64">
        <v>26.46</v>
      </c>
    </row>
    <row r="37" ht="18.95" customHeight="1" spans="2:6">
      <c r="B37" s="73" t="s">
        <v>176</v>
      </c>
      <c r="C37" s="40" t="s">
        <v>177</v>
      </c>
      <c r="D37" s="64">
        <v>3.02</v>
      </c>
      <c r="E37" s="64">
        <v>1.02</v>
      </c>
      <c r="F37" s="64">
        <v>2</v>
      </c>
    </row>
    <row r="38" ht="19.8" customHeight="1" spans="2:6">
      <c r="B38" s="41" t="s">
        <v>178</v>
      </c>
      <c r="C38" s="103" t="s">
        <v>179</v>
      </c>
      <c r="D38" s="64">
        <v>60.56</v>
      </c>
      <c r="E38" s="64">
        <v>59.38</v>
      </c>
      <c r="F38" s="64">
        <v>1.18</v>
      </c>
    </row>
    <row r="39" ht="18.95" customHeight="1" spans="2:6">
      <c r="B39" s="73" t="s">
        <v>180</v>
      </c>
      <c r="C39" s="40" t="s">
        <v>181</v>
      </c>
      <c r="D39" s="64">
        <v>39.1</v>
      </c>
      <c r="E39" s="64">
        <v>39.1</v>
      </c>
      <c r="F39" s="64"/>
    </row>
    <row r="40" ht="18.95" customHeight="1" spans="2:6">
      <c r="B40" s="73" t="s">
        <v>182</v>
      </c>
      <c r="C40" s="40" t="s">
        <v>183</v>
      </c>
      <c r="D40" s="64">
        <v>21.46</v>
      </c>
      <c r="E40" s="64">
        <v>20.28</v>
      </c>
      <c r="F40" s="64">
        <v>1.18</v>
      </c>
    </row>
    <row r="41" ht="19.8" customHeight="1" spans="2:6">
      <c r="B41" s="41" t="s">
        <v>184</v>
      </c>
      <c r="C41" s="103" t="s">
        <v>185</v>
      </c>
      <c r="D41" s="64">
        <v>1</v>
      </c>
      <c r="E41" s="64"/>
      <c r="F41" s="64">
        <v>1</v>
      </c>
    </row>
    <row r="42" ht="18.95" customHeight="1" spans="2:6">
      <c r="B42" s="73" t="s">
        <v>186</v>
      </c>
      <c r="C42" s="40" t="s">
        <v>187</v>
      </c>
      <c r="D42" s="64">
        <v>1</v>
      </c>
      <c r="E42" s="64"/>
      <c r="F42" s="64">
        <v>1</v>
      </c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D9" sqref="D9"/>
    </sheetView>
  </sheetViews>
  <sheetFormatPr defaultColWidth="10" defaultRowHeight="13.5"/>
  <cols>
    <col min="1" max="1" width="0.408333333333333" customWidth="1"/>
    <col min="2" max="7" width="12.4833333333333" customWidth="1"/>
  </cols>
  <sheetData>
    <row r="1" ht="16.35" customHeight="1" spans="1:2">
      <c r="A1" s="1"/>
      <c r="B1" s="2" t="s">
        <v>188</v>
      </c>
    </row>
    <row r="2" ht="16.35" customHeight="1" spans="2:13">
      <c r="B2" s="104" t="s">
        <v>189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</row>
    <row r="3" ht="16.35" customHeight="1" spans="2:13"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</row>
    <row r="4" ht="16.35" customHeight="1" spans="2:13"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5" ht="20.7" customHeight="1" spans="13:13">
      <c r="M5" s="106" t="s">
        <v>2</v>
      </c>
    </row>
    <row r="6" ht="38.8" customHeight="1" spans="2:13">
      <c r="B6" s="105" t="s">
        <v>190</v>
      </c>
      <c r="C6" s="105"/>
      <c r="D6" s="105"/>
      <c r="E6" s="105"/>
      <c r="F6" s="105"/>
      <c r="G6" s="105"/>
      <c r="H6" s="105" t="s">
        <v>33</v>
      </c>
      <c r="I6" s="105"/>
      <c r="J6" s="105"/>
      <c r="K6" s="105"/>
      <c r="L6" s="105"/>
      <c r="M6" s="105"/>
    </row>
    <row r="7" ht="36.2" customHeight="1" spans="2:13">
      <c r="B7" s="105" t="s">
        <v>7</v>
      </c>
      <c r="C7" s="105" t="s">
        <v>191</v>
      </c>
      <c r="D7" s="105" t="s">
        <v>192</v>
      </c>
      <c r="E7" s="105"/>
      <c r="F7" s="105"/>
      <c r="G7" s="105" t="s">
        <v>193</v>
      </c>
      <c r="H7" s="105" t="s">
        <v>7</v>
      </c>
      <c r="I7" s="105" t="s">
        <v>191</v>
      </c>
      <c r="J7" s="105" t="s">
        <v>192</v>
      </c>
      <c r="K7" s="105"/>
      <c r="L7" s="105"/>
      <c r="M7" s="105" t="s">
        <v>193</v>
      </c>
    </row>
    <row r="8" ht="36.2" customHeight="1" spans="2:13">
      <c r="B8" s="105"/>
      <c r="C8" s="105"/>
      <c r="D8" s="105" t="s">
        <v>194</v>
      </c>
      <c r="E8" s="105" t="s">
        <v>195</v>
      </c>
      <c r="F8" s="105" t="s">
        <v>196</v>
      </c>
      <c r="G8" s="105"/>
      <c r="H8" s="105"/>
      <c r="I8" s="105"/>
      <c r="J8" s="105" t="s">
        <v>194</v>
      </c>
      <c r="K8" s="105" t="s">
        <v>195</v>
      </c>
      <c r="L8" s="105" t="s">
        <v>196</v>
      </c>
      <c r="M8" s="105"/>
    </row>
    <row r="9" ht="25.85" customHeight="1" spans="2:13">
      <c r="B9" s="53">
        <v>23</v>
      </c>
      <c r="C9" s="53">
        <v>0</v>
      </c>
      <c r="D9" s="53">
        <v>8</v>
      </c>
      <c r="E9" s="53">
        <v>0</v>
      </c>
      <c r="F9" s="53">
        <v>8</v>
      </c>
      <c r="G9" s="53">
        <v>12</v>
      </c>
      <c r="H9" s="53">
        <v>15</v>
      </c>
      <c r="I9" s="53">
        <v>0</v>
      </c>
      <c r="J9" s="53">
        <v>7</v>
      </c>
      <c r="K9" s="53">
        <v>0</v>
      </c>
      <c r="L9" s="53">
        <v>7</v>
      </c>
      <c r="M9" s="53">
        <v>8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B9" sqref="B9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1"/>
      <c r="B1" s="99" t="s">
        <v>197</v>
      </c>
      <c r="C1" s="97"/>
      <c r="D1" s="97"/>
      <c r="E1" s="97"/>
      <c r="F1" s="97"/>
    </row>
    <row r="2" ht="25" customHeight="1" spans="2:6">
      <c r="B2" s="100" t="s">
        <v>198</v>
      </c>
      <c r="C2" s="100"/>
      <c r="D2" s="100"/>
      <c r="E2" s="100"/>
      <c r="F2" s="100"/>
    </row>
    <row r="3" ht="26.7" customHeight="1" spans="2:6">
      <c r="B3" s="100"/>
      <c r="C3" s="100"/>
      <c r="D3" s="100"/>
      <c r="E3" s="100"/>
      <c r="F3" s="100"/>
    </row>
    <row r="4" ht="16.35" customHeight="1" spans="2:6">
      <c r="B4" s="97"/>
      <c r="C4" s="97"/>
      <c r="D4" s="97"/>
      <c r="E4" s="97"/>
      <c r="F4" s="97"/>
    </row>
    <row r="5" ht="21.55" customHeight="1" spans="2:6">
      <c r="B5" s="97"/>
      <c r="C5" s="97"/>
      <c r="D5" s="97"/>
      <c r="E5" s="97"/>
      <c r="F5" s="65" t="s">
        <v>2</v>
      </c>
    </row>
    <row r="6" ht="33.6" customHeight="1" spans="2:6">
      <c r="B6" s="101" t="s">
        <v>199</v>
      </c>
      <c r="C6" s="101" t="s">
        <v>35</v>
      </c>
      <c r="D6" s="101" t="s">
        <v>200</v>
      </c>
      <c r="E6" s="101"/>
      <c r="F6" s="101"/>
    </row>
    <row r="7" ht="31.05" customHeight="1" spans="2:6">
      <c r="B7" s="101"/>
      <c r="C7" s="101"/>
      <c r="D7" s="101" t="s">
        <v>36</v>
      </c>
      <c r="E7" s="101" t="s">
        <v>201</v>
      </c>
      <c r="F7" s="101" t="s">
        <v>202</v>
      </c>
    </row>
    <row r="8" ht="20.7" customHeight="1" spans="2:6">
      <c r="B8" s="102" t="s">
        <v>7</v>
      </c>
      <c r="C8" s="102"/>
      <c r="D8" s="63"/>
      <c r="E8" s="63"/>
      <c r="F8" s="63"/>
    </row>
    <row r="9" ht="16.35" customHeight="1" spans="2:6">
      <c r="B9" s="41"/>
      <c r="C9" s="103"/>
      <c r="D9" s="64"/>
      <c r="E9" s="64"/>
      <c r="F9" s="64"/>
    </row>
    <row r="10" ht="16.35" customHeight="1" spans="2:6">
      <c r="B10" s="73" t="s">
        <v>203</v>
      </c>
      <c r="C10" s="40" t="s">
        <v>203</v>
      </c>
      <c r="D10" s="64"/>
      <c r="E10" s="64"/>
      <c r="F10" s="64"/>
    </row>
    <row r="11" ht="16.35" customHeight="1" spans="2:6">
      <c r="B11" s="73" t="s">
        <v>204</v>
      </c>
      <c r="C11" s="40" t="s">
        <v>204</v>
      </c>
      <c r="D11" s="64"/>
      <c r="E11" s="64"/>
      <c r="F11" s="64"/>
    </row>
    <row r="12" ht="16.35" customHeight="1" spans="2:6">
      <c r="B12" s="1" t="s">
        <v>205</v>
      </c>
      <c r="C12" s="1"/>
      <c r="D12" s="1"/>
      <c r="E12" s="1"/>
      <c r="F12" s="1"/>
    </row>
  </sheetData>
  <mergeCells count="6">
    <mergeCell ref="D6:F6"/>
    <mergeCell ref="B8:C8"/>
    <mergeCell ref="B12:F12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F20" sqref="F20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1"/>
      <c r="C1" s="18" t="s">
        <v>206</v>
      </c>
    </row>
    <row r="2" ht="16.35" customHeight="1" spans="3:6">
      <c r="C2" s="66" t="s">
        <v>207</v>
      </c>
      <c r="D2" s="66"/>
      <c r="E2" s="66"/>
      <c r="F2" s="66"/>
    </row>
    <row r="3" ht="16.35" customHeight="1" spans="3:6">
      <c r="C3" s="66"/>
      <c r="D3" s="66"/>
      <c r="E3" s="66"/>
      <c r="F3" s="66"/>
    </row>
    <row r="4" ht="16.35" customHeight="1"/>
    <row r="5" ht="23.25" customHeight="1" spans="6:6">
      <c r="F5" s="93" t="s">
        <v>2</v>
      </c>
    </row>
    <row r="6" ht="34.5" customHeight="1" spans="3:6">
      <c r="C6" s="94" t="s">
        <v>3</v>
      </c>
      <c r="D6" s="94"/>
      <c r="E6" s="94" t="s">
        <v>4</v>
      </c>
      <c r="F6" s="94"/>
    </row>
    <row r="7" ht="32.75" customHeight="1" spans="3:6">
      <c r="C7" s="94" t="s">
        <v>5</v>
      </c>
      <c r="D7" s="94" t="s">
        <v>6</v>
      </c>
      <c r="E7" s="94" t="s">
        <v>5</v>
      </c>
      <c r="F7" s="94" t="s">
        <v>6</v>
      </c>
    </row>
    <row r="8" ht="25" customHeight="1" spans="3:6">
      <c r="C8" s="95" t="s">
        <v>7</v>
      </c>
      <c r="D8" s="96">
        <f>F8</f>
        <v>1966.9895</v>
      </c>
      <c r="E8" s="95" t="s">
        <v>7</v>
      </c>
      <c r="F8" s="96">
        <f>SUM(F9:F15)</f>
        <v>1966.9895</v>
      </c>
    </row>
    <row r="9" ht="20.7" customHeight="1" spans="2:6">
      <c r="B9" s="97" t="s">
        <v>208</v>
      </c>
      <c r="C9" s="98" t="s">
        <v>13</v>
      </c>
      <c r="D9" s="96">
        <f>F8</f>
        <v>1966.9895</v>
      </c>
      <c r="E9" s="98" t="s">
        <v>14</v>
      </c>
      <c r="F9" s="96">
        <v>504.0291</v>
      </c>
    </row>
    <row r="10" ht="20.7" customHeight="1" spans="2:6">
      <c r="B10" s="97"/>
      <c r="C10" s="98" t="s">
        <v>15</v>
      </c>
      <c r="D10" s="96"/>
      <c r="E10" s="98" t="s">
        <v>16</v>
      </c>
      <c r="F10" s="96">
        <v>154.63</v>
      </c>
    </row>
    <row r="11" ht="20.7" customHeight="1" spans="2:6">
      <c r="B11" s="97"/>
      <c r="C11" s="98" t="s">
        <v>17</v>
      </c>
      <c r="D11" s="96"/>
      <c r="E11" s="98" t="s">
        <v>18</v>
      </c>
      <c r="F11" s="96">
        <v>34.73</v>
      </c>
    </row>
    <row r="12" ht="20.7" customHeight="1" spans="2:6">
      <c r="B12" s="97"/>
      <c r="C12" s="98" t="s">
        <v>209</v>
      </c>
      <c r="D12" s="96"/>
      <c r="E12" s="98" t="s">
        <v>19</v>
      </c>
      <c r="F12" s="96">
        <v>1158.0204</v>
      </c>
    </row>
    <row r="13" ht="20.7" customHeight="1" spans="2:6">
      <c r="B13" s="97"/>
      <c r="C13" s="98" t="s">
        <v>210</v>
      </c>
      <c r="D13" s="96"/>
      <c r="E13" s="98" t="s">
        <v>20</v>
      </c>
      <c r="F13" s="96">
        <v>47.51</v>
      </c>
    </row>
    <row r="14" ht="20.7" customHeight="1" spans="2:6">
      <c r="B14" s="97"/>
      <c r="C14" s="98" t="s">
        <v>211</v>
      </c>
      <c r="D14" s="96"/>
      <c r="E14" s="98" t="s">
        <v>21</v>
      </c>
      <c r="F14" s="96">
        <v>56.76</v>
      </c>
    </row>
    <row r="15" ht="20.7" customHeight="1" spans="2:6">
      <c r="B15" s="97"/>
      <c r="C15" s="98" t="s">
        <v>212</v>
      </c>
      <c r="D15" s="96"/>
      <c r="E15" s="98" t="s">
        <v>22</v>
      </c>
      <c r="F15" s="96">
        <v>11.31</v>
      </c>
    </row>
    <row r="16" ht="20.7" customHeight="1" spans="2:6">
      <c r="B16" s="97"/>
      <c r="C16" s="98" t="s">
        <v>213</v>
      </c>
      <c r="D16" s="96"/>
      <c r="E16" s="98"/>
      <c r="F16" s="96"/>
    </row>
    <row r="17" ht="20.7" customHeight="1" spans="2:6">
      <c r="B17" s="97"/>
      <c r="C17" s="98" t="s">
        <v>214</v>
      </c>
      <c r="D17" s="96"/>
      <c r="E17" s="98"/>
      <c r="F17" s="96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6"/>
  <sheetViews>
    <sheetView workbookViewId="0">
      <selection activeCell="D21" sqref="D21"/>
    </sheetView>
  </sheetViews>
  <sheetFormatPr defaultColWidth="10" defaultRowHeight="13.5"/>
  <cols>
    <col min="1" max="1" width="0.408333333333333" customWidth="1"/>
    <col min="2" max="2" width="10.041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  <col min="15" max="15" width="24.75" customWidth="1"/>
    <col min="18" max="18" width="10.125"/>
  </cols>
  <sheetData>
    <row r="1" ht="16.35" customHeight="1" spans="1:2">
      <c r="A1" s="1"/>
      <c r="B1" s="18" t="s">
        <v>215</v>
      </c>
    </row>
    <row r="2" ht="16.35" customHeight="1" spans="2:13">
      <c r="B2" s="66" t="s">
        <v>216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ht="16.35" customHeight="1" spans="2:13"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ht="16.35" customHeight="1"/>
    <row r="5" ht="22.4" customHeight="1" spans="13:13">
      <c r="M5" s="65" t="s">
        <v>2</v>
      </c>
    </row>
    <row r="6" ht="36.2" customHeight="1" spans="2:13">
      <c r="B6" s="80" t="s">
        <v>217</v>
      </c>
      <c r="C6" s="80"/>
      <c r="D6" s="80" t="s">
        <v>36</v>
      </c>
      <c r="E6" s="81" t="s">
        <v>218</v>
      </c>
      <c r="F6" s="81" t="s">
        <v>219</v>
      </c>
      <c r="G6" s="81" t="s">
        <v>220</v>
      </c>
      <c r="H6" s="81" t="s">
        <v>221</v>
      </c>
      <c r="I6" s="81" t="s">
        <v>222</v>
      </c>
      <c r="J6" s="81" t="s">
        <v>223</v>
      </c>
      <c r="K6" s="81" t="s">
        <v>224</v>
      </c>
      <c r="L6" s="81" t="s">
        <v>225</v>
      </c>
      <c r="M6" s="81" t="s">
        <v>226</v>
      </c>
    </row>
    <row r="7" ht="30.15" customHeight="1" spans="2:13">
      <c r="B7" s="80" t="s">
        <v>34</v>
      </c>
      <c r="C7" s="80" t="s">
        <v>35</v>
      </c>
      <c r="D7" s="80"/>
      <c r="E7" s="81"/>
      <c r="F7" s="81"/>
      <c r="G7" s="81"/>
      <c r="H7" s="81"/>
      <c r="I7" s="81"/>
      <c r="J7" s="81"/>
      <c r="K7" s="81"/>
      <c r="L7" s="81"/>
      <c r="M7" s="81"/>
    </row>
    <row r="8" ht="20.7" customHeight="1" spans="2:13">
      <c r="B8" s="82" t="s">
        <v>7</v>
      </c>
      <c r="C8" s="82"/>
      <c r="D8" s="83">
        <f>D9+D18+D21+D35+D39+D42+D54</f>
        <v>1966.9875</v>
      </c>
      <c r="E8" s="83">
        <f>E9+E18+E21+E35+E39+E42+E54</f>
        <v>1966.9875</v>
      </c>
      <c r="F8" s="83"/>
      <c r="G8" s="83"/>
      <c r="H8" s="83"/>
      <c r="I8" s="83"/>
      <c r="J8" s="83"/>
      <c r="K8" s="83"/>
      <c r="L8" s="83"/>
      <c r="M8" s="83"/>
    </row>
    <row r="9" ht="20.7" customHeight="1" spans="2:13">
      <c r="B9" s="40" t="s">
        <v>39</v>
      </c>
      <c r="C9" s="40" t="s">
        <v>14</v>
      </c>
      <c r="D9" s="40">
        <f t="shared" ref="D9:F9" si="0">D10+D12+D15</f>
        <v>504.0291</v>
      </c>
      <c r="E9" s="40">
        <f t="shared" si="0"/>
        <v>504.0291</v>
      </c>
      <c r="F9" s="40"/>
      <c r="G9" s="84"/>
      <c r="H9" s="84"/>
      <c r="I9" s="84"/>
      <c r="J9" s="84"/>
      <c r="K9" s="84"/>
      <c r="L9" s="84"/>
      <c r="M9" s="84"/>
    </row>
    <row r="10" ht="18.1" customHeight="1" spans="2:13">
      <c r="B10" s="40" t="s">
        <v>40</v>
      </c>
      <c r="C10" s="40" t="s">
        <v>41</v>
      </c>
      <c r="D10" s="40">
        <v>6.7</v>
      </c>
      <c r="E10" s="40">
        <v>6.7</v>
      </c>
      <c r="F10" s="40"/>
      <c r="G10" s="84"/>
      <c r="H10" s="84"/>
      <c r="I10" s="84"/>
      <c r="J10" s="84"/>
      <c r="K10" s="84"/>
      <c r="L10" s="84"/>
      <c r="M10" s="84"/>
    </row>
    <row r="11" ht="19.8" customHeight="1" spans="2:13">
      <c r="B11" s="40" t="s">
        <v>42</v>
      </c>
      <c r="C11" s="40" t="s">
        <v>43</v>
      </c>
      <c r="D11" s="40">
        <v>6.7</v>
      </c>
      <c r="E11" s="40">
        <v>6.7</v>
      </c>
      <c r="F11" s="40"/>
      <c r="G11" s="84"/>
      <c r="H11" s="84"/>
      <c r="I11" s="84"/>
      <c r="J11" s="84"/>
      <c r="K11" s="84"/>
      <c r="L11" s="84"/>
      <c r="M11" s="84"/>
    </row>
    <row r="12" ht="18.1" customHeight="1" spans="2:13">
      <c r="B12" s="40" t="s">
        <v>44</v>
      </c>
      <c r="C12" s="40" t="s">
        <v>45</v>
      </c>
      <c r="D12" s="40">
        <f>SUM(D13:D14)</f>
        <v>456.3291</v>
      </c>
      <c r="E12" s="40">
        <f>SUM(E13:E14)</f>
        <v>456.3291</v>
      </c>
      <c r="F12" s="40"/>
      <c r="G12" s="84"/>
      <c r="H12" s="84"/>
      <c r="I12" s="84"/>
      <c r="J12" s="84"/>
      <c r="K12" s="84"/>
      <c r="L12" s="84"/>
      <c r="M12" s="84"/>
    </row>
    <row r="13" ht="19.8" customHeight="1" spans="2:13">
      <c r="B13" s="40" t="s">
        <v>46</v>
      </c>
      <c r="C13" s="40" t="s">
        <v>47</v>
      </c>
      <c r="D13" s="40">
        <f>449.42+0.044</f>
        <v>449.464</v>
      </c>
      <c r="E13" s="40">
        <f>449.42+0.044</f>
        <v>449.464</v>
      </c>
      <c r="F13" s="40"/>
      <c r="G13" s="84"/>
      <c r="H13" s="84"/>
      <c r="I13" s="84"/>
      <c r="J13" s="84"/>
      <c r="K13" s="84"/>
      <c r="L13" s="84"/>
      <c r="M13" s="84"/>
    </row>
    <row r="14" ht="18.1" customHeight="1" spans="2:13">
      <c r="B14" s="40" t="s">
        <v>48</v>
      </c>
      <c r="C14" s="40" t="s">
        <v>49</v>
      </c>
      <c r="D14" s="40">
        <v>6.8651</v>
      </c>
      <c r="E14" s="40">
        <v>6.8651</v>
      </c>
      <c r="F14" s="40"/>
      <c r="G14" s="84"/>
      <c r="H14" s="84"/>
      <c r="I14" s="84"/>
      <c r="J14" s="84"/>
      <c r="K14" s="84"/>
      <c r="L14" s="84"/>
      <c r="M14" s="84"/>
    </row>
    <row r="15" ht="19.8" customHeight="1" spans="2:13">
      <c r="B15" s="40" t="s">
        <v>50</v>
      </c>
      <c r="C15" s="40" t="s">
        <v>51</v>
      </c>
      <c r="D15" s="40">
        <f>SUM(D16:D17)</f>
        <v>41</v>
      </c>
      <c r="E15" s="40">
        <f>SUM(E16:E17)</f>
        <v>41</v>
      </c>
      <c r="F15" s="40"/>
      <c r="G15" s="84"/>
      <c r="H15" s="84"/>
      <c r="I15" s="84"/>
      <c r="J15" s="84"/>
      <c r="K15" s="84"/>
      <c r="L15" s="84"/>
      <c r="M15" s="84"/>
    </row>
    <row r="16" ht="20.7" customHeight="1" spans="2:15">
      <c r="B16" s="40" t="s">
        <v>227</v>
      </c>
      <c r="C16" s="40" t="s">
        <v>52</v>
      </c>
      <c r="D16" s="40">
        <v>9.5</v>
      </c>
      <c r="E16" s="40">
        <v>9.5</v>
      </c>
      <c r="F16" s="40"/>
      <c r="G16" s="84"/>
      <c r="H16" s="84"/>
      <c r="I16" s="84"/>
      <c r="J16" s="84"/>
      <c r="K16" s="84"/>
      <c r="L16" s="84"/>
      <c r="M16" s="84"/>
      <c r="O16" s="16"/>
    </row>
    <row r="17" ht="18.1" customHeight="1" spans="2:15">
      <c r="B17" s="40">
        <v>2019999</v>
      </c>
      <c r="C17" s="40" t="s">
        <v>53</v>
      </c>
      <c r="D17" s="40">
        <v>31.5</v>
      </c>
      <c r="E17" s="40">
        <v>31.5</v>
      </c>
      <c r="F17" s="40"/>
      <c r="G17" s="84"/>
      <c r="H17" s="84"/>
      <c r="I17" s="84"/>
      <c r="J17" s="84"/>
      <c r="K17" s="84"/>
      <c r="L17" s="84"/>
      <c r="M17" s="84"/>
      <c r="O17" s="16"/>
    </row>
    <row r="18" ht="19.8" customHeight="1" spans="2:15">
      <c r="B18" s="73">
        <v>206</v>
      </c>
      <c r="C18" s="40" t="s">
        <v>21</v>
      </c>
      <c r="D18" s="40">
        <v>56.768</v>
      </c>
      <c r="E18" s="40">
        <v>56.768</v>
      </c>
      <c r="F18" s="40"/>
      <c r="G18" s="84"/>
      <c r="H18" s="84"/>
      <c r="I18" s="84"/>
      <c r="J18" s="84"/>
      <c r="K18" s="84"/>
      <c r="L18" s="84"/>
      <c r="M18" s="84"/>
      <c r="O18" s="22"/>
    </row>
    <row r="19" ht="18.1" customHeight="1" spans="2:15">
      <c r="B19" s="38">
        <v>20699</v>
      </c>
      <c r="C19" s="40" t="s">
        <v>54</v>
      </c>
      <c r="D19" s="40">
        <v>56.768</v>
      </c>
      <c r="E19" s="40">
        <v>56.768</v>
      </c>
      <c r="F19" s="40"/>
      <c r="G19" s="84"/>
      <c r="H19" s="84"/>
      <c r="I19" s="84"/>
      <c r="J19" s="84"/>
      <c r="K19" s="84"/>
      <c r="L19" s="84"/>
      <c r="M19" s="84"/>
      <c r="O19" s="16"/>
    </row>
    <row r="20" ht="19.8" customHeight="1" spans="2:15">
      <c r="B20" s="40">
        <v>2069999</v>
      </c>
      <c r="C20" s="40" t="s">
        <v>55</v>
      </c>
      <c r="D20" s="40">
        <v>56.768</v>
      </c>
      <c r="E20" s="40">
        <v>56.768</v>
      </c>
      <c r="F20" s="40"/>
      <c r="G20" s="84"/>
      <c r="H20" s="84"/>
      <c r="I20" s="84"/>
      <c r="J20" s="84"/>
      <c r="K20" s="84"/>
      <c r="L20" s="84"/>
      <c r="M20" s="84"/>
      <c r="O20" s="16"/>
    </row>
    <row r="21" ht="19.8" customHeight="1" spans="2:15">
      <c r="B21" s="40" t="s">
        <v>56</v>
      </c>
      <c r="C21" s="40" t="s">
        <v>16</v>
      </c>
      <c r="D21" s="40">
        <f t="shared" ref="D21:F21" si="1">D22+D24+D29+D31+D33</f>
        <v>154.62</v>
      </c>
      <c r="E21" s="40">
        <f t="shared" si="1"/>
        <v>154.62</v>
      </c>
      <c r="F21" s="40"/>
      <c r="G21" s="84"/>
      <c r="H21" s="84"/>
      <c r="I21" s="84"/>
      <c r="J21" s="84"/>
      <c r="K21" s="84"/>
      <c r="L21" s="84"/>
      <c r="M21" s="84"/>
      <c r="O21" s="16"/>
    </row>
    <row r="22" ht="19.8" customHeight="1" spans="2:13">
      <c r="B22" s="40" t="s">
        <v>57</v>
      </c>
      <c r="C22" s="40" t="s">
        <v>58</v>
      </c>
      <c r="D22" s="40">
        <v>20.81</v>
      </c>
      <c r="E22" s="40">
        <v>20.81</v>
      </c>
      <c r="F22" s="40"/>
      <c r="G22" s="84"/>
      <c r="H22" s="84"/>
      <c r="I22" s="84"/>
      <c r="J22" s="84"/>
      <c r="K22" s="84"/>
      <c r="L22" s="84"/>
      <c r="M22" s="84"/>
    </row>
    <row r="23" ht="18.1" customHeight="1" spans="2:13">
      <c r="B23" s="40" t="s">
        <v>59</v>
      </c>
      <c r="C23" s="40" t="s">
        <v>60</v>
      </c>
      <c r="D23" s="40">
        <v>20.81</v>
      </c>
      <c r="E23" s="40">
        <v>20.81</v>
      </c>
      <c r="F23" s="40"/>
      <c r="G23" s="84"/>
      <c r="H23" s="84"/>
      <c r="I23" s="84"/>
      <c r="J23" s="84"/>
      <c r="K23" s="84"/>
      <c r="L23" s="84"/>
      <c r="M23" s="84"/>
    </row>
    <row r="24" ht="19.8" customHeight="1" spans="2:13">
      <c r="B24" s="40" t="s">
        <v>62</v>
      </c>
      <c r="C24" s="40" t="s">
        <v>63</v>
      </c>
      <c r="D24" s="40">
        <f>SUM(D25:D28)</f>
        <v>123.64</v>
      </c>
      <c r="E24" s="40">
        <f>SUM(E25:E28)</f>
        <v>123.64</v>
      </c>
      <c r="F24" s="40"/>
      <c r="G24" s="84"/>
      <c r="H24" s="84"/>
      <c r="I24" s="84"/>
      <c r="J24" s="84"/>
      <c r="K24" s="84"/>
      <c r="L24" s="84"/>
      <c r="M24" s="84"/>
    </row>
    <row r="25" ht="18.1" customHeight="1" spans="2:13">
      <c r="B25" s="40" t="s">
        <v>64</v>
      </c>
      <c r="C25" s="40" t="s">
        <v>65</v>
      </c>
      <c r="D25" s="40">
        <v>40.28</v>
      </c>
      <c r="E25" s="40">
        <v>40.28</v>
      </c>
      <c r="F25" s="40"/>
      <c r="G25" s="84"/>
      <c r="H25" s="84"/>
      <c r="I25" s="84"/>
      <c r="J25" s="84"/>
      <c r="K25" s="84"/>
      <c r="L25" s="84"/>
      <c r="M25" s="84"/>
    </row>
    <row r="26" ht="19.8" customHeight="1" spans="2:13">
      <c r="B26" s="40" t="s">
        <v>66</v>
      </c>
      <c r="C26" s="40" t="s">
        <v>67</v>
      </c>
      <c r="D26" s="40"/>
      <c r="E26" s="40"/>
      <c r="F26" s="40"/>
      <c r="G26" s="84"/>
      <c r="H26" s="84"/>
      <c r="I26" s="84"/>
      <c r="J26" s="84"/>
      <c r="K26" s="84"/>
      <c r="L26" s="84"/>
      <c r="M26" s="84"/>
    </row>
    <row r="27" ht="20.7" customHeight="1" spans="2:13">
      <c r="B27" s="40" t="s">
        <v>68</v>
      </c>
      <c r="C27" s="40" t="s">
        <v>69</v>
      </c>
      <c r="D27" s="40">
        <v>55.57</v>
      </c>
      <c r="E27" s="40">
        <v>55.57</v>
      </c>
      <c r="F27" s="40"/>
      <c r="G27" s="84"/>
      <c r="H27" s="84"/>
      <c r="I27" s="84"/>
      <c r="J27" s="84"/>
      <c r="K27" s="84"/>
      <c r="L27" s="84"/>
      <c r="M27" s="84"/>
    </row>
    <row r="28" ht="18.1" customHeight="1" spans="2:13">
      <c r="B28" s="40" t="s">
        <v>70</v>
      </c>
      <c r="C28" s="40" t="s">
        <v>71</v>
      </c>
      <c r="D28" s="40">
        <v>27.79</v>
      </c>
      <c r="E28" s="40">
        <v>27.79</v>
      </c>
      <c r="F28" s="40"/>
      <c r="G28" s="84"/>
      <c r="H28" s="84"/>
      <c r="I28" s="84"/>
      <c r="J28" s="84"/>
      <c r="K28" s="84"/>
      <c r="L28" s="84"/>
      <c r="M28" s="84"/>
    </row>
    <row r="29" ht="19.8" customHeight="1" spans="2:13">
      <c r="B29" s="40" t="s">
        <v>72</v>
      </c>
      <c r="C29" s="40" t="s">
        <v>73</v>
      </c>
      <c r="D29" s="40"/>
      <c r="E29" s="40"/>
      <c r="F29" s="40"/>
      <c r="G29" s="84"/>
      <c r="H29" s="84"/>
      <c r="I29" s="84"/>
      <c r="J29" s="84"/>
      <c r="K29" s="84"/>
      <c r="L29" s="84"/>
      <c r="M29" s="84"/>
    </row>
    <row r="30" ht="20.7" customHeight="1" spans="2:13">
      <c r="B30" s="40" t="s">
        <v>74</v>
      </c>
      <c r="C30" s="40" t="s">
        <v>75</v>
      </c>
      <c r="D30" s="40"/>
      <c r="E30" s="40"/>
      <c r="F30" s="40"/>
      <c r="G30" s="84"/>
      <c r="H30" s="84"/>
      <c r="I30" s="84"/>
      <c r="J30" s="84"/>
      <c r="K30" s="84"/>
      <c r="L30" s="84"/>
      <c r="M30" s="84"/>
    </row>
    <row r="31" ht="18.1" customHeight="1" spans="2:13">
      <c r="B31" s="40" t="s">
        <v>76</v>
      </c>
      <c r="C31" s="40" t="s">
        <v>77</v>
      </c>
      <c r="D31" s="40">
        <v>3.37</v>
      </c>
      <c r="E31" s="40">
        <v>3.37</v>
      </c>
      <c r="F31" s="40"/>
      <c r="G31" s="84"/>
      <c r="H31" s="84"/>
      <c r="I31" s="84"/>
      <c r="J31" s="84"/>
      <c r="K31" s="84"/>
      <c r="L31" s="84"/>
      <c r="M31" s="84"/>
    </row>
    <row r="32" ht="19.8" customHeight="1" spans="2:13">
      <c r="B32" s="40" t="s">
        <v>78</v>
      </c>
      <c r="C32" s="40" t="s">
        <v>79</v>
      </c>
      <c r="D32" s="40">
        <v>3.37</v>
      </c>
      <c r="E32" s="40">
        <v>3.37</v>
      </c>
      <c r="F32" s="40"/>
      <c r="G32" s="84"/>
      <c r="H32" s="84"/>
      <c r="I32" s="84"/>
      <c r="J32" s="84"/>
      <c r="K32" s="84"/>
      <c r="L32" s="84"/>
      <c r="M32" s="84"/>
    </row>
    <row r="33" ht="18.1" customHeight="1" spans="2:13">
      <c r="B33" s="40" t="s">
        <v>80</v>
      </c>
      <c r="C33" s="40" t="s">
        <v>81</v>
      </c>
      <c r="D33" s="40">
        <v>6.8</v>
      </c>
      <c r="E33" s="40">
        <v>6.8</v>
      </c>
      <c r="F33" s="40"/>
      <c r="G33" s="84"/>
      <c r="H33" s="84"/>
      <c r="I33" s="84"/>
      <c r="J33" s="84"/>
      <c r="K33" s="84"/>
      <c r="L33" s="84"/>
      <c r="M33" s="84"/>
    </row>
    <row r="34" ht="19.8" customHeight="1" spans="2:13">
      <c r="B34" s="40" t="s">
        <v>82</v>
      </c>
      <c r="C34" s="40" t="s">
        <v>83</v>
      </c>
      <c r="D34" s="40">
        <v>6.8</v>
      </c>
      <c r="E34" s="40">
        <v>6.8</v>
      </c>
      <c r="F34" s="40"/>
      <c r="G34" s="84"/>
      <c r="H34" s="84"/>
      <c r="I34" s="84"/>
      <c r="J34" s="84"/>
      <c r="K34" s="84"/>
      <c r="L34" s="84"/>
      <c r="M34" s="84"/>
    </row>
    <row r="35" ht="20.7" customHeight="1" spans="2:13">
      <c r="B35" s="40" t="s">
        <v>84</v>
      </c>
      <c r="C35" s="40" t="s">
        <v>18</v>
      </c>
      <c r="D35" s="40">
        <v>34.73</v>
      </c>
      <c r="E35" s="40">
        <v>34.73</v>
      </c>
      <c r="F35" s="40"/>
      <c r="G35" s="84"/>
      <c r="H35" s="84"/>
      <c r="I35" s="84"/>
      <c r="J35" s="84"/>
      <c r="K35" s="84"/>
      <c r="L35" s="84"/>
      <c r="M35" s="84"/>
    </row>
    <row r="36" ht="18.1" customHeight="1" spans="2:13">
      <c r="B36" s="40" t="s">
        <v>85</v>
      </c>
      <c r="C36" s="40" t="s">
        <v>86</v>
      </c>
      <c r="D36" s="40">
        <v>34.73</v>
      </c>
      <c r="E36" s="40">
        <v>34.73</v>
      </c>
      <c r="F36" s="40"/>
      <c r="G36" s="85"/>
      <c r="H36" s="85"/>
      <c r="I36" s="85"/>
      <c r="J36" s="85"/>
      <c r="K36" s="85"/>
      <c r="L36" s="85"/>
      <c r="M36" s="85"/>
    </row>
    <row r="37" ht="19.8" customHeight="1" spans="2:13">
      <c r="B37" s="40" t="s">
        <v>87</v>
      </c>
      <c r="C37" s="40" t="s">
        <v>88</v>
      </c>
      <c r="D37" s="40">
        <v>34.73</v>
      </c>
      <c r="E37" s="40">
        <v>34.73</v>
      </c>
      <c r="F37" s="86"/>
      <c r="G37" s="87"/>
      <c r="H37" s="87"/>
      <c r="I37" s="87"/>
      <c r="J37" s="87"/>
      <c r="K37" s="87"/>
      <c r="L37" s="87"/>
      <c r="M37" s="92"/>
    </row>
    <row r="38" spans="2:13">
      <c r="B38" s="40" t="s">
        <v>89</v>
      </c>
      <c r="C38" s="40" t="s">
        <v>90</v>
      </c>
      <c r="D38" s="40"/>
      <c r="E38" s="40"/>
      <c r="F38" s="88"/>
      <c r="G38" s="89"/>
      <c r="H38" s="89"/>
      <c r="I38" s="89"/>
      <c r="J38" s="89"/>
      <c r="K38" s="89"/>
      <c r="L38" s="89"/>
      <c r="M38" s="89"/>
    </row>
    <row r="39" spans="2:13">
      <c r="B39" s="73">
        <v>211</v>
      </c>
      <c r="C39" s="40" t="s">
        <v>22</v>
      </c>
      <c r="D39" s="40">
        <v>11.31</v>
      </c>
      <c r="E39" s="40">
        <v>11.31</v>
      </c>
      <c r="F39" s="88"/>
      <c r="G39" s="89"/>
      <c r="H39" s="89"/>
      <c r="I39" s="89"/>
      <c r="J39" s="89"/>
      <c r="K39" s="89"/>
      <c r="L39" s="89"/>
      <c r="M39" s="89"/>
    </row>
    <row r="40" spans="2:13">
      <c r="B40" s="38">
        <v>21105</v>
      </c>
      <c r="C40" s="40" t="s">
        <v>91</v>
      </c>
      <c r="D40" s="40">
        <v>11.31</v>
      </c>
      <c r="E40" s="40">
        <v>11.31</v>
      </c>
      <c r="F40" s="88"/>
      <c r="G40" s="89"/>
      <c r="H40" s="89"/>
      <c r="I40" s="89"/>
      <c r="J40" s="89"/>
      <c r="K40" s="89"/>
      <c r="L40" s="89"/>
      <c r="M40" s="89"/>
    </row>
    <row r="41" spans="2:13">
      <c r="B41" s="40">
        <v>2110501</v>
      </c>
      <c r="C41" s="40" t="s">
        <v>92</v>
      </c>
      <c r="D41" s="40">
        <v>11.309</v>
      </c>
      <c r="E41" s="40">
        <v>11.309</v>
      </c>
      <c r="F41" s="88"/>
      <c r="G41" s="89"/>
      <c r="H41" s="89"/>
      <c r="I41" s="89"/>
      <c r="J41" s="89"/>
      <c r="K41" s="89"/>
      <c r="L41" s="89"/>
      <c r="M41" s="89"/>
    </row>
    <row r="42" spans="2:13">
      <c r="B42" s="40" t="s">
        <v>93</v>
      </c>
      <c r="C42" s="40" t="s">
        <v>19</v>
      </c>
      <c r="D42" s="40">
        <f>D43+D48+D51</f>
        <v>1158.0204</v>
      </c>
      <c r="E42" s="40">
        <f>E43+E48+E51</f>
        <v>1158.0204</v>
      </c>
      <c r="F42" s="88"/>
      <c r="G42" s="89"/>
      <c r="H42" s="89"/>
      <c r="I42" s="89"/>
      <c r="J42" s="89"/>
      <c r="K42" s="89"/>
      <c r="L42" s="89"/>
      <c r="M42" s="89"/>
    </row>
    <row r="43" spans="2:13">
      <c r="B43" s="40" t="s">
        <v>94</v>
      </c>
      <c r="C43" s="40" t="s">
        <v>95</v>
      </c>
      <c r="D43" s="40">
        <f>SUM(D44:D47)</f>
        <v>551.3698</v>
      </c>
      <c r="E43" s="40">
        <f>SUM(E44:E47)</f>
        <v>551.3698</v>
      </c>
      <c r="F43" s="88"/>
      <c r="G43" s="89"/>
      <c r="H43" s="89"/>
      <c r="I43" s="89"/>
      <c r="J43" s="89"/>
      <c r="K43" s="89"/>
      <c r="L43" s="89"/>
      <c r="M43" s="89"/>
    </row>
    <row r="44" spans="2:13">
      <c r="B44" s="40">
        <v>2130108</v>
      </c>
      <c r="C44" s="40" t="s">
        <v>96</v>
      </c>
      <c r="D44" s="40">
        <v>4.8398</v>
      </c>
      <c r="E44" s="40">
        <v>4.8398</v>
      </c>
      <c r="F44" s="88"/>
      <c r="G44" s="89"/>
      <c r="H44" s="89"/>
      <c r="I44" s="89"/>
      <c r="J44" s="89"/>
      <c r="K44" s="89"/>
      <c r="L44" s="89"/>
      <c r="M44" s="89"/>
    </row>
    <row r="45" spans="2:13">
      <c r="B45" s="40">
        <v>2130122</v>
      </c>
      <c r="C45" s="40" t="s">
        <v>97</v>
      </c>
      <c r="D45" s="40">
        <v>500</v>
      </c>
      <c r="E45" s="40">
        <v>500</v>
      </c>
      <c r="F45" s="88"/>
      <c r="G45" s="89"/>
      <c r="H45" s="89"/>
      <c r="I45" s="89"/>
      <c r="J45" s="89"/>
      <c r="K45" s="89"/>
      <c r="L45" s="89"/>
      <c r="M45" s="89"/>
    </row>
    <row r="46" spans="2:13">
      <c r="B46" s="40">
        <v>2130135</v>
      </c>
      <c r="C46" s="40" t="s">
        <v>98</v>
      </c>
      <c r="D46" s="40">
        <v>26.25</v>
      </c>
      <c r="E46" s="40">
        <v>26.25</v>
      </c>
      <c r="F46" s="88"/>
      <c r="G46" s="89"/>
      <c r="H46" s="89"/>
      <c r="I46" s="89"/>
      <c r="J46" s="89"/>
      <c r="K46" s="89"/>
      <c r="L46" s="89"/>
      <c r="M46" s="89"/>
    </row>
    <row r="47" spans="2:13">
      <c r="B47" s="40">
        <v>2130152</v>
      </c>
      <c r="C47" s="40" t="s">
        <v>99</v>
      </c>
      <c r="D47" s="40">
        <v>20.28</v>
      </c>
      <c r="E47" s="40">
        <v>20.28</v>
      </c>
      <c r="F47" s="88"/>
      <c r="G47" s="89"/>
      <c r="H47" s="89"/>
      <c r="I47" s="89"/>
      <c r="J47" s="89"/>
      <c r="K47" s="89"/>
      <c r="L47" s="89"/>
      <c r="M47" s="89"/>
    </row>
    <row r="48" spans="2:13">
      <c r="B48" s="38">
        <v>21305</v>
      </c>
      <c r="C48" s="40" t="s">
        <v>100</v>
      </c>
      <c r="D48" s="40">
        <f>D49+D50</f>
        <v>81.5806</v>
      </c>
      <c r="E48" s="40">
        <f>E49+E50</f>
        <v>81.5806</v>
      </c>
      <c r="F48" s="88"/>
      <c r="G48" s="89"/>
      <c r="H48" s="89"/>
      <c r="I48" s="89"/>
      <c r="J48" s="89"/>
      <c r="K48" s="89"/>
      <c r="L48" s="89"/>
      <c r="M48" s="89"/>
    </row>
    <row r="49" spans="2:13">
      <c r="B49" s="40">
        <v>2130504</v>
      </c>
      <c r="C49" s="40" t="s">
        <v>101</v>
      </c>
      <c r="D49" s="40">
        <f>5.65+51.8406+2.65</f>
        <v>60.1406</v>
      </c>
      <c r="E49" s="40">
        <f>5.65+51.8406+2.65</f>
        <v>60.1406</v>
      </c>
      <c r="F49" s="88"/>
      <c r="G49" s="89"/>
      <c r="H49" s="89"/>
      <c r="I49" s="89"/>
      <c r="J49" s="89"/>
      <c r="K49" s="89"/>
      <c r="L49" s="89"/>
      <c r="M49" s="89"/>
    </row>
    <row r="50" spans="2:13">
      <c r="B50" s="40">
        <v>2130505</v>
      </c>
      <c r="C50" s="40" t="s">
        <v>102</v>
      </c>
      <c r="D50" s="40">
        <v>21.44</v>
      </c>
      <c r="E50" s="40">
        <v>21.44</v>
      </c>
      <c r="F50" s="88"/>
      <c r="G50" s="89"/>
      <c r="H50" s="89"/>
      <c r="I50" s="89"/>
      <c r="J50" s="89"/>
      <c r="K50" s="89"/>
      <c r="L50" s="89"/>
      <c r="M50" s="89"/>
    </row>
    <row r="51" spans="2:13">
      <c r="B51" s="74" t="s">
        <v>103</v>
      </c>
      <c r="C51" s="75" t="s">
        <v>104</v>
      </c>
      <c r="D51" s="90">
        <f>D52+D53</f>
        <v>525.07</v>
      </c>
      <c r="E51" s="90">
        <f>E52+E53</f>
        <v>525.07</v>
      </c>
      <c r="F51" s="91"/>
      <c r="G51" s="89"/>
      <c r="H51" s="89"/>
      <c r="I51" s="89"/>
      <c r="J51" s="89"/>
      <c r="K51" s="89"/>
      <c r="L51" s="89"/>
      <c r="M51" s="89"/>
    </row>
    <row r="52" spans="2:13">
      <c r="B52" s="76">
        <v>2130701</v>
      </c>
      <c r="C52" s="75" t="s">
        <v>105</v>
      </c>
      <c r="D52" s="90">
        <v>65</v>
      </c>
      <c r="E52" s="90">
        <v>65</v>
      </c>
      <c r="F52" s="91"/>
      <c r="G52" s="89"/>
      <c r="H52" s="89"/>
      <c r="I52" s="89"/>
      <c r="J52" s="89"/>
      <c r="K52" s="89"/>
      <c r="L52" s="89"/>
      <c r="M52" s="89"/>
    </row>
    <row r="53" spans="2:13">
      <c r="B53" s="76" t="s">
        <v>106</v>
      </c>
      <c r="C53" s="75" t="s">
        <v>107</v>
      </c>
      <c r="D53" s="90">
        <v>460.07</v>
      </c>
      <c r="E53" s="90">
        <v>460.07</v>
      </c>
      <c r="F53" s="91"/>
      <c r="G53" s="89"/>
      <c r="H53" s="89"/>
      <c r="I53" s="89"/>
      <c r="J53" s="89"/>
      <c r="K53" s="89"/>
      <c r="L53" s="89"/>
      <c r="M53" s="89"/>
    </row>
    <row r="54" spans="2:13">
      <c r="B54" s="41">
        <v>221</v>
      </c>
      <c r="C54" s="77" t="s">
        <v>20</v>
      </c>
      <c r="D54" s="78">
        <v>47.51</v>
      </c>
      <c r="E54" s="78">
        <v>47.51</v>
      </c>
      <c r="F54" s="91"/>
      <c r="G54" s="89"/>
      <c r="H54" s="89"/>
      <c r="I54" s="89"/>
      <c r="J54" s="89"/>
      <c r="K54" s="89"/>
      <c r="L54" s="89"/>
      <c r="M54" s="89"/>
    </row>
    <row r="55" spans="2:13">
      <c r="B55" s="73" t="s">
        <v>108</v>
      </c>
      <c r="C55" s="40" t="s">
        <v>109</v>
      </c>
      <c r="D55" s="79">
        <v>47.51</v>
      </c>
      <c r="E55" s="79">
        <v>47.51</v>
      </c>
      <c r="F55" s="91"/>
      <c r="G55" s="89"/>
      <c r="H55" s="89"/>
      <c r="I55" s="89"/>
      <c r="J55" s="89"/>
      <c r="K55" s="89"/>
      <c r="L55" s="89"/>
      <c r="M55" s="89"/>
    </row>
    <row r="56" spans="2:13">
      <c r="B56" s="73" t="s">
        <v>110</v>
      </c>
      <c r="C56" s="40" t="s">
        <v>111</v>
      </c>
      <c r="D56" s="79">
        <v>47.51</v>
      </c>
      <c r="E56" s="79">
        <v>47.51</v>
      </c>
      <c r="F56" s="91"/>
      <c r="G56" s="89"/>
      <c r="H56" s="89"/>
      <c r="I56" s="89"/>
      <c r="J56" s="89"/>
      <c r="K56" s="89"/>
      <c r="L56" s="89"/>
      <c r="M56" s="89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workbookViewId="0">
      <selection activeCell="M11" sqref="M11"/>
    </sheetView>
  </sheetViews>
  <sheetFormatPr defaultColWidth="10" defaultRowHeight="13.5" outlineLevelCol="5"/>
  <cols>
    <col min="1" max="1" width="0.541666666666667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1"/>
      <c r="B1" s="18" t="s">
        <v>228</v>
      </c>
    </row>
    <row r="2" ht="16.35" customHeight="1" spans="2:6">
      <c r="B2" s="66" t="s">
        <v>229</v>
      </c>
      <c r="C2" s="66"/>
      <c r="D2" s="66"/>
      <c r="E2" s="66"/>
      <c r="F2" s="66"/>
    </row>
    <row r="3" ht="16.35" customHeight="1" spans="2:6">
      <c r="B3" s="66"/>
      <c r="C3" s="66"/>
      <c r="D3" s="66"/>
      <c r="E3" s="66"/>
      <c r="F3" s="66"/>
    </row>
    <row r="4" ht="16.35" customHeight="1" spans="2:6">
      <c r="B4" s="67"/>
      <c r="C4" s="67"/>
      <c r="D4" s="67"/>
      <c r="E4" s="67"/>
      <c r="F4" s="67"/>
    </row>
    <row r="5" ht="18.95" customHeight="1" spans="2:6">
      <c r="B5" s="67"/>
      <c r="C5" s="67"/>
      <c r="D5" s="67"/>
      <c r="E5" s="67"/>
      <c r="F5" s="30" t="s">
        <v>2</v>
      </c>
    </row>
    <row r="6" ht="31.9" customHeight="1" spans="2:6">
      <c r="B6" s="68" t="s">
        <v>34</v>
      </c>
      <c r="C6" s="68" t="s">
        <v>35</v>
      </c>
      <c r="D6" s="68" t="s">
        <v>36</v>
      </c>
      <c r="E6" s="68" t="s">
        <v>37</v>
      </c>
      <c r="F6" s="68" t="s">
        <v>38</v>
      </c>
    </row>
    <row r="7" ht="23.25" customHeight="1" spans="2:6">
      <c r="B7" s="37" t="s">
        <v>7</v>
      </c>
      <c r="C7" s="37"/>
      <c r="D7" s="69">
        <f>D8+D17+D20+D34+D38+D41+D53</f>
        <v>1966.9435</v>
      </c>
      <c r="E7" s="69">
        <f>E8+E20+E34+E41+E53</f>
        <v>675.58</v>
      </c>
      <c r="F7" s="69">
        <f>F8+F17+F20+F34+F38+F41+F53</f>
        <v>1291.40908</v>
      </c>
    </row>
    <row r="8" ht="21.55" customHeight="1" spans="2:6">
      <c r="B8" s="40" t="s">
        <v>39</v>
      </c>
      <c r="C8" s="40" t="s">
        <v>14</v>
      </c>
      <c r="D8" s="70">
        <f t="shared" ref="D8:F8" si="0">D9+D11+D14</f>
        <v>503.9851</v>
      </c>
      <c r="E8" s="70">
        <f t="shared" si="0"/>
        <v>449.42</v>
      </c>
      <c r="F8" s="40">
        <f t="shared" si="0"/>
        <v>54.6091</v>
      </c>
    </row>
    <row r="9" ht="20.7" customHeight="1" spans="2:6">
      <c r="B9" s="40" t="s">
        <v>40</v>
      </c>
      <c r="C9" s="40" t="s">
        <v>41</v>
      </c>
      <c r="D9" s="70">
        <v>6.7</v>
      </c>
      <c r="E9" s="70"/>
      <c r="F9" s="40">
        <v>6.7</v>
      </c>
    </row>
    <row r="10" ht="20.7" customHeight="1" spans="2:6">
      <c r="B10" s="40" t="s">
        <v>42</v>
      </c>
      <c r="C10" s="40" t="s">
        <v>43</v>
      </c>
      <c r="D10" s="70">
        <v>6.7</v>
      </c>
      <c r="E10" s="70"/>
      <c r="F10" s="40">
        <v>6.7</v>
      </c>
    </row>
    <row r="11" ht="20.7" customHeight="1" spans="2:6">
      <c r="B11" s="40" t="s">
        <v>44</v>
      </c>
      <c r="C11" s="40" t="s">
        <v>45</v>
      </c>
      <c r="D11" s="70">
        <f>SUM(D12:D13)</f>
        <v>456.2851</v>
      </c>
      <c r="E11" s="70">
        <f>SUM(E12:E13)</f>
        <v>449.42</v>
      </c>
      <c r="F11" s="70">
        <f>F12+F13</f>
        <v>6.9091</v>
      </c>
    </row>
    <row r="12" ht="20.7" customHeight="1" spans="2:6">
      <c r="B12" s="40" t="s">
        <v>46</v>
      </c>
      <c r="C12" s="40" t="s">
        <v>47</v>
      </c>
      <c r="D12" s="70">
        <f>449.42</f>
        <v>449.42</v>
      </c>
      <c r="E12" s="70">
        <f>449.42</f>
        <v>449.42</v>
      </c>
      <c r="F12" s="70">
        <v>0.044</v>
      </c>
    </row>
    <row r="13" ht="20.7" customHeight="1" spans="2:6">
      <c r="B13" s="40" t="s">
        <v>48</v>
      </c>
      <c r="C13" s="40" t="s">
        <v>49</v>
      </c>
      <c r="D13" s="70">
        <v>6.8651</v>
      </c>
      <c r="E13" s="71"/>
      <c r="F13" s="70">
        <v>6.8651</v>
      </c>
    </row>
    <row r="14" ht="20.7" customHeight="1" spans="2:6">
      <c r="B14" s="40" t="s">
        <v>50</v>
      </c>
      <c r="C14" s="40" t="s">
        <v>51</v>
      </c>
      <c r="D14" s="70">
        <f>SUM(D15:D16)</f>
        <v>41</v>
      </c>
      <c r="E14" s="70"/>
      <c r="F14" s="70">
        <f>F15+F16</f>
        <v>41</v>
      </c>
    </row>
    <row r="15" ht="21.55" customHeight="1" spans="2:6">
      <c r="B15" s="38">
        <v>2012999</v>
      </c>
      <c r="C15" s="40" t="s">
        <v>52</v>
      </c>
      <c r="D15" s="70">
        <v>9.5</v>
      </c>
      <c r="E15" s="70"/>
      <c r="F15" s="70">
        <v>9.5</v>
      </c>
    </row>
    <row r="16" ht="20.7" customHeight="1" spans="2:6">
      <c r="B16" s="72">
        <v>2019999</v>
      </c>
      <c r="C16" s="40" t="s">
        <v>53</v>
      </c>
      <c r="D16" s="70">
        <v>31.5</v>
      </c>
      <c r="E16" s="70"/>
      <c r="F16" s="70">
        <v>31.5</v>
      </c>
    </row>
    <row r="17" ht="20.7" customHeight="1" spans="2:6">
      <c r="B17" s="73">
        <v>206</v>
      </c>
      <c r="C17" s="40" t="s">
        <v>21</v>
      </c>
      <c r="D17" s="70">
        <v>56.768</v>
      </c>
      <c r="E17" s="70"/>
      <c r="F17" s="70">
        <v>56.77</v>
      </c>
    </row>
    <row r="18" ht="20.7" customHeight="1" spans="2:6">
      <c r="B18" s="38">
        <v>20699</v>
      </c>
      <c r="C18" s="40" t="s">
        <v>54</v>
      </c>
      <c r="D18" s="70">
        <v>56.768</v>
      </c>
      <c r="E18" s="70"/>
      <c r="F18" s="70">
        <v>56.77</v>
      </c>
    </row>
    <row r="19" ht="20.7" customHeight="1" spans="2:6">
      <c r="B19" s="40">
        <v>2069999</v>
      </c>
      <c r="C19" s="40" t="s">
        <v>55</v>
      </c>
      <c r="D19" s="70">
        <v>56.768</v>
      </c>
      <c r="E19" s="70"/>
      <c r="F19" s="70">
        <v>56.77</v>
      </c>
    </row>
    <row r="20" ht="20.7" customHeight="1" spans="2:6">
      <c r="B20" s="40" t="s">
        <v>56</v>
      </c>
      <c r="C20" s="40" t="s">
        <v>16</v>
      </c>
      <c r="D20" s="70">
        <f t="shared" ref="D20:F20" si="1">D21+D23+D28+D30+D32</f>
        <v>154.62</v>
      </c>
      <c r="E20" s="40">
        <f t="shared" si="1"/>
        <v>123.64</v>
      </c>
      <c r="F20" s="40">
        <f t="shared" si="1"/>
        <v>30.98</v>
      </c>
    </row>
    <row r="21" ht="20.7" customHeight="1" spans="2:6">
      <c r="B21" s="40" t="s">
        <v>57</v>
      </c>
      <c r="C21" s="40" t="s">
        <v>58</v>
      </c>
      <c r="D21" s="40">
        <v>20.81</v>
      </c>
      <c r="E21" s="40"/>
      <c r="F21" s="40">
        <v>20.81</v>
      </c>
    </row>
    <row r="22" ht="20.7" customHeight="1" spans="2:6">
      <c r="B22" s="40" t="s">
        <v>59</v>
      </c>
      <c r="C22" s="40" t="s">
        <v>60</v>
      </c>
      <c r="D22" s="40">
        <v>20.81</v>
      </c>
      <c r="E22" s="40"/>
      <c r="F22" s="40">
        <v>20.81</v>
      </c>
    </row>
    <row r="23" ht="20.7" customHeight="1" spans="2:6">
      <c r="B23" s="40" t="s">
        <v>62</v>
      </c>
      <c r="C23" s="40" t="s">
        <v>63</v>
      </c>
      <c r="D23" s="40">
        <f>SUM(D24:D27)</f>
        <v>123.64</v>
      </c>
      <c r="E23" s="40">
        <v>123.64</v>
      </c>
      <c r="F23" s="40"/>
    </row>
    <row r="24" ht="20.7" customHeight="1" spans="2:6">
      <c r="B24" s="40" t="s">
        <v>64</v>
      </c>
      <c r="C24" s="40" t="s">
        <v>65</v>
      </c>
      <c r="D24" s="40">
        <v>40.28</v>
      </c>
      <c r="E24" s="40">
        <v>40.28</v>
      </c>
      <c r="F24" s="40"/>
    </row>
    <row r="25" ht="20.7" customHeight="1" spans="2:6">
      <c r="B25" s="40" t="s">
        <v>66</v>
      </c>
      <c r="C25" s="40" t="s">
        <v>67</v>
      </c>
      <c r="D25" s="40"/>
      <c r="E25" s="40"/>
      <c r="F25" s="40"/>
    </row>
    <row r="26" ht="21.55" customHeight="1" spans="2:6">
      <c r="B26" s="40" t="s">
        <v>68</v>
      </c>
      <c r="C26" s="40" t="s">
        <v>69</v>
      </c>
      <c r="D26" s="40">
        <v>55.57</v>
      </c>
      <c r="E26" s="40">
        <v>55.57</v>
      </c>
      <c r="F26" s="40"/>
    </row>
    <row r="27" ht="20.7" customHeight="1" spans="2:6">
      <c r="B27" s="40" t="s">
        <v>70</v>
      </c>
      <c r="C27" s="40" t="s">
        <v>71</v>
      </c>
      <c r="D27" s="40">
        <v>27.79</v>
      </c>
      <c r="E27" s="40">
        <v>27.79</v>
      </c>
      <c r="F27" s="40"/>
    </row>
    <row r="28" ht="20.7" customHeight="1" spans="2:6">
      <c r="B28" s="40" t="s">
        <v>72</v>
      </c>
      <c r="C28" s="40" t="s">
        <v>73</v>
      </c>
      <c r="D28" s="40"/>
      <c r="E28" s="40"/>
      <c r="F28" s="40"/>
    </row>
    <row r="29" ht="21.55" customHeight="1" spans="2:6">
      <c r="B29" s="40" t="s">
        <v>74</v>
      </c>
      <c r="C29" s="40" t="s">
        <v>75</v>
      </c>
      <c r="D29" s="40"/>
      <c r="E29" s="40"/>
      <c r="F29" s="40"/>
    </row>
    <row r="30" ht="20.7" customHeight="1" spans="2:6">
      <c r="B30" s="40" t="s">
        <v>76</v>
      </c>
      <c r="C30" s="40" t="s">
        <v>77</v>
      </c>
      <c r="D30" s="40">
        <v>3.37</v>
      </c>
      <c r="E30" s="40"/>
      <c r="F30" s="40">
        <v>3.37</v>
      </c>
    </row>
    <row r="31" ht="20.7" customHeight="1" spans="2:6">
      <c r="B31" s="40" t="s">
        <v>78</v>
      </c>
      <c r="C31" s="40" t="s">
        <v>79</v>
      </c>
      <c r="D31" s="40">
        <v>3.37</v>
      </c>
      <c r="E31" s="40"/>
      <c r="F31" s="40">
        <v>3.37</v>
      </c>
    </row>
    <row r="32" ht="20.7" customHeight="1" spans="2:6">
      <c r="B32" s="40" t="s">
        <v>80</v>
      </c>
      <c r="C32" s="40" t="s">
        <v>81</v>
      </c>
      <c r="D32" s="40">
        <v>6.8</v>
      </c>
      <c r="E32" s="40"/>
      <c r="F32" s="40">
        <v>6.8</v>
      </c>
    </row>
    <row r="33" ht="20.7" customHeight="1" spans="2:6">
      <c r="B33" s="40" t="s">
        <v>82</v>
      </c>
      <c r="C33" s="40" t="s">
        <v>83</v>
      </c>
      <c r="D33" s="40">
        <v>6.8</v>
      </c>
      <c r="E33" s="40"/>
      <c r="F33" s="40">
        <v>6.8</v>
      </c>
    </row>
    <row r="34" ht="21.55" customHeight="1" spans="2:6">
      <c r="B34" s="40" t="s">
        <v>84</v>
      </c>
      <c r="C34" s="40" t="s">
        <v>18</v>
      </c>
      <c r="D34" s="40">
        <v>34.73</v>
      </c>
      <c r="E34" s="40">
        <v>34.73</v>
      </c>
      <c r="F34" s="40"/>
    </row>
    <row r="35" ht="20.7" customHeight="1" spans="2:6">
      <c r="B35" s="40" t="s">
        <v>85</v>
      </c>
      <c r="C35" s="40" t="s">
        <v>86</v>
      </c>
      <c r="D35" s="40">
        <v>34.73</v>
      </c>
      <c r="E35" s="40">
        <v>34.73</v>
      </c>
      <c r="F35" s="40"/>
    </row>
    <row r="36" ht="20.7" customHeight="1" spans="2:6">
      <c r="B36" s="40" t="s">
        <v>87</v>
      </c>
      <c r="C36" s="40" t="s">
        <v>88</v>
      </c>
      <c r="D36" s="40">
        <v>34.73</v>
      </c>
      <c r="E36" s="40">
        <v>34.73</v>
      </c>
      <c r="F36" s="40"/>
    </row>
    <row r="37" spans="2:6">
      <c r="B37" s="40" t="s">
        <v>89</v>
      </c>
      <c r="C37" s="40" t="s">
        <v>90</v>
      </c>
      <c r="D37" s="40"/>
      <c r="E37" s="40"/>
      <c r="F37" s="40"/>
    </row>
    <row r="38" spans="2:6">
      <c r="B38" s="73">
        <v>211</v>
      </c>
      <c r="C38" s="40" t="s">
        <v>22</v>
      </c>
      <c r="D38" s="40">
        <v>11.31</v>
      </c>
      <c r="E38" s="40"/>
      <c r="F38" s="40">
        <v>11.31</v>
      </c>
    </row>
    <row r="39" spans="2:6">
      <c r="B39" s="38">
        <v>21105</v>
      </c>
      <c r="C39" s="40" t="s">
        <v>91</v>
      </c>
      <c r="D39" s="40">
        <v>11.31</v>
      </c>
      <c r="E39" s="40"/>
      <c r="F39" s="40">
        <v>11.31</v>
      </c>
    </row>
    <row r="40" spans="2:6">
      <c r="B40" s="72">
        <v>2110501</v>
      </c>
      <c r="C40" s="40" t="s">
        <v>92</v>
      </c>
      <c r="D40" s="40">
        <v>11.309</v>
      </c>
      <c r="E40" s="40"/>
      <c r="F40" s="40">
        <v>11.31</v>
      </c>
    </row>
    <row r="41" spans="2:6">
      <c r="B41" s="40" t="s">
        <v>93</v>
      </c>
      <c r="C41" s="40" t="s">
        <v>19</v>
      </c>
      <c r="D41" s="70">
        <f>D42+D47+D50</f>
        <v>1158.0204</v>
      </c>
      <c r="E41" s="70">
        <v>20.28</v>
      </c>
      <c r="F41" s="70">
        <f>F42+F47+F50</f>
        <v>1137.73998</v>
      </c>
    </row>
    <row r="42" spans="2:6">
      <c r="B42" s="40" t="s">
        <v>94</v>
      </c>
      <c r="C42" s="40" t="s">
        <v>95</v>
      </c>
      <c r="D42" s="70">
        <f>SUM(D43:D46)</f>
        <v>551.3698</v>
      </c>
      <c r="E42" s="70">
        <v>20.28</v>
      </c>
      <c r="F42" s="70">
        <f>SUM(F43:F45)</f>
        <v>531.08998</v>
      </c>
    </row>
    <row r="43" spans="2:6">
      <c r="B43" s="40">
        <v>2130108</v>
      </c>
      <c r="C43" s="40" t="s">
        <v>96</v>
      </c>
      <c r="D43" s="70">
        <v>4.8398</v>
      </c>
      <c r="E43" s="70"/>
      <c r="F43" s="70">
        <v>4.83998</v>
      </c>
    </row>
    <row r="44" spans="2:6">
      <c r="B44" s="40">
        <v>2130122</v>
      </c>
      <c r="C44" s="40" t="s">
        <v>97</v>
      </c>
      <c r="D44" s="70">
        <v>500</v>
      </c>
      <c r="E44" s="70"/>
      <c r="F44" s="70">
        <v>500</v>
      </c>
    </row>
    <row r="45" spans="2:6">
      <c r="B45" s="40">
        <v>2130135</v>
      </c>
      <c r="C45" s="40" t="s">
        <v>98</v>
      </c>
      <c r="D45" s="70">
        <v>26.25</v>
      </c>
      <c r="E45" s="70"/>
      <c r="F45" s="70">
        <v>26.25</v>
      </c>
    </row>
    <row r="46" spans="2:6">
      <c r="B46" s="40">
        <v>2130152</v>
      </c>
      <c r="C46" s="40" t="s">
        <v>99</v>
      </c>
      <c r="D46" s="70">
        <v>20.28</v>
      </c>
      <c r="E46" s="70">
        <v>20.28</v>
      </c>
      <c r="F46" s="70"/>
    </row>
    <row r="47" spans="2:6">
      <c r="B47" s="38">
        <v>21305</v>
      </c>
      <c r="C47" s="40" t="s">
        <v>100</v>
      </c>
      <c r="D47" s="70">
        <f>D48+D49</f>
        <v>81.5806</v>
      </c>
      <c r="E47" s="70"/>
      <c r="F47" s="70">
        <f>F48+F49</f>
        <v>81.58</v>
      </c>
    </row>
    <row r="48" spans="2:6">
      <c r="B48" s="40">
        <v>2130504</v>
      </c>
      <c r="C48" s="40" t="s">
        <v>101</v>
      </c>
      <c r="D48" s="70">
        <f>5.65+51.8406+2.65</f>
        <v>60.1406</v>
      </c>
      <c r="E48" s="70"/>
      <c r="F48" s="70">
        <v>60.14</v>
      </c>
    </row>
    <row r="49" spans="2:6">
      <c r="B49" s="40">
        <v>2130505</v>
      </c>
      <c r="C49" s="40" t="s">
        <v>102</v>
      </c>
      <c r="D49" s="70">
        <v>21.44</v>
      </c>
      <c r="E49" s="70"/>
      <c r="F49" s="70">
        <v>21.44</v>
      </c>
    </row>
    <row r="50" spans="2:6">
      <c r="B50" s="74" t="s">
        <v>103</v>
      </c>
      <c r="C50" s="75" t="s">
        <v>104</v>
      </c>
      <c r="D50" s="70">
        <f>D51+D52</f>
        <v>525.07</v>
      </c>
      <c r="E50" s="70"/>
      <c r="F50" s="70">
        <f>F51+F52</f>
        <v>525.07</v>
      </c>
    </row>
    <row r="51" spans="2:6">
      <c r="B51" s="76">
        <v>2130701</v>
      </c>
      <c r="C51" s="75" t="s">
        <v>105</v>
      </c>
      <c r="D51" s="70">
        <v>65</v>
      </c>
      <c r="E51" s="70"/>
      <c r="F51" s="70">
        <v>65</v>
      </c>
    </row>
    <row r="52" spans="2:6">
      <c r="B52" s="76" t="s">
        <v>106</v>
      </c>
      <c r="C52" s="75" t="s">
        <v>107</v>
      </c>
      <c r="D52" s="70">
        <v>460.07</v>
      </c>
      <c r="E52" s="70"/>
      <c r="F52" s="70">
        <v>460.07</v>
      </c>
    </row>
    <row r="53" spans="2:6">
      <c r="B53" s="41">
        <v>221</v>
      </c>
      <c r="C53" s="77" t="s">
        <v>20</v>
      </c>
      <c r="D53" s="78">
        <v>47.51</v>
      </c>
      <c r="E53" s="79">
        <v>47.51</v>
      </c>
      <c r="F53" s="79"/>
    </row>
    <row r="54" spans="2:6">
      <c r="B54" s="73" t="s">
        <v>108</v>
      </c>
      <c r="C54" s="40" t="s">
        <v>109</v>
      </c>
      <c r="D54" s="79">
        <v>47.51</v>
      </c>
      <c r="E54" s="79">
        <v>47.51</v>
      </c>
      <c r="F54" s="79"/>
    </row>
    <row r="55" spans="2:6">
      <c r="B55" s="73" t="s">
        <v>110</v>
      </c>
      <c r="C55" s="40" t="s">
        <v>111</v>
      </c>
      <c r="D55" s="79">
        <v>47.51</v>
      </c>
      <c r="E55" s="79">
        <v>47.51</v>
      </c>
      <c r="F55" s="79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B9" sqref="B9"/>
    </sheetView>
  </sheetViews>
  <sheetFormatPr defaultColWidth="10" defaultRowHeight="13.5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</cols>
  <sheetData>
    <row r="1" ht="17.25" customHeight="1" spans="1:13">
      <c r="A1" s="1"/>
      <c r="B1" s="18" t="s">
        <v>230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60" t="s">
        <v>231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ht="16.35" customHeight="1" spans="2:13"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1.55" customHeight="1" spans="2:1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65" t="s">
        <v>2</v>
      </c>
    </row>
    <row r="6" ht="65.55" customHeight="1" spans="2:13">
      <c r="B6" s="61" t="s">
        <v>232</v>
      </c>
      <c r="C6" s="61" t="s">
        <v>5</v>
      </c>
      <c r="D6" s="61" t="s">
        <v>36</v>
      </c>
      <c r="E6" s="61" t="s">
        <v>218</v>
      </c>
      <c r="F6" s="61" t="s">
        <v>219</v>
      </c>
      <c r="G6" s="61" t="s">
        <v>220</v>
      </c>
      <c r="H6" s="61" t="s">
        <v>221</v>
      </c>
      <c r="I6" s="61" t="s">
        <v>222</v>
      </c>
      <c r="J6" s="61" t="s">
        <v>223</v>
      </c>
      <c r="K6" s="61" t="s">
        <v>224</v>
      </c>
      <c r="L6" s="61" t="s">
        <v>225</v>
      </c>
      <c r="M6" s="61" t="s">
        <v>226</v>
      </c>
    </row>
    <row r="7" ht="23.25" customHeight="1" spans="2:13">
      <c r="B7" s="62" t="s">
        <v>7</v>
      </c>
      <c r="C7" s="62"/>
      <c r="D7" s="63"/>
      <c r="E7" s="63"/>
      <c r="F7" s="63"/>
      <c r="G7" s="63"/>
      <c r="H7" s="63"/>
      <c r="I7" s="63"/>
      <c r="J7" s="63"/>
      <c r="K7" s="63"/>
      <c r="L7" s="63"/>
      <c r="M7" s="63"/>
    </row>
    <row r="8" ht="21.55" customHeight="1" spans="2:13">
      <c r="B8" s="36"/>
      <c r="C8" s="36"/>
      <c r="D8" s="64"/>
      <c r="E8" s="64"/>
      <c r="F8" s="64"/>
      <c r="G8" s="64"/>
      <c r="H8" s="64"/>
      <c r="I8" s="64"/>
      <c r="J8" s="64"/>
      <c r="K8" s="64"/>
      <c r="L8" s="64"/>
      <c r="M8" s="64"/>
    </row>
    <row r="9" spans="2:2">
      <c r="B9" t="s">
        <v>233</v>
      </c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2024-02-20T03:27:00Z</dcterms:created>
  <dcterms:modified xsi:type="dcterms:W3CDTF">2024-03-06T03:34:22Z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8E23B246EAD74C23AF11A080AC8BE258_13</vt:lpwstr>
  </property>
  <property fmtid="{D5CDD505-2E9C-101B-9397-08002B2CF9AE}" pid="3" name="KSOProductBuildVer">
    <vt:lpwstr>2052-12.1.0.15374</vt:lpwstr>
  </property>
</Properties>
</file>