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76" firstSheet="6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一般公共预算支出'!$A$1:$E$56</definedName>
    <definedName name="_xlnm.Print_Area" localSheetId="3">'3 一般公共预算财政基本支出'!$A$1:$E$38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部门收入总表'!$A$1:$L$79</definedName>
    <definedName name="_xlnm.Print_Area" localSheetId="8">'8 部门支出总表'!$A$1:$H$78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<sst xmlns="http://schemas.openxmlformats.org/spreadsheetml/2006/main" count="1527" uniqueCount="539">
  <si>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</si>
  <si>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</si>
  <si>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</si>
  <si>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</si>
  <si>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</si>
  <si>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</si>
  <si>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</si>
  <si>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</si>
  <si>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</si>
  <si>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</si>
  <si>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</si>
  <si>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</si>
  <si>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</si>
  <si>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</si>
  <si>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</si>
  <si>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</si>
  <si>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</si>
  <si>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</si>
  <si>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</si>
  <si>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</si>
  <si>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</si>
  <si>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</si>
  <si>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</si>
  <si>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</si>
  <si>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</si>
  <si>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</si>
  <si>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</si>
  <si>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</si>
  <si>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</si>
  <si>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</si>
  <si>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</si>
  <si>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</si>
  <si>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</si>
  <si>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</si>
  <si>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</si>
  <si>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</si>
  <si>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</si>
  <si>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</si>
  <si>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</si>
  <si>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</si>
  <si>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</si>
  <si>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</si>
  <si>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</si>
  <si>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</si>
  <si>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</si>
  <si>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</si>
  <si>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</si>
  <si>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</si>
  <si>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</si>
  <si>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</si>
  <si>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</si>
  <si>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</si>
  <si>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</si>
  <si>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</si>
  <si>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</si>
  <si>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</si>
  <si>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</si>
  <si>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</si>
  <si>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</si>
  <si>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</si>
  <si>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</si>
  <si>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</si>
  <si>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</si>
  <si>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</si>
  <si>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</si>
  <si>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</si>
  <si>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</si>
  <si>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</si>
  <si>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</si>
  <si>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</si>
  <si>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</si>
  <si>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</si>
  <si>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</si>
  <si>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</si>
  <si>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</si>
  <si>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</si>
  <si>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</si>
  <si>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</si>
  <si>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</si>
  <si>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</si>
  <si>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</si>
  <si>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</si>
  <si>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</si>
  <si>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</si>
  <si>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</si>
  <si>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</si>
  <si>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</si>
  <si>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</si>
  <si>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</si>
  <si>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</si>
  <si>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</si>
  <si>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</si>
  <si>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</si>
  <si>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</si>
  <si>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</si>
  <si>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</si>
  <si>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</si>
  <si>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</si>
  <si>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</si>
  <si>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</si>
  <si>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</si>
  <si>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</si>
  <si>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</si>
  <si>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</si>
  <si>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</si>
  <si>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</si>
  <si>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</si>
  <si>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</si>
  <si>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</si>
  <si>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</si>
  <si>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</si>
  <si>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</si>
  <si>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</si>
  <si>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</si>
  <si>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</si>
  <si>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</si>
  <si>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</si>
  <si>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</si>
  <si>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</si>
  <si>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</si>
  <si>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</si>
  <si>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</si>
  <si>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</si>
  <si>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</si>
  <si>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</si>
  <si>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</si>
  <si>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</si>
  <si>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</si>
  <si>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</si>
  <si>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</si>
  <si>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</si>
  <si>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</si>
  <si>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</si>
  <si>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</si>
  <si>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</si>
  <si>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</si>
  <si>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</si>
  <si>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</si>
  <si>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</si>
  <si>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</si>
  <si>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</si>
  <si>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</si>
  <si>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</si>
  <si>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</si>
  <si>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</si>
  <si>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</si>
  <si>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</si>
  <si>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</si>
  <si>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</si>
  <si>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</si>
  <si>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</si>
  <si>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</si>
  <si>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</si>
  <si>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</si>
  <si>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</si>
  <si>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</si>
  <si>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</si>
  <si>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</si>
  <si>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</si>
  <si>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</si>
  <si>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</si>
  <si>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</si>
  <si>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</si>
  <si>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</si>
  <si>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</si>
  <si>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</si>
  <si>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</si>
  <si>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</si>
  <si>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</si>
  <si>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</si>
  <si>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</si>
  <si>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</si>
  <si>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</si>
  <si>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</si>
  <si>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</si>
  <si>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</si>
  <si>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</si>
  <si>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</si>
  <si>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</si>
  <si>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</si>
  <si>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</si>
  <si>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</si>
  <si>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</si>
  <si>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</si>
  <si>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</si>
  <si>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</si>
  <si>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</si>
  <si>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</si>
  <si>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</si>
  <si>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</si>
  <si>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</si>
  <si>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</si>
  <si>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</si>
  <si>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</si>
  <si>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</si>
  <si>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</si>
  <si>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</si>
  <si>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</si>
  <si>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</si>
  <si>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</si>
  <si>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</si>
  <si>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</si>
  <si>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</si>
  <si>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</si>
  <si>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</si>
  <si>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</si>
  <si>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</si>
  <si>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</si>
  <si>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</si>
  <si>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</si>
  <si>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</si>
  <si>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</si>
  <si>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</si>
  <si>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</si>
  <si>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</si>
  <si>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</si>
  <si>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</si>
  <si>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</si>
  <si>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</si>
  <si>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</si>
  <si>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</si>
  <si>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</si>
  <si>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</si>
  <si>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</si>
  <si>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</si>
  <si>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</si>
  <si>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</si>
  <si>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</si>
  <si>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</si>
  <si>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</si>
  <si>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</si>
  <si>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</si>
  <si>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</si>
  <si>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</si>
  <si>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</si>
  <si>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</si>
  <si>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</si>
  <si>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</si>
  <si>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</si>
  <si>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</si>
  <si>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</si>
  <si>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</si>
  <si>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</si>
  <si>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</si>
  <si>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</si>
  <si>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</si>
  <si>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</si>
  <si>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</si>
  <si>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</si>
  <si>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</si>
  <si>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</si>
  <si>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</si>
  <si>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</si>
  <si>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</si>
  <si>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</si>
  <si>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</si>
  <si>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</si>
  <si>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</si>
  <si>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</si>
  <si>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</si>
  <si>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</si>
  <si>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</si>
  <si>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</si>
  <si>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</si>
  <si>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</si>
  <si>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</si>
  <si>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</si>
  <si>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</si>
  <si>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</si>
  <si>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</si>
  <si>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</si>
  <si>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</si>
  <si>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</si>
  <si>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</si>
  <si>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</si>
  <si>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</si>
  <si>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</si>
  <si>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</si>
  <si>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</si>
  <si>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</si>
  <si>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</si>
  <si>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</si>
  <si>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</si>
  <si>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</si>
  <si>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</si>
  <si>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</si>
  <si>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</si>
  <si>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</si>
  <si>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</si>
  <si>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</si>
  <si>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</si>
  <si>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</si>
  <si>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</si>
  <si>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</si>
  <si>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</si>
  <si>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</si>
  <si>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</si>
  <si>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</si>
  <si>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</si>
  <si>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</si>
  <si>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</si>
  <si>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</si>
  <si>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</si>
  <si>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</si>
  <si>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</si>
  <si>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</si>
  <si>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</si>
  <si>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</si>
  <si>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</si>
  <si>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</si>
  <si>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</si>
  <si>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</si>
  <si>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巫溪县尖山镇人民政府财政拨款收支总表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</si>
  <si>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</si>
  <si>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</si>
  <si>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</si>
  <si>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</si>
  <si>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</si>
  <si>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</si>
  <si>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</si>
  <si>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</si>
  <si>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</si>
  <si>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</si>
  <si>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</si>
  <si>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</si>
  <si>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</si>
  <si>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</si>
  <si>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</si>
  <si>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</si>
  <si>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</si>
  <si>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</si>
  <si>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</si>
  <si>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</si>
  <si>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农业农村支出</t>
  </si>
  <si>
    <t>住房保障支出</t>
  </si>
  <si>
    <t>灾害防治及应急管理支出</t>
  </si>
  <si>
    <t>二、结转下年</t>
  </si>
  <si>
    <t>本年收入总计</t>
  </si>
  <si>
    <t>本年支出总计</t>
  </si>
  <si>
    <t>表2</t>
  </si>
  <si>
    <t>巫溪县尖山镇人民政府一般公共预算财政拨款支出预算表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</si>
  <si>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</si>
  <si>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</si>
  <si>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</si>
  <si>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</si>
  <si>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</si>
  <si>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</si>
  <si>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</si>
  <si>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人大事务</t>
  </si>
  <si>
    <t>行政运行</t>
  </si>
  <si>
    <t>代表工作</t>
  </si>
  <si>
    <t>政府办公厅（室）及相关事务</t>
  </si>
  <si>
    <t>事业运行</t>
  </si>
  <si>
    <t>群众团体事务</t>
  </si>
  <si>
    <t>其他群众团体事务支出</t>
  </si>
  <si>
    <t>党委办公厅（室）及相关机构事务</t>
  </si>
  <si>
    <t>文化</t>
  </si>
  <si>
    <t>群众文化</t>
  </si>
  <si>
    <t>人力资源和社会保障管理事务</t>
  </si>
  <si>
    <t>其他人力资源和社会保障管理事务</t>
  </si>
  <si>
    <t>民政管理事务</t>
  </si>
  <si>
    <t>基层政权和社区建设</t>
  </si>
  <si>
    <t>行政事业单位离退休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</si>
  <si>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</si>
  <si>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</si>
  <si>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</si>
  <si>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</si>
  <si>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</si>
  <si>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</si>
  <si>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</si>
  <si>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在乡复员退伍军人生活补助</t>
  </si>
  <si>
    <t>义务兵优待</t>
  </si>
  <si>
    <t>特困人员救助供养</t>
  </si>
  <si>
    <t>农村特困人员救助支出</t>
  </si>
  <si>
    <t>退役军人管理事务</t>
  </si>
  <si>
    <t>其它社会保障和就业支出</t>
  </si>
  <si>
    <t>行政事业单位医疗</t>
  </si>
  <si>
    <t>行政单位医疗</t>
  </si>
  <si>
    <t>事业单位医疗</t>
  </si>
  <si>
    <t>农业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</si>
  <si>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</si>
  <si>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</si>
  <si>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</si>
  <si>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</si>
  <si>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</si>
  <si>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备注：本表反映2020年当年一般公共预算财政拨款支出情况。</t>
  </si>
  <si>
    <t>表3</t>
  </si>
  <si>
    <t>巫溪县尖山镇人民政府一般公共预算财政拨款基本支出预算表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</si>
  <si>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</si>
  <si>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</si>
  <si>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</si>
  <si>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</si>
  <si>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</si>
  <si>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</si>
  <si>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</si>
  <si>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</si>
  <si>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</si>
  <si>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</si>
  <si>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</si>
  <si>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</si>
  <si>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</si>
  <si>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</si>
  <si>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</si>
  <si>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</si>
  <si>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</si>
  <si>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</si>
  <si>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</si>
  <si>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</si>
  <si>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</si>
  <si>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</si>
  <si>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</si>
  <si>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</si>
  <si>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</si>
  <si>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</si>
  <si>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</si>
  <si>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</si>
  <si>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</si>
  <si>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</si>
  <si>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</si>
  <si>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</si>
  <si>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</si>
  <si>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</si>
  <si>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</si>
  <si>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</si>
  <si>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</si>
  <si>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</si>
  <si>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</si>
  <si>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</si>
  <si>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</si>
  <si>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</si>
  <si>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</si>
  <si>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</si>
  <si>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</si>
  <si>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</si>
  <si>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</si>
  <si>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</si>
  <si>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</si>
  <si>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</si>
  <si>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</si>
  <si>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</si>
  <si>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</si>
  <si>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</si>
  <si>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</si>
  <si>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</si>
  <si>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</si>
  <si>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</si>
  <si>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</si>
  <si>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</si>
  <si>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</si>
  <si>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</si>
  <si>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</si>
  <si>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>退休费</t>
  </si>
  <si>
    <t xml:space="preserve">  30305</t>
  </si>
  <si>
    <t xml:space="preserve">  生活补助</t>
  </si>
  <si>
    <t>表4</t>
  </si>
  <si>
    <t>巫溪县尖山镇人民政府一般公共预算“三公”经费支出表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</si>
  <si>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</si>
  <si>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</si>
  <si>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</si>
  <si>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</si>
  <si>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</si>
  <si>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</si>
  <si>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巫溪县尖山镇人民政府政府性基金预算支出表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</si>
  <si>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</si>
  <si>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</si>
  <si>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</si>
  <si>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巫溪县尖山镇人民政府部门收支总表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</si>
  <si>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</si>
  <si>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</si>
  <si>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</si>
  <si>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</si>
  <si>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</si>
  <si>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</si>
  <si>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</si>
  <si>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</si>
  <si>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</si>
  <si>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</si>
  <si>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</si>
  <si>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</si>
  <si>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</si>
  <si>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</si>
  <si>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巫溪县尖山镇人民政府部门收入总表</t>
  </si>
  <si>
    <t>科目</t>
  </si>
  <si>
    <t>非教育收费收入预算</t>
  </si>
  <si>
    <t>教育收费收预算入</t>
  </si>
  <si>
    <t>财政事务</t>
  </si>
  <si>
    <t>市场监督管理事务</t>
  </si>
  <si>
    <t>药品事务</t>
  </si>
  <si>
    <t>残疾人事业</t>
  </si>
  <si>
    <t>残疾人生活和护理补贴</t>
  </si>
  <si>
    <t>临时救助</t>
  </si>
  <si>
    <t>临时救助支出</t>
  </si>
  <si>
    <t>退耕还林</t>
  </si>
  <si>
    <t>退耕还林工程建设</t>
  </si>
  <si>
    <t>科技转化与推广服务</t>
  </si>
  <si>
    <t>农村道路建设</t>
  </si>
  <si>
    <t>扶贫</t>
  </si>
  <si>
    <t>农村基础设施建设</t>
  </si>
  <si>
    <t>生产发展</t>
  </si>
  <si>
    <t>其他扶贫支出</t>
  </si>
  <si>
    <t>对村级一事一议的补助</t>
  </si>
  <si>
    <t>保障性安居工程支出</t>
  </si>
  <si>
    <t>农村危房改造</t>
  </si>
  <si>
    <t>自然灾害救灾及恢复重建支出</t>
  </si>
  <si>
    <t>地方自然灾害生活补助</t>
  </si>
  <si>
    <t>表8</t>
  </si>
  <si>
    <t>巫溪县尖山镇人民政府部门支出总表</t>
  </si>
  <si>
    <t>上缴上级支出</t>
  </si>
  <si>
    <t>事业单位经营支出</t>
  </si>
  <si>
    <t>对下级单位补助支出</t>
  </si>
  <si>
    <t>表9</t>
  </si>
  <si>
    <t>巫溪县尖山镇人民政府采购预算明细表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</si>
  <si>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</si>
  <si>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</si>
  <si>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</si>
  <si>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</si>
  <si>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</si>
  <si>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</si>
  <si>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</si>
  <si>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</si>
  <si>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</si>
  <si>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</si>
  <si>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</si>
  <si>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</si>
  <si>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</si>
  <si>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</si>
  <si>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</si>
  <si>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注：暂未编制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</si>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</sst>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6" applyNumberFormat="0" applyAlignment="0" applyProtection="0">
      <alignment vertical="center"/>
    </xf>
    <xf numFmtId="0" fontId="38" fillId="12" borderId="22" applyNumberFormat="0" applyAlignment="0" applyProtection="0">
      <alignment vertical="center"/>
    </xf>
    <xf numFmtId="0" fontId="39" fillId="13" borderId="2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2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/>
    </xf>
    <xf numFmtId="177" fontId="15" fillId="0" borderId="10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left" vertical="center"/>
    </xf>
    <xf numFmtId="0" fontId="15" fillId="0" borderId="10" xfId="51" applyNumberFormat="1" applyFont="1" applyFill="1" applyBorder="1" applyAlignment="1" applyProtection="1">
      <alignment horizontal="left" vertical="center"/>
    </xf>
    <xf numFmtId="0" fontId="6" fillId="0" borderId="10" xfId="51" applyFill="1" applyBorder="1"/>
    <xf numFmtId="0" fontId="11" fillId="0" borderId="10" xfId="51" applyNumberFormat="1" applyFont="1" applyFill="1" applyBorder="1" applyAlignment="1" applyProtection="1">
      <alignment horizontal="left" vertical="center" indent="1"/>
    </xf>
    <xf numFmtId="0" fontId="15" fillId="0" borderId="10" xfId="51" applyNumberFormat="1" applyFont="1" applyFill="1" applyBorder="1" applyAlignment="1" applyProtection="1">
      <alignment horizontal="left" vertical="center" indent="1"/>
    </xf>
    <xf numFmtId="0" fontId="15" fillId="0" borderId="10" xfId="51" applyNumberFormat="1" applyFont="1" applyFill="1" applyBorder="1" applyAlignment="1" applyProtection="1">
      <alignment horizontal="left" vertical="center" indent="2"/>
    </xf>
    <xf numFmtId="0" fontId="6" fillId="0" borderId="10" xfId="51" applyBorder="1"/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177" fontId="11" fillId="0" borderId="10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Fill="1" applyAlignment="1">
      <alignment horizontal="right"/>
    </xf>
    <xf numFmtId="0" fontId="15" fillId="0" borderId="13" xfId="51" applyNumberFormat="1" applyFont="1" applyFill="1" applyBorder="1" applyAlignment="1" applyProtection="1">
      <alignment horizontal="right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Continuous" vertical="center" wrapText="1"/>
    </xf>
    <xf numFmtId="0" fontId="15" fillId="0" borderId="15" xfId="51" applyFont="1" applyFill="1" applyBorder="1" applyAlignment="1">
      <alignment vertical="center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0" fontId="15" fillId="0" borderId="17" xfId="51" applyFont="1" applyBorder="1" applyAlignment="1">
      <alignment vertical="center" wrapText="1"/>
    </xf>
    <xf numFmtId="4" fontId="15" fillId="0" borderId="17" xfId="51" applyNumberFormat="1" applyFont="1" applyBorder="1" applyAlignment="1">
      <alignment vertical="center" wrapText="1"/>
    </xf>
    <xf numFmtId="0" fontId="15" fillId="0" borderId="18" xfId="51" applyFont="1" applyBorder="1" applyAlignment="1">
      <alignment vertical="center"/>
    </xf>
    <xf numFmtId="0" fontId="15" fillId="0" borderId="19" xfId="51" applyFont="1" applyBorder="1" applyAlignment="1">
      <alignment vertical="center" wrapText="1"/>
    </xf>
    <xf numFmtId="4" fontId="15" fillId="0" borderId="19" xfId="51" applyNumberFormat="1" applyFont="1" applyBorder="1" applyAlignment="1">
      <alignment vertical="center" wrapText="1"/>
    </xf>
    <xf numFmtId="0" fontId="15" fillId="0" borderId="18" xfId="51" applyFont="1" applyBorder="1" applyAlignment="1">
      <alignment horizontal="left" vertical="center"/>
    </xf>
    <xf numFmtId="0" fontId="15" fillId="0" borderId="18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9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4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49" fontId="15" fillId="0" borderId="18" xfId="51" applyNumberFormat="1" applyFont="1" applyFill="1" applyBorder="1" applyAlignment="1" applyProtection="1">
      <alignment horizontal="left" vertical="center"/>
    </xf>
    <xf numFmtId="178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/>
    <xf numFmtId="0" fontId="13" fillId="0" borderId="0" xfId="51" applyFont="1" applyFill="1" applyAlignment="1">
      <alignment horizontal="center"/>
    </xf>
    <xf numFmtId="0" fontId="19" fillId="0" borderId="0" xfId="51" applyFont="1" applyFill="1" applyAlignment="1">
      <alignment horizontal="centerContinuous"/>
    </xf>
    <xf numFmtId="0" fontId="17" fillId="0" borderId="0" xfId="51" applyFont="1"/>
    <xf numFmtId="0" fontId="16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8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5" fillId="0" borderId="10" xfId="51" applyFont="1" applyBorder="1" applyAlignment="1">
      <alignment horizontal="left" vertical="center" indent="1"/>
    </xf>
    <xf numFmtId="49" fontId="13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/>
    </xf>
    <xf numFmtId="177" fontId="15" fillId="0" borderId="10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left" vertical="center"/>
    </xf>
    <xf numFmtId="0" fontId="15" fillId="0" borderId="13" xfId="51" applyNumberFormat="1" applyFont="1" applyFill="1" applyBorder="1" applyAlignment="1" applyProtection="1">
      <alignment horizontal="left" vertical="center"/>
    </xf>
    <xf numFmtId="0" fontId="11" fillId="0" borderId="14" xfId="51" applyNumberFormat="1" applyFont="1" applyFill="1" applyBorder="1" applyAlignment="1" applyProtection="1">
      <alignment horizontal="left" vertical="center" indent="1"/>
    </xf>
    <xf numFmtId="0" fontId="15" fillId="0" borderId="13" xfId="51" applyNumberFormat="1" applyFont="1" applyFill="1" applyBorder="1" applyAlignment="1" applyProtection="1">
      <alignment horizontal="left" vertical="center" indent="1"/>
    </xf>
    <xf numFmtId="0" fontId="15" fillId="0" borderId="14" xfId="51" applyNumberFormat="1" applyFont="1" applyFill="1" applyBorder="1" applyAlignment="1" applyProtection="1">
      <alignment horizontal="left" vertical="center" indent="2"/>
    </xf>
    <xf numFmtId="0" fontId="15" fillId="0" borderId="13" xfId="51" applyNumberFormat="1" applyFont="1" applyFill="1" applyBorder="1" applyAlignment="1" applyProtection="1">
      <alignment horizontal="left" vertical="center" indent="2"/>
    </xf>
    <xf numFmtId="177" fontId="15" fillId="0" borderId="17" xfId="51" applyNumberFormat="1" applyFont="1" applyFill="1" applyBorder="1" applyAlignment="1" applyProtection="1">
      <alignment horizontal="center" vertical="center"/>
    </xf>
    <xf numFmtId="177" fontId="15" fillId="0" borderId="14" xfId="51" applyNumberFormat="1" applyFont="1" applyFill="1" applyBorder="1" applyAlignment="1" applyProtection="1">
      <alignment horizontal="center" vertical="center"/>
    </xf>
    <xf numFmtId="177" fontId="6" fillId="0" borderId="0" xfId="51" applyNumberFormat="1"/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4" xfId="50" applyNumberFormat="1" applyFont="1" applyFill="1" applyBorder="1" applyAlignment="1" applyProtection="1">
      <alignment horizontal="center" vertical="center" wrapText="1"/>
    </xf>
    <xf numFmtId="0" fontId="15" fillId="0" borderId="14" xfId="50" applyFont="1" applyBorder="1" applyAlignment="1">
      <alignment horizontal="center" vertical="center"/>
    </xf>
    <xf numFmtId="4" fontId="15" fillId="0" borderId="16" xfId="50" applyNumberFormat="1" applyFont="1" applyFill="1" applyBorder="1" applyAlignment="1">
      <alignment horizontal="right" vertical="center" wrapText="1"/>
    </xf>
    <xf numFmtId="4" fontId="15" fillId="0" borderId="14" xfId="50" applyNumberFormat="1" applyFont="1" applyBorder="1" applyAlignment="1">
      <alignment horizontal="center" vertical="center"/>
    </xf>
    <xf numFmtId="4" fontId="15" fillId="0" borderId="14" xfId="50" applyNumberFormat="1" applyFont="1" applyBorder="1" applyAlignment="1">
      <alignment horizontal="right" vertical="center"/>
    </xf>
    <xf numFmtId="0" fontId="15" fillId="0" borderId="18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9" xfId="50" applyNumberFormat="1" applyFont="1" applyBorder="1" applyAlignment="1">
      <alignment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8" xfId="50" applyFont="1" applyBorder="1" applyAlignment="1">
      <alignment horizontal="left" vertical="center"/>
    </xf>
    <xf numFmtId="4" fontId="15" fillId="0" borderId="14" xfId="50" applyNumberFormat="1" applyFont="1" applyFill="1" applyBorder="1" applyAlignment="1" applyProtection="1">
      <alignment horizontal="right" vertical="center" wrapText="1"/>
    </xf>
    <xf numFmtId="4" fontId="15" fillId="0" borderId="19" xfId="50" applyNumberFormat="1" applyFont="1" applyFill="1" applyBorder="1" applyAlignment="1">
      <alignment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3.2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3.2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3.2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3.2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3.2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3.2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3.2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3.2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3.2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3.2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3.2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3.2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3.2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3.2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3.2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3.2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3.2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3.2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3.2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3.2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3.2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3.2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3.2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3.2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3.2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3.2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3.2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3.2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3.2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3.2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3.2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3.2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3.2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3.2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3.2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3.2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3.2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3.2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3.2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3.2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3.2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3.2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3.2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3.2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3.2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3.2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3.2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3.2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3.2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3.2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3.2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3.2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3.2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3.2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3.2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3.2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3.2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3.2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3.2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3.2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3.2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3.2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3.2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3.2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3.2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3.2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3.2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3.2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3.2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3.2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3.2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3.2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3.2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3.2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3.2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3.2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3.2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3.2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3.2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3.2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3.2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3.2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3.2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3.2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3.2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3.2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3.2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3.2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3.2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3.2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3.2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3.2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3.2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3.2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3.2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3.2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3.2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3.2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3.2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3.2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3.2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3.2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3.2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3.2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3.2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3.2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3.2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3.2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3.2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3.2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3.2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3.2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3.2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3.2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3.2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3.2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3.2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3.2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3.2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3.2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3.2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3.2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3.2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3.2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3.2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3.2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3.2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3.2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3.2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3.2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3.2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3.2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3.2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3.2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3.2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3.2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3.2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3.2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3.2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3.2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3.2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3.2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3.2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3.2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3.2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3.2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3.2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3.2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3.2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3.2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3.2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3.2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3.2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3.2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3.2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3.2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3.2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3.2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3.2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3.2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3.2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3.2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3.2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3.2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3.2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3.2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3.2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3.2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3.2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3.2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3.2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3.2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3.2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3.2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3.2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3.2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3.2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3.2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3.2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3.2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3.2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3.2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3.2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3.2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3.2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3.2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3.2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3.2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3.2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3.2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3.2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3.2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3.2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3.2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3.2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3.2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3.2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3.2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3.2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3.2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3.2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3.2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3.2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3.2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3.2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3.2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3.2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3.2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3.2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3.2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3.2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3.2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3.2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3.2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3.2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3.2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3.2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3.2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3.2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3.2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3.2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3.2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3.2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3.2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3.2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3.2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3.2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3.2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3.2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3.2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3.2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3.2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3.2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3.2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3.2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3.2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3.2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3.2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3.2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3.2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3.2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3.2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3.2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3.2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3.2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3.2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3.2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3.2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3.2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3.2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3.2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3.2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3.2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3.2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3.2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9" sqref="C9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2.62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40" customFormat="1" customHeight="1" spans="1:7">
      <c r="A1" s="32" t="s">
        <v>311</v>
      </c>
      <c r="B1" s="143"/>
      <c r="C1" s="143"/>
      <c r="D1" s="143"/>
      <c r="E1" s="143"/>
      <c r="F1" s="143"/>
      <c r="G1" s="143"/>
    </row>
    <row r="2" s="140" customFormat="1" ht="27.75" customHeight="1" spans="1:7">
      <c r="A2" s="144" t="s">
        <v>312</v>
      </c>
      <c r="B2" s="145"/>
      <c r="C2" s="145"/>
      <c r="D2" s="145"/>
      <c r="E2" s="145"/>
      <c r="F2" s="145"/>
      <c r="G2" s="145"/>
    </row>
    <row r="3" s="140" customFormat="1" customHeight="1" spans="1:7">
      <c r="A3" s="146"/>
      <c r="B3" s="143"/>
      <c r="C3" s="143"/>
      <c r="D3" s="143"/>
      <c r="E3" s="143"/>
      <c r="F3" s="143"/>
      <c r="G3" s="143"/>
    </row>
    <row r="4" s="140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0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0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0" customFormat="1" customHeight="1" spans="1:7">
      <c r="A7" s="152" t="s">
        <v>322</v>
      </c>
      <c r="B7" s="153">
        <v>1415.3554</v>
      </c>
      <c r="C7" s="154" t="s">
        <v>323</v>
      </c>
      <c r="D7" s="155">
        <v>1847.8351</v>
      </c>
      <c r="E7" s="155">
        <v>1847.8351</v>
      </c>
      <c r="F7" s="155"/>
      <c r="G7" s="155"/>
    </row>
    <row r="8" s="140" customFormat="1" customHeight="1" spans="1:7">
      <c r="A8" s="156" t="s">
        <v>324</v>
      </c>
      <c r="B8" s="157">
        <v>1415.3554</v>
      </c>
      <c r="C8" s="158" t="s">
        <v>325</v>
      </c>
      <c r="D8" s="159">
        <v>522.6</v>
      </c>
      <c r="E8" s="159">
        <v>522.6</v>
      </c>
      <c r="F8" s="159"/>
      <c r="G8" s="159"/>
    </row>
    <row r="9" s="140" customFormat="1" customHeight="1" spans="1:7">
      <c r="A9" s="156" t="s">
        <v>326</v>
      </c>
      <c r="B9" s="160"/>
      <c r="C9" s="158" t="s">
        <v>327</v>
      </c>
      <c r="D9" s="159">
        <v>30.9</v>
      </c>
      <c r="E9" s="159">
        <v>30.9</v>
      </c>
      <c r="F9" s="159"/>
      <c r="G9" s="159"/>
    </row>
    <row r="10" s="140" customFormat="1" customHeight="1" spans="1:7">
      <c r="A10" s="161" t="s">
        <v>328</v>
      </c>
      <c r="B10" s="162"/>
      <c r="C10" s="163" t="s">
        <v>329</v>
      </c>
      <c r="D10" s="159">
        <v>531.76</v>
      </c>
      <c r="E10" s="159">
        <v>531.76</v>
      </c>
      <c r="F10" s="159"/>
      <c r="G10" s="159"/>
    </row>
    <row r="11" s="140" customFormat="1" customHeight="1" spans="1:7">
      <c r="A11" s="164" t="s">
        <v>330</v>
      </c>
      <c r="B11" s="153">
        <v>432.4797</v>
      </c>
      <c r="C11" s="165" t="s">
        <v>331</v>
      </c>
      <c r="D11" s="159">
        <v>32.26</v>
      </c>
      <c r="E11" s="159">
        <v>32.26</v>
      </c>
      <c r="F11" s="159"/>
      <c r="G11" s="159"/>
    </row>
    <row r="12" s="140" customFormat="1" customHeight="1" spans="1:7">
      <c r="A12" s="161" t="s">
        <v>324</v>
      </c>
      <c r="B12" s="157">
        <v>432.4797</v>
      </c>
      <c r="C12" s="163" t="s">
        <v>332</v>
      </c>
      <c r="D12" s="159">
        <v>222.69</v>
      </c>
      <c r="E12" s="159">
        <v>222.69</v>
      </c>
      <c r="F12" s="159"/>
      <c r="G12" s="159"/>
    </row>
    <row r="13" s="140" customFormat="1" customHeight="1" spans="1:7">
      <c r="A13" s="161" t="s">
        <v>326</v>
      </c>
      <c r="B13" s="160"/>
      <c r="C13" s="163" t="s">
        <v>333</v>
      </c>
      <c r="D13" s="159">
        <v>464.64</v>
      </c>
      <c r="E13" s="159">
        <v>464.64</v>
      </c>
      <c r="F13" s="159"/>
      <c r="G13" s="159"/>
    </row>
    <row r="14" s="140" customFormat="1" customHeight="1" spans="1:13">
      <c r="A14" s="156" t="s">
        <v>328</v>
      </c>
      <c r="B14" s="162"/>
      <c r="C14" s="163" t="s">
        <v>334</v>
      </c>
      <c r="D14" s="159">
        <v>42.75</v>
      </c>
      <c r="E14" s="159">
        <v>42.75</v>
      </c>
      <c r="F14" s="159"/>
      <c r="G14" s="159"/>
      <c r="M14" s="174"/>
    </row>
    <row r="15" s="140" customFormat="1" customHeight="1" spans="1:7">
      <c r="A15" s="164"/>
      <c r="B15" s="166"/>
      <c r="C15" s="165" t="s">
        <v>335</v>
      </c>
      <c r="D15" s="167">
        <v>0.24</v>
      </c>
      <c r="E15" s="167">
        <v>0.24</v>
      </c>
      <c r="F15" s="167"/>
      <c r="G15" s="167"/>
    </row>
    <row r="16" s="140" customFormat="1" customHeight="1" spans="1:7">
      <c r="A16" s="164"/>
      <c r="B16" s="166"/>
      <c r="C16" s="168"/>
      <c r="D16" s="167"/>
      <c r="E16" s="167"/>
      <c r="F16" s="167"/>
      <c r="G16" s="167"/>
    </row>
    <row r="17" s="140" customFormat="1" customHeight="1" spans="1:7">
      <c r="A17" s="164"/>
      <c r="B17" s="166"/>
      <c r="C17" s="166" t="s">
        <v>336</v>
      </c>
      <c r="D17" s="169">
        <f>E17+F17+G17</f>
        <v>0</v>
      </c>
      <c r="E17" s="170">
        <f>B8+B12-E7</f>
        <v>0</v>
      </c>
      <c r="F17" s="170">
        <f>B9+B13-F7</f>
        <v>0</v>
      </c>
      <c r="G17" s="170">
        <f>B10+B14-G7</f>
        <v>0</v>
      </c>
    </row>
    <row r="18" s="140" customFormat="1" customHeight="1" spans="1:7">
      <c r="A18" s="164"/>
      <c r="B18" s="166"/>
      <c r="C18" s="166"/>
      <c r="D18" s="170"/>
      <c r="E18" s="170"/>
      <c r="F18" s="170"/>
      <c r="G18" s="171"/>
    </row>
    <row r="19" s="140" customFormat="1" customHeight="1" spans="1:7">
      <c r="A19" s="164" t="s">
        <v>337</v>
      </c>
      <c r="B19" s="172">
        <f>B7+B11</f>
        <v>1847.8351</v>
      </c>
      <c r="C19" s="172" t="s">
        <v>338</v>
      </c>
      <c r="D19" s="170">
        <f>SUM(D7+D17)</f>
        <v>1847.8351</v>
      </c>
      <c r="E19" s="170">
        <f>SUM(E7+E17)</f>
        <v>1847.8351</v>
      </c>
      <c r="F19" s="170">
        <f>SUM(F7+F17)</f>
        <v>0</v>
      </c>
      <c r="G19" s="170">
        <f>SUM(G7+G17)</f>
        <v>0</v>
      </c>
    </row>
    <row r="20" customHeight="1" spans="1:6">
      <c r="A20" s="173"/>
      <c r="B20" s="173"/>
      <c r="C20" s="173"/>
      <c r="D20" s="173"/>
      <c r="E20" s="173"/>
      <c r="F20" s="173"/>
    </row>
  </sheetData>
  <mergeCells count="2">
    <mergeCell ref="A5:B5"/>
    <mergeCell ref="C5:G5"/>
  </mergeCells>
  <printOptions horizontalCentered="1"/>
  <pageMargins left="0" right="0" top="0" bottom="0" header="0.5" footer="0.5"/>
  <pageSetup paperSize="9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showGridLines="0" showZeros="0" workbookViewId="0">
      <pane ySplit="6" topLeftCell="A7" activePane="bottomLeft" state="frozen"/>
      <selection/>
      <selection pane="bottomLeft" activeCell="B44" sqref="B44"/>
    </sheetView>
  </sheetViews>
  <sheetFormatPr defaultColWidth="6.875" defaultRowHeight="12.75" customHeight="1"/>
  <cols>
    <col min="1" max="1" width="23.625" style="40" customWidth="1"/>
    <col min="2" max="2" width="44.625" style="40" customWidth="1"/>
    <col min="3" max="3" width="16" style="40" customWidth="1"/>
    <col min="4" max="5" width="13.625" style="40" customWidth="1"/>
    <col min="6" max="8" width="6.875" style="40"/>
    <col min="9" max="9" width="7.375" style="40"/>
    <col min="10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339</v>
      </c>
    </row>
    <row r="2" ht="25.5" customHeight="1" spans="1:5">
      <c r="A2" s="127" t="s">
        <v>340</v>
      </c>
      <c r="B2" s="101"/>
      <c r="C2" s="101"/>
      <c r="D2" s="101"/>
      <c r="E2" s="101"/>
    </row>
    <row r="3" ht="20.1" customHeight="1" spans="1:5">
      <c r="A3" s="114"/>
      <c r="B3" s="101"/>
      <c r="C3" s="101"/>
      <c r="D3" s="101"/>
      <c r="E3" s="101"/>
    </row>
    <row r="4" ht="20.1" customHeight="1" spans="1:5">
      <c r="A4" s="49"/>
      <c r="B4" s="48"/>
      <c r="C4" s="48"/>
      <c r="D4" s="48"/>
      <c r="E4" s="128" t="s">
        <v>313</v>
      </c>
    </row>
    <row r="5" ht="20.1" customHeight="1" spans="1:5">
      <c r="A5" s="52" t="s">
        <v>341</v>
      </c>
      <c r="B5" s="52"/>
      <c r="C5" s="52" t="s">
        <v>342</v>
      </c>
      <c r="D5" s="52"/>
      <c r="E5" s="52"/>
    </row>
    <row r="6" ht="20.1" customHeight="1" spans="1:5">
      <c r="A6" s="77" t="s">
        <v>343</v>
      </c>
      <c r="B6" s="77" t="s">
        <v>344</v>
      </c>
      <c r="C6" s="77" t="s">
        <v>345</v>
      </c>
      <c r="D6" s="77" t="s">
        <v>346</v>
      </c>
      <c r="E6" s="77" t="s">
        <v>347</v>
      </c>
    </row>
    <row r="7" ht="20.1" customHeight="1" spans="1:9">
      <c r="A7" s="77"/>
      <c r="B7" s="129" t="s">
        <v>318</v>
      </c>
      <c r="C7" s="130">
        <f>SUM(C8,C20,C23,C44,C48,C54)</f>
        <v>1415.36</v>
      </c>
      <c r="D7" s="130">
        <f>SUM(D8,D20,D23,D44,D48,D54)</f>
        <v>1153.82</v>
      </c>
      <c r="E7" s="130">
        <f>SUM(E8,E20,E23,E44,E48,E54)</f>
        <v>261.54</v>
      </c>
      <c r="I7" s="139"/>
    </row>
    <row r="8" ht="20.1" customHeight="1" spans="1:5">
      <c r="A8" s="131">
        <v>201</v>
      </c>
      <c r="B8" s="132" t="s">
        <v>325</v>
      </c>
      <c r="C8" s="130">
        <f>SUM(C9,C12,C15,C18)</f>
        <v>494.72</v>
      </c>
      <c r="D8" s="130">
        <f>SUM(D9,D12,D15,D18)</f>
        <v>494.72</v>
      </c>
      <c r="E8" s="53"/>
    </row>
    <row r="9" ht="20.1" customHeight="1" spans="1:5">
      <c r="A9" s="133">
        <v>20101</v>
      </c>
      <c r="B9" s="134" t="s">
        <v>348</v>
      </c>
      <c r="C9" s="130">
        <f>SUM(C10:C11)</f>
        <v>24.09</v>
      </c>
      <c r="D9" s="130">
        <f>SUM(D10:D11)</f>
        <v>24.09</v>
      </c>
      <c r="E9" s="53"/>
    </row>
    <row r="10" ht="20.1" customHeight="1" spans="1:5">
      <c r="A10" s="135">
        <v>2010101</v>
      </c>
      <c r="B10" s="136" t="s">
        <v>349</v>
      </c>
      <c r="C10" s="130">
        <v>18.79</v>
      </c>
      <c r="D10" s="130">
        <v>18.79</v>
      </c>
      <c r="E10" s="137"/>
    </row>
    <row r="11" ht="20.1" customHeight="1" spans="1:5">
      <c r="A11" s="135">
        <v>2010108</v>
      </c>
      <c r="B11" s="136" t="s">
        <v>350</v>
      </c>
      <c r="C11" s="130">
        <v>5.3</v>
      </c>
      <c r="D11" s="130">
        <v>5.3</v>
      </c>
      <c r="E11" s="137"/>
    </row>
    <row r="12" ht="20.1" customHeight="1" spans="1:5">
      <c r="A12" s="133">
        <v>20103</v>
      </c>
      <c r="B12" s="134" t="s">
        <v>351</v>
      </c>
      <c r="C12" s="130">
        <f>SUM(C13:C14)</f>
        <v>351.07</v>
      </c>
      <c r="D12" s="130">
        <f>SUM(D13:D14)</f>
        <v>351.07</v>
      </c>
      <c r="E12" s="137"/>
    </row>
    <row r="13" ht="20.1" customHeight="1" spans="1:5">
      <c r="A13" s="135">
        <v>2010301</v>
      </c>
      <c r="B13" s="136" t="s">
        <v>349</v>
      </c>
      <c r="C13" s="130">
        <v>311.26</v>
      </c>
      <c r="D13" s="130">
        <v>311.26</v>
      </c>
      <c r="E13" s="137"/>
    </row>
    <row r="14" ht="20.1" customHeight="1" spans="1:5">
      <c r="A14" s="135">
        <v>2010350</v>
      </c>
      <c r="B14" s="136" t="s">
        <v>352</v>
      </c>
      <c r="C14" s="130">
        <v>39.81</v>
      </c>
      <c r="D14" s="130">
        <v>39.81</v>
      </c>
      <c r="E14" s="137"/>
    </row>
    <row r="15" ht="20.1" customHeight="1" spans="1:5">
      <c r="A15" s="133">
        <v>20129</v>
      </c>
      <c r="B15" s="134" t="s">
        <v>353</v>
      </c>
      <c r="C15" s="130">
        <f>SUM(C16:C17)</f>
        <v>20.28</v>
      </c>
      <c r="D15" s="130">
        <f>SUM(D16:D17)</f>
        <v>20.28</v>
      </c>
      <c r="E15" s="53"/>
    </row>
    <row r="16" ht="20.1" customHeight="1" spans="1:5">
      <c r="A16" s="135">
        <v>2012901</v>
      </c>
      <c r="B16" s="136" t="s">
        <v>349</v>
      </c>
      <c r="C16" s="130">
        <v>13.28</v>
      </c>
      <c r="D16" s="130">
        <v>13.28</v>
      </c>
      <c r="E16" s="137"/>
    </row>
    <row r="17" ht="20.1" customHeight="1" spans="1:5">
      <c r="A17" s="135">
        <v>2012999</v>
      </c>
      <c r="B17" s="136" t="s">
        <v>354</v>
      </c>
      <c r="C17" s="130">
        <v>7</v>
      </c>
      <c r="D17" s="130">
        <v>7</v>
      </c>
      <c r="E17" s="137"/>
    </row>
    <row r="18" ht="20.1" customHeight="1" spans="1:5">
      <c r="A18" s="133">
        <v>20131</v>
      </c>
      <c r="B18" s="134" t="s">
        <v>355</v>
      </c>
      <c r="C18" s="130">
        <f>SUM(C19)</f>
        <v>99.28</v>
      </c>
      <c r="D18" s="130">
        <f>SUM(D19)</f>
        <v>99.28</v>
      </c>
      <c r="E18" s="53"/>
    </row>
    <row r="19" ht="20.1" customHeight="1" spans="1:5">
      <c r="A19" s="135">
        <v>2013101</v>
      </c>
      <c r="B19" s="136" t="s">
        <v>349</v>
      </c>
      <c r="C19" s="130">
        <v>99.28</v>
      </c>
      <c r="D19" s="130">
        <v>99.28</v>
      </c>
      <c r="E19" s="137"/>
    </row>
    <row r="20" ht="20.1" customHeight="1" spans="1:5">
      <c r="A20" s="131">
        <v>207</v>
      </c>
      <c r="B20" s="132" t="s">
        <v>327</v>
      </c>
      <c r="C20" s="130">
        <f>C21</f>
        <v>29</v>
      </c>
      <c r="D20" s="130">
        <f>D21</f>
        <v>29</v>
      </c>
      <c r="E20" s="130">
        <f>E21</f>
        <v>0</v>
      </c>
    </row>
    <row r="21" ht="20.1" customHeight="1" spans="1:5">
      <c r="A21" s="133">
        <v>20701</v>
      </c>
      <c r="B21" s="134" t="s">
        <v>356</v>
      </c>
      <c r="C21" s="130">
        <f>SUM(C22)</f>
        <v>29</v>
      </c>
      <c r="D21" s="130">
        <f t="shared" ref="D21:D26" si="0">SUM(D22)</f>
        <v>29</v>
      </c>
      <c r="E21" s="53"/>
    </row>
    <row r="22" ht="20.1" customHeight="1" spans="1:5">
      <c r="A22" s="135">
        <v>2070109</v>
      </c>
      <c r="B22" s="136" t="s">
        <v>357</v>
      </c>
      <c r="C22" s="130">
        <v>29</v>
      </c>
      <c r="D22" s="130">
        <v>29</v>
      </c>
      <c r="E22" s="137"/>
    </row>
    <row r="23" ht="20.1" customHeight="1" spans="1:5">
      <c r="A23" s="131">
        <v>208</v>
      </c>
      <c r="B23" s="132" t="s">
        <v>329</v>
      </c>
      <c r="C23" s="130">
        <f>SUM(C24,C26,C28,C33,C38,C40,C42)</f>
        <v>511.99</v>
      </c>
      <c r="D23" s="130">
        <f>SUM(D24,D26,D28,D33,D38,D40,D42)</f>
        <v>250.45</v>
      </c>
      <c r="E23" s="130">
        <f>SUM(E24,E26,E28,E33,E38,E40,E42)</f>
        <v>261.54</v>
      </c>
    </row>
    <row r="24" ht="20.1" customHeight="1" spans="1:5">
      <c r="A24" s="133">
        <v>20801</v>
      </c>
      <c r="B24" s="134" t="s">
        <v>358</v>
      </c>
      <c r="C24" s="130">
        <f>SUM(C25)</f>
        <v>40.34</v>
      </c>
      <c r="D24" s="130">
        <f t="shared" si="0"/>
        <v>40.34</v>
      </c>
      <c r="E24" s="53"/>
    </row>
    <row r="25" ht="20.1" customHeight="1" spans="1:5">
      <c r="A25" s="135">
        <v>2080199</v>
      </c>
      <c r="B25" s="136" t="s">
        <v>359</v>
      </c>
      <c r="C25" s="130">
        <v>40.34</v>
      </c>
      <c r="D25" s="130">
        <v>40.34</v>
      </c>
      <c r="E25" s="137"/>
    </row>
    <row r="26" ht="20.1" customHeight="1" spans="1:5">
      <c r="A26" s="133">
        <v>20802</v>
      </c>
      <c r="B26" s="134" t="s">
        <v>360</v>
      </c>
      <c r="C26" s="130">
        <f>SUM(C27)</f>
        <v>48.33</v>
      </c>
      <c r="D26" s="130">
        <f t="shared" si="0"/>
        <v>48.33</v>
      </c>
      <c r="E26" s="53"/>
    </row>
    <row r="27" ht="20.1" customHeight="1" spans="1:5">
      <c r="A27" s="135">
        <v>2080208</v>
      </c>
      <c r="B27" s="136" t="s">
        <v>361</v>
      </c>
      <c r="C27" s="130">
        <v>48.33</v>
      </c>
      <c r="D27" s="130">
        <v>48.33</v>
      </c>
      <c r="E27" s="137"/>
    </row>
    <row r="28" ht="20.1" customHeight="1" spans="1:5">
      <c r="A28" s="133">
        <v>20805</v>
      </c>
      <c r="B28" s="134" t="s">
        <v>362</v>
      </c>
      <c r="C28" s="130">
        <f>SUM(C29:C32)</f>
        <v>135.68</v>
      </c>
      <c r="D28" s="130">
        <f>SUM(D29:D32)</f>
        <v>135.68</v>
      </c>
      <c r="E28" s="53"/>
    </row>
    <row r="29" ht="20.1" customHeight="1" spans="1:5">
      <c r="A29" s="135">
        <v>2080501</v>
      </c>
      <c r="B29" s="136" t="s">
        <v>363</v>
      </c>
      <c r="C29" s="130">
        <v>33.3</v>
      </c>
      <c r="D29" s="130">
        <v>33.3</v>
      </c>
      <c r="E29" s="137"/>
    </row>
    <row r="30" ht="20.1" customHeight="1" spans="1:5">
      <c r="A30" s="135">
        <v>2080502</v>
      </c>
      <c r="B30" s="136" t="s">
        <v>364</v>
      </c>
      <c r="C30" s="130">
        <v>20.89</v>
      </c>
      <c r="D30" s="130">
        <v>20.89</v>
      </c>
      <c r="E30" s="137"/>
    </row>
    <row r="31" ht="20.1" customHeight="1" spans="1:5">
      <c r="A31" s="135">
        <v>2080505</v>
      </c>
      <c r="B31" s="136" t="s">
        <v>365</v>
      </c>
      <c r="C31" s="130">
        <v>54.33</v>
      </c>
      <c r="D31" s="130">
        <v>54.33</v>
      </c>
      <c r="E31" s="137"/>
    </row>
    <row r="32" ht="20.1" customHeight="1" spans="1:5">
      <c r="A32" s="135">
        <v>2080506</v>
      </c>
      <c r="B32" s="136" t="s">
        <v>366</v>
      </c>
      <c r="C32" s="130">
        <v>27.16</v>
      </c>
      <c r="D32" s="130">
        <v>27.16</v>
      </c>
      <c r="E32" s="137"/>
    </row>
    <row r="33" ht="20.1" customHeight="1" spans="1:5">
      <c r="A33" s="133">
        <v>20808</v>
      </c>
      <c r="B33" s="134" t="s">
        <v>367</v>
      </c>
      <c r="C33" s="130">
        <f>SUM(C34:C37)</f>
        <v>145.03</v>
      </c>
      <c r="D33" s="130">
        <f>SUM(D34:D37)</f>
        <v>0</v>
      </c>
      <c r="E33" s="130">
        <f>SUM(E34:E37)</f>
        <v>145.03</v>
      </c>
    </row>
    <row r="34" ht="20.1" customHeight="1" spans="1:5">
      <c r="A34" s="135">
        <v>2080801</v>
      </c>
      <c r="B34" s="136" t="s">
        <v>368</v>
      </c>
      <c r="C34" s="130">
        <v>23.8</v>
      </c>
      <c r="D34" s="138"/>
      <c r="E34" s="130">
        <v>23.8</v>
      </c>
    </row>
    <row r="35" ht="20.1" customHeight="1" spans="1:5">
      <c r="A35" s="135">
        <v>2080802</v>
      </c>
      <c r="B35" s="136" t="s">
        <v>369</v>
      </c>
      <c r="C35" s="130">
        <v>17.26</v>
      </c>
      <c r="D35" s="138"/>
      <c r="E35" s="130">
        <v>17.26</v>
      </c>
    </row>
    <row r="36" ht="20.1" customHeight="1" spans="1:5">
      <c r="A36" s="135">
        <v>2080803</v>
      </c>
      <c r="B36" s="136" t="s">
        <v>370</v>
      </c>
      <c r="C36" s="130">
        <v>97.57</v>
      </c>
      <c r="D36" s="138"/>
      <c r="E36" s="130">
        <v>97.57</v>
      </c>
    </row>
    <row r="37" ht="20.1" customHeight="1" spans="1:5">
      <c r="A37" s="135">
        <v>2080805</v>
      </c>
      <c r="B37" s="136" t="s">
        <v>371</v>
      </c>
      <c r="C37" s="130">
        <v>6.4</v>
      </c>
      <c r="D37" s="138"/>
      <c r="E37" s="130">
        <v>6.4</v>
      </c>
    </row>
    <row r="38" ht="20.1" customHeight="1" spans="1:5">
      <c r="A38" s="133">
        <v>20821</v>
      </c>
      <c r="B38" s="134" t="s">
        <v>372</v>
      </c>
      <c r="C38" s="130">
        <f>SUM(C39)</f>
        <v>114.91</v>
      </c>
      <c r="D38" s="53"/>
      <c r="E38" s="130">
        <f t="shared" ref="E38:E42" si="1">SUM(E39)</f>
        <v>114.91</v>
      </c>
    </row>
    <row r="39" ht="20.1" customHeight="1" spans="1:5">
      <c r="A39" s="135">
        <v>2082102</v>
      </c>
      <c r="B39" s="136" t="s">
        <v>373</v>
      </c>
      <c r="C39" s="130">
        <v>114.91</v>
      </c>
      <c r="D39" s="138"/>
      <c r="E39" s="130">
        <v>114.91</v>
      </c>
    </row>
    <row r="40" ht="20.1" customHeight="1" spans="1:5">
      <c r="A40" s="133">
        <v>20828</v>
      </c>
      <c r="B40" s="134" t="s">
        <v>374</v>
      </c>
      <c r="C40" s="130">
        <f>SUM(C41)</f>
        <v>26.1</v>
      </c>
      <c r="D40" s="130">
        <f>SUM(D41)</f>
        <v>26.1</v>
      </c>
      <c r="E40" s="130">
        <f>SUM(E41)</f>
        <v>0</v>
      </c>
    </row>
    <row r="41" ht="20.1" customHeight="1" spans="1:5">
      <c r="A41" s="135">
        <v>2082850</v>
      </c>
      <c r="B41" s="136" t="s">
        <v>352</v>
      </c>
      <c r="C41" s="130">
        <v>26.1</v>
      </c>
      <c r="D41" s="138">
        <v>26.1</v>
      </c>
      <c r="E41" s="130"/>
    </row>
    <row r="42" ht="20.1" customHeight="1" spans="1:5">
      <c r="A42" s="133">
        <v>20899</v>
      </c>
      <c r="B42" s="134" t="s">
        <v>375</v>
      </c>
      <c r="C42" s="130">
        <f>SUM(C43)</f>
        <v>1.6</v>
      </c>
      <c r="D42" s="53"/>
      <c r="E42" s="130">
        <f t="shared" si="1"/>
        <v>1.6</v>
      </c>
    </row>
    <row r="43" ht="20.1" customHeight="1" spans="1:5">
      <c r="A43" s="135">
        <v>2089901</v>
      </c>
      <c r="B43" s="136" t="s">
        <v>375</v>
      </c>
      <c r="C43" s="130">
        <v>1.6</v>
      </c>
      <c r="D43" s="138"/>
      <c r="E43" s="130">
        <v>1.6</v>
      </c>
    </row>
    <row r="44" ht="20.1" customHeight="1" spans="1:5">
      <c r="A44" s="131">
        <v>210</v>
      </c>
      <c r="B44" s="132" t="s">
        <v>331</v>
      </c>
      <c r="C44" s="130">
        <f>C45</f>
        <v>32.26</v>
      </c>
      <c r="D44" s="130">
        <f>D45</f>
        <v>32.26</v>
      </c>
      <c r="E44" s="130">
        <f>E45</f>
        <v>0</v>
      </c>
    </row>
    <row r="45" ht="20.1" customHeight="1" spans="1:5">
      <c r="A45" s="133">
        <v>21011</v>
      </c>
      <c r="B45" s="134" t="s">
        <v>376</v>
      </c>
      <c r="C45" s="130">
        <f>SUM(C46:C47)</f>
        <v>32.26</v>
      </c>
      <c r="D45" s="130">
        <f>SUM(D46:D47)</f>
        <v>32.26</v>
      </c>
      <c r="E45" s="53"/>
    </row>
    <row r="46" ht="20.1" customHeight="1" spans="1:5">
      <c r="A46" s="135">
        <v>2101101</v>
      </c>
      <c r="B46" s="136" t="s">
        <v>377</v>
      </c>
      <c r="C46" s="130">
        <v>21.43</v>
      </c>
      <c r="D46" s="130">
        <v>21.43</v>
      </c>
      <c r="E46" s="137"/>
    </row>
    <row r="47" ht="20.1" customHeight="1" spans="1:5">
      <c r="A47" s="135">
        <v>2101102</v>
      </c>
      <c r="B47" s="136" t="s">
        <v>378</v>
      </c>
      <c r="C47" s="130">
        <v>10.83</v>
      </c>
      <c r="D47" s="130">
        <v>10.83</v>
      </c>
      <c r="E47" s="137"/>
    </row>
    <row r="48" ht="20.1" customHeight="1" spans="1:5">
      <c r="A48" s="131">
        <v>213</v>
      </c>
      <c r="B48" s="132" t="s">
        <v>333</v>
      </c>
      <c r="C48" s="130">
        <f>SUM(C49,C52)</f>
        <v>306.64</v>
      </c>
      <c r="D48" s="130">
        <f>SUM(D49,D52)</f>
        <v>306.64</v>
      </c>
      <c r="E48" s="130">
        <f>SUM(E49,E52)</f>
        <v>0</v>
      </c>
    </row>
    <row r="49" ht="20.1" customHeight="1" spans="1:5">
      <c r="A49" s="133">
        <v>21301</v>
      </c>
      <c r="B49" s="134" t="s">
        <v>379</v>
      </c>
      <c r="C49" s="130">
        <f>SUM(C50:C51)</f>
        <v>92.29</v>
      </c>
      <c r="D49" s="130">
        <f>SUM(D50:D51)</f>
        <v>92.29</v>
      </c>
      <c r="E49" s="53"/>
    </row>
    <row r="50" ht="20.1" customHeight="1" spans="1:5">
      <c r="A50" s="135">
        <v>2130104</v>
      </c>
      <c r="B50" s="136" t="s">
        <v>352</v>
      </c>
      <c r="C50" s="130">
        <v>75.91</v>
      </c>
      <c r="D50" s="130">
        <v>75.91</v>
      </c>
      <c r="E50" s="137"/>
    </row>
    <row r="51" ht="20.1" customHeight="1" spans="1:5">
      <c r="A51" s="135">
        <v>2130152</v>
      </c>
      <c r="B51" s="136" t="s">
        <v>380</v>
      </c>
      <c r="C51" s="130">
        <v>16.38</v>
      </c>
      <c r="D51" s="130">
        <v>16.38</v>
      </c>
      <c r="E51" s="137"/>
    </row>
    <row r="52" ht="20.1" customHeight="1" spans="1:5">
      <c r="A52" s="133">
        <v>21307</v>
      </c>
      <c r="B52" s="134" t="s">
        <v>381</v>
      </c>
      <c r="C52" s="130">
        <f>SUM(C53:C53)</f>
        <v>214.35</v>
      </c>
      <c r="D52" s="130">
        <f>SUM(D53:D53)</f>
        <v>214.35</v>
      </c>
      <c r="E52" s="53"/>
    </row>
    <row r="53" ht="20.1" customHeight="1" spans="1:5">
      <c r="A53" s="135">
        <v>2130705</v>
      </c>
      <c r="B53" s="136" t="s">
        <v>382</v>
      </c>
      <c r="C53" s="130">
        <v>214.35</v>
      </c>
      <c r="D53" s="130">
        <v>214.35</v>
      </c>
      <c r="E53" s="137"/>
    </row>
    <row r="54" ht="20.1" customHeight="1" spans="1:5">
      <c r="A54" s="131">
        <v>221</v>
      </c>
      <c r="B54" s="132" t="s">
        <v>334</v>
      </c>
      <c r="C54" s="130">
        <f>SUM(C55)</f>
        <v>40.75</v>
      </c>
      <c r="D54" s="130">
        <f>SUM(D55)</f>
        <v>40.75</v>
      </c>
      <c r="E54" s="130">
        <f>SUM(E55)</f>
        <v>0</v>
      </c>
    </row>
    <row r="55" ht="20.1" customHeight="1" spans="1:5">
      <c r="A55" s="133">
        <v>22102</v>
      </c>
      <c r="B55" s="134" t="s">
        <v>383</v>
      </c>
      <c r="C55" s="130">
        <f>SUM(C56)</f>
        <v>40.75</v>
      </c>
      <c r="D55" s="130">
        <f>SUM(D56)</f>
        <v>40.75</v>
      </c>
      <c r="E55" s="53"/>
    </row>
    <row r="56" ht="20.1" customHeight="1" spans="1:5">
      <c r="A56" s="135">
        <v>2210201</v>
      </c>
      <c r="B56" s="136" t="s">
        <v>384</v>
      </c>
      <c r="C56" s="130">
        <v>40.75</v>
      </c>
      <c r="D56" s="130">
        <v>40.75</v>
      </c>
      <c r="E56" s="137"/>
    </row>
    <row r="57" ht="20.1" customHeight="1" spans="1:5">
      <c r="A57" s="112" t="s">
        <v>385</v>
      </c>
      <c r="B57" s="42"/>
      <c r="C57" s="42"/>
      <c r="D57" s="42"/>
      <c r="E57" s="42"/>
    </row>
    <row r="58" customHeight="1" spans="1:5">
      <c r="A58" s="42"/>
      <c r="B58" s="42"/>
      <c r="C58" s="42"/>
      <c r="D58" s="42"/>
      <c r="E58" s="42"/>
    </row>
    <row r="59" customHeight="1" spans="1:5">
      <c r="A59" s="42"/>
      <c r="B59" s="42"/>
      <c r="C59" s="42"/>
      <c r="D59" s="42"/>
      <c r="E59" s="42"/>
    </row>
    <row r="60" customHeight="1" spans="1:5">
      <c r="A60" s="42"/>
      <c r="B60" s="42"/>
      <c r="C60" s="42"/>
      <c r="D60" s="42"/>
      <c r="E60" s="42"/>
    </row>
    <row r="61" customHeight="1" spans="1:5">
      <c r="A61" s="42"/>
      <c r="B61" s="42"/>
      <c r="D61" s="42"/>
      <c r="E61" s="42"/>
    </row>
    <row r="62" customHeight="1" spans="1:5">
      <c r="A62" s="42"/>
      <c r="B62" s="42"/>
      <c r="D62" s="42"/>
      <c r="E62" s="42"/>
    </row>
    <row r="63" s="42" customFormat="1" customHeight="1"/>
    <row r="64" customHeight="1" spans="1:2">
      <c r="A64" s="42"/>
      <c r="B64" s="42"/>
    </row>
    <row r="65" customHeight="1" spans="1:4">
      <c r="A65" s="42"/>
      <c r="B65" s="42"/>
      <c r="D65" s="42"/>
    </row>
    <row r="66" customHeight="1" spans="1:2">
      <c r="A66" s="42"/>
      <c r="B66" s="42"/>
    </row>
    <row r="67" customHeight="1" spans="1:2">
      <c r="A67" s="42"/>
      <c r="B67" s="42"/>
    </row>
    <row r="68" customHeight="1" spans="2:3">
      <c r="B68" s="42"/>
      <c r="C68" s="42"/>
    </row>
    <row r="70" customHeight="1" spans="1:1">
      <c r="A70" s="42"/>
    </row>
    <row r="72" customHeight="1" spans="2:2">
      <c r="B72" s="42"/>
    </row>
    <row r="73" customHeight="1" spans="2:2">
      <c r="B73" s="42"/>
    </row>
  </sheetData>
  <mergeCells count="2">
    <mergeCell ref="A5:B5"/>
    <mergeCell ref="C5:E5"/>
  </mergeCells>
  <printOptions horizontalCentered="1"/>
  <pageMargins left="0.275" right="0" top="0.999305555555556" bottom="0.999305555555556" header="0.499305555555556" footer="0.499305555555556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topLeftCell="A4" workbookViewId="0">
      <selection activeCell="I5" sqref="I5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3" width="17.75" style="40" customWidth="1"/>
    <col min="4" max="4" width="18.125" style="40" customWidth="1"/>
    <col min="5" max="5" width="17.7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386</v>
      </c>
      <c r="E1" s="116"/>
    </row>
    <row r="2" ht="34.5" customHeight="1" spans="1:5">
      <c r="A2" s="117" t="s">
        <v>387</v>
      </c>
      <c r="B2" s="118"/>
      <c r="C2" s="118"/>
      <c r="D2" s="118"/>
      <c r="E2" s="118"/>
    </row>
    <row r="3" customHeight="1" spans="1:5">
      <c r="A3" s="118"/>
      <c r="B3" s="118"/>
      <c r="C3" s="118"/>
      <c r="D3" s="118"/>
      <c r="E3" s="118"/>
    </row>
    <row r="4" s="115" customFormat="1" customHeight="1" spans="1:5">
      <c r="A4" s="49"/>
      <c r="B4" s="48"/>
      <c r="C4" s="48"/>
      <c r="D4" s="48"/>
      <c r="E4" s="119" t="s">
        <v>313</v>
      </c>
    </row>
    <row r="5" s="115" customFormat="1" customHeight="1" spans="1:5">
      <c r="A5" s="52" t="s">
        <v>388</v>
      </c>
      <c r="B5" s="52"/>
      <c r="C5" s="52" t="s">
        <v>389</v>
      </c>
      <c r="D5" s="52"/>
      <c r="E5" s="52"/>
    </row>
    <row r="6" s="115" customFormat="1" customHeight="1" spans="1:5">
      <c r="A6" s="52" t="s">
        <v>343</v>
      </c>
      <c r="B6" s="52" t="s">
        <v>344</v>
      </c>
      <c r="C6" s="52" t="s">
        <v>318</v>
      </c>
      <c r="D6" s="52" t="s">
        <v>390</v>
      </c>
      <c r="E6" s="52" t="s">
        <v>391</v>
      </c>
    </row>
    <row r="7" s="115" customFormat="1" customHeight="1" spans="1:10">
      <c r="A7" s="120" t="s">
        <v>392</v>
      </c>
      <c r="B7" s="121" t="s">
        <v>393</v>
      </c>
      <c r="C7" s="54">
        <f>SUM(C8,C18,C35)</f>
        <v>1153.82</v>
      </c>
      <c r="D7" s="54">
        <f>SUM(D8,D18,D35)</f>
        <v>1043.35</v>
      </c>
      <c r="E7" s="54">
        <f>SUM(E8,E18,E35)</f>
        <v>110.47</v>
      </c>
      <c r="J7" s="99"/>
    </row>
    <row r="8" s="115" customFormat="1" customHeight="1" spans="1:7">
      <c r="A8" s="122" t="s">
        <v>394</v>
      </c>
      <c r="B8" s="123" t="s">
        <v>395</v>
      </c>
      <c r="C8" s="90">
        <f>SUM(C9:C17)</f>
        <v>684.52</v>
      </c>
      <c r="D8" s="90">
        <f>SUM(D9:D17)</f>
        <v>684.52</v>
      </c>
      <c r="E8" s="90">
        <f>SUM(E9:E17)</f>
        <v>0</v>
      </c>
      <c r="G8" s="99"/>
    </row>
    <row r="9" s="115" customFormat="1" customHeight="1" spans="1:11">
      <c r="A9" s="122" t="s">
        <v>396</v>
      </c>
      <c r="B9" s="123" t="s">
        <v>397</v>
      </c>
      <c r="C9" s="54">
        <v>165.47</v>
      </c>
      <c r="D9" s="54">
        <v>165.47</v>
      </c>
      <c r="E9" s="54"/>
      <c r="F9" s="99"/>
      <c r="G9" s="99"/>
      <c r="K9" s="99"/>
    </row>
    <row r="10" s="115" customFormat="1" customHeight="1" spans="1:8">
      <c r="A10" s="122" t="s">
        <v>398</v>
      </c>
      <c r="B10" s="123" t="s">
        <v>399</v>
      </c>
      <c r="C10" s="54">
        <v>170.12</v>
      </c>
      <c r="D10" s="54">
        <v>170.12</v>
      </c>
      <c r="E10" s="54"/>
      <c r="F10" s="99"/>
      <c r="H10" s="99"/>
    </row>
    <row r="11" s="115" customFormat="1" customHeight="1" spans="1:8">
      <c r="A11" s="122" t="s">
        <v>400</v>
      </c>
      <c r="B11" s="123" t="s">
        <v>401</v>
      </c>
      <c r="C11" s="54">
        <v>117.97</v>
      </c>
      <c r="D11" s="54">
        <v>117.97</v>
      </c>
      <c r="E11" s="54"/>
      <c r="F11" s="99"/>
      <c r="H11" s="99"/>
    </row>
    <row r="12" s="115" customFormat="1" customHeight="1" spans="1:8">
      <c r="A12" s="122" t="s">
        <v>402</v>
      </c>
      <c r="B12" s="123" t="s">
        <v>403</v>
      </c>
      <c r="C12" s="54">
        <v>74.76</v>
      </c>
      <c r="D12" s="54">
        <v>74.76</v>
      </c>
      <c r="E12" s="54"/>
      <c r="F12" s="99"/>
      <c r="G12" s="99"/>
      <c r="H12" s="99"/>
    </row>
    <row r="13" s="115" customFormat="1" customHeight="1" spans="1:10">
      <c r="A13" s="122" t="s">
        <v>404</v>
      </c>
      <c r="B13" s="123" t="s">
        <v>405</v>
      </c>
      <c r="C13" s="54">
        <v>54.33</v>
      </c>
      <c r="D13" s="54">
        <v>54.33</v>
      </c>
      <c r="E13" s="54"/>
      <c r="F13" s="99"/>
      <c r="J13" s="99"/>
    </row>
    <row r="14" s="115" customFormat="1" customHeight="1" spans="1:11">
      <c r="A14" s="122" t="s">
        <v>406</v>
      </c>
      <c r="B14" s="123" t="s">
        <v>407</v>
      </c>
      <c r="C14" s="54">
        <v>27.16</v>
      </c>
      <c r="D14" s="54">
        <v>27.16</v>
      </c>
      <c r="E14" s="54"/>
      <c r="F14" s="99"/>
      <c r="G14" s="99"/>
      <c r="K14" s="99"/>
    </row>
    <row r="15" s="115" customFormat="1" customHeight="1" spans="1:11">
      <c r="A15" s="122" t="s">
        <v>408</v>
      </c>
      <c r="B15" s="123" t="s">
        <v>409</v>
      </c>
      <c r="C15" s="54">
        <v>32.26</v>
      </c>
      <c r="D15" s="54">
        <v>32.26</v>
      </c>
      <c r="E15" s="54"/>
      <c r="F15" s="99"/>
      <c r="G15" s="99"/>
      <c r="H15" s="99"/>
      <c r="K15" s="99"/>
    </row>
    <row r="16" s="115" customFormat="1" customHeight="1" spans="1:11">
      <c r="A16" s="122" t="s">
        <v>410</v>
      </c>
      <c r="B16" s="123" t="s">
        <v>411</v>
      </c>
      <c r="C16" s="54">
        <v>1.7</v>
      </c>
      <c r="D16" s="54">
        <v>1.7</v>
      </c>
      <c r="E16" s="54"/>
      <c r="F16" s="99"/>
      <c r="G16" s="99"/>
      <c r="K16" s="99"/>
    </row>
    <row r="17" s="115" customFormat="1" customHeight="1" spans="1:11">
      <c r="A17" s="122" t="s">
        <v>412</v>
      </c>
      <c r="B17" s="123" t="s">
        <v>413</v>
      </c>
      <c r="C17" s="54">
        <v>40.75</v>
      </c>
      <c r="D17" s="54">
        <v>40.75</v>
      </c>
      <c r="E17" s="54"/>
      <c r="F17" s="99"/>
      <c r="G17" s="99"/>
      <c r="K17" s="99"/>
    </row>
    <row r="18" s="115" customFormat="1" customHeight="1" spans="1:7">
      <c r="A18" s="122" t="s">
        <v>414</v>
      </c>
      <c r="B18" s="123" t="s">
        <v>415</v>
      </c>
      <c r="C18" s="90">
        <f>SUM(C19:C34)</f>
        <v>151.23</v>
      </c>
      <c r="D18" s="90">
        <f>SUM(D19:D34)</f>
        <v>40.76</v>
      </c>
      <c r="E18" s="90">
        <f>SUM(E19:E34)</f>
        <v>110.47</v>
      </c>
      <c r="F18" s="99"/>
      <c r="G18" s="99"/>
    </row>
    <row r="19" s="115" customFormat="1" customHeight="1" spans="1:14">
      <c r="A19" s="122" t="s">
        <v>416</v>
      </c>
      <c r="B19" s="124" t="s">
        <v>417</v>
      </c>
      <c r="C19" s="54">
        <v>23.58</v>
      </c>
      <c r="D19" s="54"/>
      <c r="E19" s="54">
        <v>23.58</v>
      </c>
      <c r="F19" s="99"/>
      <c r="G19" s="99"/>
      <c r="H19" s="99"/>
      <c r="N19" s="99"/>
    </row>
    <row r="20" s="115" customFormat="1" customHeight="1" spans="1:7">
      <c r="A20" s="122" t="s">
        <v>418</v>
      </c>
      <c r="B20" s="125" t="s">
        <v>419</v>
      </c>
      <c r="C20" s="54">
        <v>0.8</v>
      </c>
      <c r="D20" s="54"/>
      <c r="E20" s="54">
        <v>0.8</v>
      </c>
      <c r="F20" s="99"/>
      <c r="G20" s="99"/>
    </row>
    <row r="21" s="115" customFormat="1" customHeight="1" spans="1:10">
      <c r="A21" s="122" t="s">
        <v>420</v>
      </c>
      <c r="B21" s="125" t="s">
        <v>421</v>
      </c>
      <c r="C21" s="54">
        <v>1.39</v>
      </c>
      <c r="D21" s="54"/>
      <c r="E21" s="54">
        <v>1.39</v>
      </c>
      <c r="F21" s="99"/>
      <c r="H21" s="99"/>
      <c r="J21" s="99"/>
    </row>
    <row r="22" s="115" customFormat="1" customHeight="1" spans="1:6">
      <c r="A22" s="122" t="s">
        <v>422</v>
      </c>
      <c r="B22" s="125" t="s">
        <v>423</v>
      </c>
      <c r="C22" s="54">
        <v>1.6</v>
      </c>
      <c r="D22" s="54"/>
      <c r="E22" s="54">
        <v>1.6</v>
      </c>
      <c r="F22" s="99"/>
    </row>
    <row r="23" s="115" customFormat="1" customHeight="1" spans="1:12">
      <c r="A23" s="122" t="s">
        <v>424</v>
      </c>
      <c r="B23" s="125" t="s">
        <v>425</v>
      </c>
      <c r="C23" s="54">
        <v>4.79</v>
      </c>
      <c r="D23" s="54"/>
      <c r="E23" s="54">
        <v>4.79</v>
      </c>
      <c r="F23" s="99"/>
      <c r="G23" s="99"/>
      <c r="I23" s="99"/>
      <c r="L23" s="99"/>
    </row>
    <row r="24" s="115" customFormat="1" customHeight="1" spans="1:8">
      <c r="A24" s="122" t="s">
        <v>426</v>
      </c>
      <c r="B24" s="125" t="s">
        <v>427</v>
      </c>
      <c r="C24" s="54">
        <v>7.18</v>
      </c>
      <c r="D24" s="54"/>
      <c r="E24" s="54">
        <v>7.18</v>
      </c>
      <c r="F24" s="99"/>
      <c r="G24" s="99"/>
      <c r="H24" s="99"/>
    </row>
    <row r="25" s="115" customFormat="1" customHeight="1" spans="1:7">
      <c r="A25" s="122" t="s">
        <v>428</v>
      </c>
      <c r="B25" s="124" t="s">
        <v>429</v>
      </c>
      <c r="C25" s="54">
        <v>8.38</v>
      </c>
      <c r="D25" s="54"/>
      <c r="E25" s="54">
        <v>8.38</v>
      </c>
      <c r="F25" s="99"/>
      <c r="G25" s="99"/>
    </row>
    <row r="26" s="115" customFormat="1" customHeight="1" spans="1:10">
      <c r="A26" s="122" t="s">
        <v>430</v>
      </c>
      <c r="B26" s="125" t="s">
        <v>431</v>
      </c>
      <c r="C26" s="54">
        <v>17.88</v>
      </c>
      <c r="D26" s="54"/>
      <c r="E26" s="54">
        <v>17.88</v>
      </c>
      <c r="F26" s="99"/>
      <c r="G26" s="99"/>
      <c r="H26" s="99"/>
      <c r="I26" s="99"/>
      <c r="J26" s="99"/>
    </row>
    <row r="27" s="115" customFormat="1" customHeight="1" spans="1:8">
      <c r="A27" s="122" t="s">
        <v>432</v>
      </c>
      <c r="B27" s="125" t="s">
        <v>433</v>
      </c>
      <c r="C27" s="54">
        <v>1</v>
      </c>
      <c r="D27" s="54"/>
      <c r="E27" s="54">
        <v>1</v>
      </c>
      <c r="F27" s="99"/>
      <c r="G27" s="99"/>
      <c r="H27" s="99"/>
    </row>
    <row r="28" s="115" customFormat="1" customHeight="1" spans="1:9">
      <c r="A28" s="122" t="s">
        <v>434</v>
      </c>
      <c r="B28" s="125" t="s">
        <v>435</v>
      </c>
      <c r="C28" s="54">
        <v>7.78</v>
      </c>
      <c r="D28" s="54"/>
      <c r="E28" s="54">
        <v>7.78</v>
      </c>
      <c r="F28" s="99"/>
      <c r="I28" s="99"/>
    </row>
    <row r="29" s="115" customFormat="1" customHeight="1" spans="1:19">
      <c r="A29" s="122" t="s">
        <v>436</v>
      </c>
      <c r="B29" s="125" t="s">
        <v>437</v>
      </c>
      <c r="C29" s="54">
        <v>11.17</v>
      </c>
      <c r="D29" s="54"/>
      <c r="E29" s="54">
        <v>11.17</v>
      </c>
      <c r="F29" s="99"/>
      <c r="G29" s="99"/>
      <c r="J29" s="99"/>
      <c r="S29" s="99"/>
    </row>
    <row r="30" s="115" customFormat="1" customHeight="1" spans="1:9">
      <c r="A30" s="122" t="s">
        <v>438</v>
      </c>
      <c r="B30" s="124" t="s">
        <v>439</v>
      </c>
      <c r="C30" s="54">
        <v>1.98</v>
      </c>
      <c r="D30" s="54"/>
      <c r="E30" s="54">
        <v>1.98</v>
      </c>
      <c r="F30" s="99"/>
      <c r="G30" s="99"/>
      <c r="H30" s="99"/>
      <c r="I30" s="99"/>
    </row>
    <row r="31" s="115" customFormat="1" customHeight="1" spans="1:7">
      <c r="A31" s="122" t="s">
        <v>440</v>
      </c>
      <c r="B31" s="125" t="s">
        <v>441</v>
      </c>
      <c r="C31" s="54">
        <v>6.9</v>
      </c>
      <c r="D31" s="54"/>
      <c r="E31" s="54">
        <v>6.9</v>
      </c>
      <c r="F31" s="99"/>
      <c r="G31" s="99"/>
    </row>
    <row r="32" s="115" customFormat="1" customHeight="1" spans="1:16">
      <c r="A32" s="122" t="s">
        <v>442</v>
      </c>
      <c r="B32" s="125" t="s">
        <v>443</v>
      </c>
      <c r="C32" s="54">
        <v>8</v>
      </c>
      <c r="D32" s="54"/>
      <c r="E32" s="54">
        <v>8</v>
      </c>
      <c r="F32" s="99"/>
      <c r="G32" s="99"/>
      <c r="I32" s="99"/>
      <c r="P32" s="99"/>
    </row>
    <row r="33" s="115" customFormat="1" customHeight="1" spans="1:16">
      <c r="A33" s="122" t="s">
        <v>444</v>
      </c>
      <c r="B33" s="125" t="s">
        <v>445</v>
      </c>
      <c r="C33" s="54">
        <v>40.76</v>
      </c>
      <c r="D33" s="54">
        <v>40.76</v>
      </c>
      <c r="E33" s="54"/>
      <c r="F33" s="99"/>
      <c r="G33" s="99"/>
      <c r="H33" s="99"/>
      <c r="P33" s="99"/>
    </row>
    <row r="34" s="115" customFormat="1" customHeight="1" spans="1:9">
      <c r="A34" s="122" t="s">
        <v>446</v>
      </c>
      <c r="B34" s="125" t="s">
        <v>447</v>
      </c>
      <c r="C34" s="54">
        <v>8.04</v>
      </c>
      <c r="D34" s="54"/>
      <c r="E34" s="54">
        <v>8.04</v>
      </c>
      <c r="F34" s="99"/>
      <c r="G34" s="99"/>
      <c r="H34" s="99"/>
      <c r="I34" s="99"/>
    </row>
    <row r="35" s="115" customFormat="1" customHeight="1" spans="1:8">
      <c r="A35" s="122" t="s">
        <v>448</v>
      </c>
      <c r="B35" s="123" t="s">
        <v>449</v>
      </c>
      <c r="C35" s="90">
        <f>SUM(C36:C37)</f>
        <v>318.07</v>
      </c>
      <c r="D35" s="90">
        <f>SUM(D36:D37)</f>
        <v>318.07</v>
      </c>
      <c r="E35" s="90">
        <f>SUM(E36:E37)</f>
        <v>0</v>
      </c>
      <c r="F35" s="99"/>
      <c r="H35" s="99"/>
    </row>
    <row r="36" s="115" customFormat="1" customHeight="1" spans="1:8">
      <c r="A36" s="122" t="s">
        <v>450</v>
      </c>
      <c r="B36" s="126" t="s">
        <v>451</v>
      </c>
      <c r="C36" s="90">
        <v>53.01</v>
      </c>
      <c r="D36" s="90">
        <v>53.01</v>
      </c>
      <c r="E36" s="90"/>
      <c r="F36" s="99"/>
      <c r="H36" s="99"/>
    </row>
    <row r="37" s="115" customFormat="1" customHeight="1" spans="1:7">
      <c r="A37" s="122" t="s">
        <v>452</v>
      </c>
      <c r="B37" s="125" t="s">
        <v>453</v>
      </c>
      <c r="C37" s="54">
        <v>265.06</v>
      </c>
      <c r="D37" s="54">
        <v>265.06</v>
      </c>
      <c r="E37" s="54"/>
      <c r="F37" s="99"/>
      <c r="G37" s="99"/>
    </row>
    <row r="38" customHeight="1" spans="3:5">
      <c r="C38" s="42"/>
      <c r="D38" s="42"/>
      <c r="E38" s="42"/>
    </row>
    <row r="39" customHeight="1" spans="4:14">
      <c r="D39" s="42"/>
      <c r="E39" s="42"/>
      <c r="F39" s="42"/>
      <c r="N39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M19" sqref="M19"/>
    </sheetView>
  </sheetViews>
  <sheetFormatPr defaultColWidth="6.875" defaultRowHeight="12.75" customHeight="1" outlineLevelCol="5"/>
  <cols>
    <col min="1" max="1" width="15.875" style="40" customWidth="1"/>
    <col min="2" max="2" width="20.5" style="40" customWidth="1"/>
    <col min="3" max="3" width="16.875" style="40" customWidth="1"/>
    <col min="4" max="4" width="24.125" style="40" customWidth="1"/>
    <col min="5" max="5" width="26.25" style="40" customWidth="1"/>
    <col min="6" max="6" width="21.875" style="40" customWidth="1"/>
    <col min="7" max="250" width="6.875" style="40"/>
    <col min="251" max="262" width="11.625" style="40" customWidth="1"/>
    <col min="263" max="506" width="6.875" style="40"/>
    <col min="507" max="518" width="11.625" style="40" customWidth="1"/>
    <col min="519" max="762" width="6.875" style="40"/>
    <col min="763" max="774" width="11.625" style="40" customWidth="1"/>
    <col min="775" max="1018" width="6.875" style="40"/>
    <col min="1019" max="1030" width="11.625" style="40" customWidth="1"/>
    <col min="1031" max="1274" width="6.875" style="40"/>
    <col min="1275" max="1286" width="11.625" style="40" customWidth="1"/>
    <col min="1287" max="1530" width="6.875" style="40"/>
    <col min="1531" max="1542" width="11.625" style="40" customWidth="1"/>
    <col min="1543" max="1786" width="6.875" style="40"/>
    <col min="1787" max="1798" width="11.625" style="40" customWidth="1"/>
    <col min="1799" max="2042" width="6.875" style="40"/>
    <col min="2043" max="2054" width="11.625" style="40" customWidth="1"/>
    <col min="2055" max="2298" width="6.875" style="40"/>
    <col min="2299" max="2310" width="11.625" style="40" customWidth="1"/>
    <col min="2311" max="2554" width="6.875" style="40"/>
    <col min="2555" max="2566" width="11.625" style="40" customWidth="1"/>
    <col min="2567" max="2810" width="6.875" style="40"/>
    <col min="2811" max="2822" width="11.625" style="40" customWidth="1"/>
    <col min="2823" max="3066" width="6.875" style="40"/>
    <col min="3067" max="3078" width="11.625" style="40" customWidth="1"/>
    <col min="3079" max="3322" width="6.875" style="40"/>
    <col min="3323" max="3334" width="11.625" style="40" customWidth="1"/>
    <col min="3335" max="3578" width="6.875" style="40"/>
    <col min="3579" max="3590" width="11.625" style="40" customWidth="1"/>
    <col min="3591" max="3834" width="6.875" style="40"/>
    <col min="3835" max="3846" width="11.625" style="40" customWidth="1"/>
    <col min="3847" max="4090" width="6.875" style="40"/>
    <col min="4091" max="4102" width="11.625" style="40" customWidth="1"/>
    <col min="4103" max="4346" width="6.875" style="40"/>
    <col min="4347" max="4358" width="11.625" style="40" customWidth="1"/>
    <col min="4359" max="4602" width="6.875" style="40"/>
    <col min="4603" max="4614" width="11.625" style="40" customWidth="1"/>
    <col min="4615" max="4858" width="6.875" style="40"/>
    <col min="4859" max="4870" width="11.625" style="40" customWidth="1"/>
    <col min="4871" max="5114" width="6.875" style="40"/>
    <col min="5115" max="5126" width="11.625" style="40" customWidth="1"/>
    <col min="5127" max="5370" width="6.875" style="40"/>
    <col min="5371" max="5382" width="11.625" style="40" customWidth="1"/>
    <col min="5383" max="5626" width="6.875" style="40"/>
    <col min="5627" max="5638" width="11.625" style="40" customWidth="1"/>
    <col min="5639" max="5882" width="6.875" style="40"/>
    <col min="5883" max="5894" width="11.625" style="40" customWidth="1"/>
    <col min="5895" max="6138" width="6.875" style="40"/>
    <col min="6139" max="6150" width="11.625" style="40" customWidth="1"/>
    <col min="6151" max="6394" width="6.875" style="40"/>
    <col min="6395" max="6406" width="11.625" style="40" customWidth="1"/>
    <col min="6407" max="6650" width="6.875" style="40"/>
    <col min="6651" max="6662" width="11.625" style="40" customWidth="1"/>
    <col min="6663" max="6906" width="6.875" style="40"/>
    <col min="6907" max="6918" width="11.625" style="40" customWidth="1"/>
    <col min="6919" max="7162" width="6.875" style="40"/>
    <col min="7163" max="7174" width="11.625" style="40" customWidth="1"/>
    <col min="7175" max="7418" width="6.875" style="40"/>
    <col min="7419" max="7430" width="11.625" style="40" customWidth="1"/>
    <col min="7431" max="7674" width="6.875" style="40"/>
    <col min="7675" max="7686" width="11.625" style="40" customWidth="1"/>
    <col min="7687" max="7930" width="6.875" style="40"/>
    <col min="7931" max="7942" width="11.625" style="40" customWidth="1"/>
    <col min="7943" max="8186" width="6.875" style="40"/>
    <col min="8187" max="8198" width="11.625" style="40" customWidth="1"/>
    <col min="8199" max="8442" width="6.875" style="40"/>
    <col min="8443" max="8454" width="11.625" style="40" customWidth="1"/>
    <col min="8455" max="8698" width="6.875" style="40"/>
    <col min="8699" max="8710" width="11.625" style="40" customWidth="1"/>
    <col min="8711" max="8954" width="6.875" style="40"/>
    <col min="8955" max="8966" width="11.625" style="40" customWidth="1"/>
    <col min="8967" max="9210" width="6.875" style="40"/>
    <col min="9211" max="9222" width="11.625" style="40" customWidth="1"/>
    <col min="9223" max="9466" width="6.875" style="40"/>
    <col min="9467" max="9478" width="11.625" style="40" customWidth="1"/>
    <col min="9479" max="9722" width="6.875" style="40"/>
    <col min="9723" max="9734" width="11.625" style="40" customWidth="1"/>
    <col min="9735" max="9978" width="6.875" style="40"/>
    <col min="9979" max="9990" width="11.625" style="40" customWidth="1"/>
    <col min="9991" max="10234" width="6.875" style="40"/>
    <col min="10235" max="10246" width="11.625" style="40" customWidth="1"/>
    <col min="10247" max="10490" width="6.875" style="40"/>
    <col min="10491" max="10502" width="11.625" style="40" customWidth="1"/>
    <col min="10503" max="10746" width="6.875" style="40"/>
    <col min="10747" max="10758" width="11.625" style="40" customWidth="1"/>
    <col min="10759" max="11002" width="6.875" style="40"/>
    <col min="11003" max="11014" width="11.625" style="40" customWidth="1"/>
    <col min="11015" max="11258" width="6.875" style="40"/>
    <col min="11259" max="11270" width="11.625" style="40" customWidth="1"/>
    <col min="11271" max="11514" width="6.875" style="40"/>
    <col min="11515" max="11526" width="11.625" style="40" customWidth="1"/>
    <col min="11527" max="11770" width="6.875" style="40"/>
    <col min="11771" max="11782" width="11.625" style="40" customWidth="1"/>
    <col min="11783" max="12026" width="6.875" style="40"/>
    <col min="12027" max="12038" width="11.625" style="40" customWidth="1"/>
    <col min="12039" max="12282" width="6.875" style="40"/>
    <col min="12283" max="12294" width="11.625" style="40" customWidth="1"/>
    <col min="12295" max="12538" width="6.875" style="40"/>
    <col min="12539" max="12550" width="11.625" style="40" customWidth="1"/>
    <col min="12551" max="12794" width="6.875" style="40"/>
    <col min="12795" max="12806" width="11.625" style="40" customWidth="1"/>
    <col min="12807" max="13050" width="6.875" style="40"/>
    <col min="13051" max="13062" width="11.625" style="40" customWidth="1"/>
    <col min="13063" max="13306" width="6.875" style="40"/>
    <col min="13307" max="13318" width="11.625" style="40" customWidth="1"/>
    <col min="13319" max="13562" width="6.875" style="40"/>
    <col min="13563" max="13574" width="11.625" style="40" customWidth="1"/>
    <col min="13575" max="13818" width="6.875" style="40"/>
    <col min="13819" max="13830" width="11.625" style="40" customWidth="1"/>
    <col min="13831" max="14074" width="6.875" style="40"/>
    <col min="14075" max="14086" width="11.625" style="40" customWidth="1"/>
    <col min="14087" max="14330" width="6.875" style="40"/>
    <col min="14331" max="14342" width="11.625" style="40" customWidth="1"/>
    <col min="14343" max="14586" width="6.875" style="40"/>
    <col min="14587" max="14598" width="11.625" style="40" customWidth="1"/>
    <col min="14599" max="14842" width="6.875" style="40"/>
    <col min="14843" max="14854" width="11.625" style="40" customWidth="1"/>
    <col min="14855" max="15098" width="6.875" style="40"/>
    <col min="15099" max="15110" width="11.625" style="40" customWidth="1"/>
    <col min="15111" max="15354" width="6.875" style="40"/>
    <col min="15355" max="15366" width="11.625" style="40" customWidth="1"/>
    <col min="15367" max="15610" width="6.875" style="40"/>
    <col min="15611" max="15622" width="11.625" style="40" customWidth="1"/>
    <col min="15623" max="15866" width="6.875" style="40"/>
    <col min="15867" max="15878" width="11.625" style="40" customWidth="1"/>
    <col min="15879" max="16122" width="6.875" style="40"/>
    <col min="16123" max="16134" width="11.625" style="40" customWidth="1"/>
    <col min="16135" max="16384" width="6.875" style="40"/>
  </cols>
  <sheetData>
    <row r="1" ht="20.1" customHeight="1" spans="1:1">
      <c r="A1" s="41" t="s">
        <v>454</v>
      </c>
    </row>
    <row r="2" ht="27" spans="1:6">
      <c r="A2" s="113" t="s">
        <v>455</v>
      </c>
      <c r="B2" s="113"/>
      <c r="C2" s="113"/>
      <c r="D2" s="113"/>
      <c r="E2" s="113"/>
      <c r="F2" s="113"/>
    </row>
    <row r="3" ht="20.1" customHeight="1" spans="1:6">
      <c r="A3" s="114"/>
      <c r="B3" s="101"/>
      <c r="C3" s="101"/>
      <c r="D3" s="101"/>
      <c r="E3" s="101"/>
      <c r="F3" s="101"/>
    </row>
    <row r="4" ht="20.1" customHeight="1" spans="1:6">
      <c r="A4" s="115"/>
      <c r="B4" s="115"/>
      <c r="C4" s="115"/>
      <c r="D4" s="115"/>
      <c r="E4" s="115"/>
      <c r="F4" s="115" t="s">
        <v>313</v>
      </c>
    </row>
    <row r="5" ht="20.1" customHeight="1" spans="1:6">
      <c r="A5" s="52" t="s">
        <v>342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36" t="s">
        <v>456</v>
      </c>
      <c r="C6" s="52" t="s">
        <v>457</v>
      </c>
      <c r="D6" s="52"/>
      <c r="E6" s="52"/>
      <c r="F6" s="52" t="s">
        <v>458</v>
      </c>
    </row>
    <row r="7" ht="14.25" spans="1:6">
      <c r="A7" s="52"/>
      <c r="B7" s="36"/>
      <c r="C7" s="52" t="s">
        <v>345</v>
      </c>
      <c r="D7" s="36" t="s">
        <v>459</v>
      </c>
      <c r="E7" s="36" t="s">
        <v>460</v>
      </c>
      <c r="F7" s="52"/>
    </row>
    <row r="8" ht="20.1" customHeight="1" spans="1:6">
      <c r="A8" s="54">
        <f>SUM(B8,C8,F8)</f>
        <v>15.778</v>
      </c>
      <c r="B8" s="54">
        <v>0</v>
      </c>
      <c r="C8" s="54">
        <f>SUM(D8,E8)</f>
        <v>8</v>
      </c>
      <c r="D8" s="54">
        <v>0</v>
      </c>
      <c r="E8" s="54">
        <v>8</v>
      </c>
      <c r="F8" s="54">
        <v>7.778</v>
      </c>
    </row>
    <row r="9" ht="22.5" customHeight="1" spans="2:2">
      <c r="B9" s="42"/>
    </row>
    <row r="13" customHeight="1" spans="6:6">
      <c r="F13" s="42"/>
    </row>
    <row r="14" customHeight="1" spans="4:4">
      <c r="D14" s="4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5" sqref="D15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461</v>
      </c>
      <c r="E1" s="71"/>
    </row>
    <row r="2" ht="27" spans="1:5">
      <c r="A2" s="100" t="s">
        <v>462</v>
      </c>
      <c r="B2" s="101"/>
      <c r="C2" s="101"/>
      <c r="D2" s="101"/>
      <c r="E2" s="101"/>
    </row>
    <row r="3" ht="20.1" customHeight="1" spans="1:5">
      <c r="A3" s="101"/>
      <c r="B3" s="101"/>
      <c r="C3" s="101"/>
      <c r="D3" s="101"/>
      <c r="E3" s="101"/>
    </row>
    <row r="4" ht="20.1" customHeight="1" spans="1:5">
      <c r="A4" s="102"/>
      <c r="B4" s="103"/>
      <c r="C4" s="103"/>
      <c r="D4" s="103"/>
      <c r="E4" s="104" t="s">
        <v>313</v>
      </c>
    </row>
    <row r="5" ht="20.1" customHeight="1" spans="1:5">
      <c r="A5" s="52" t="s">
        <v>343</v>
      </c>
      <c r="B5" s="105" t="s">
        <v>344</v>
      </c>
      <c r="C5" s="52" t="s">
        <v>463</v>
      </c>
      <c r="D5" s="52"/>
      <c r="E5" s="52"/>
    </row>
    <row r="6" ht="20.1" customHeight="1" spans="1:5">
      <c r="A6" s="106"/>
      <c r="B6" s="106"/>
      <c r="C6" s="107" t="s">
        <v>318</v>
      </c>
      <c r="D6" s="107" t="s">
        <v>346</v>
      </c>
      <c r="E6" s="107" t="s">
        <v>347</v>
      </c>
    </row>
    <row r="7" ht="20.1" customHeight="1" spans="1:5">
      <c r="A7" s="108"/>
      <c r="B7" s="109"/>
      <c r="C7" s="110"/>
      <c r="D7" s="111"/>
      <c r="E7" s="54"/>
    </row>
    <row r="8" ht="20.25" customHeight="1" spans="1:5">
      <c r="A8" s="112" t="s">
        <v>464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opLeftCell="A4" workbookViewId="0">
      <selection activeCell="C15" sqref="C15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465</v>
      </c>
      <c r="B1" s="69"/>
      <c r="C1" s="70"/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ht="27" spans="1:251">
      <c r="A2" s="72" t="s">
        <v>466</v>
      </c>
      <c r="B2" s="73"/>
      <c r="C2" s="74"/>
      <c r="D2" s="73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</row>
    <row r="3" customHeight="1" spans="1:251">
      <c r="A3" s="73"/>
      <c r="B3" s="73"/>
      <c r="C3" s="74"/>
      <c r="D3" s="73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customHeight="1" spans="1:251">
      <c r="A4" s="49"/>
      <c r="B4" s="75"/>
      <c r="C4" s="76"/>
      <c r="D4" s="50" t="s">
        <v>313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ht="23.25" customHeight="1" spans="1:251">
      <c r="A5" s="52" t="s">
        <v>314</v>
      </c>
      <c r="B5" s="52"/>
      <c r="C5" s="52" t="s">
        <v>315</v>
      </c>
      <c r="D5" s="52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ht="24" customHeight="1" spans="1:251">
      <c r="A6" s="77" t="s">
        <v>316</v>
      </c>
      <c r="B6" s="78" t="s">
        <v>317</v>
      </c>
      <c r="C6" s="77" t="s">
        <v>316</v>
      </c>
      <c r="D6" s="77" t="s">
        <v>317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customHeight="1" spans="1:251">
      <c r="A7" s="79" t="s">
        <v>467</v>
      </c>
      <c r="B7" s="80">
        <v>1415.36</v>
      </c>
      <c r="C7" s="81" t="s">
        <v>325</v>
      </c>
      <c r="D7" s="82">
        <v>522.6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customHeight="1" spans="1:251">
      <c r="A8" s="83" t="s">
        <v>468</v>
      </c>
      <c r="B8" s="54"/>
      <c r="C8" s="84" t="s">
        <v>327</v>
      </c>
      <c r="D8" s="85">
        <v>30.9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customHeight="1" spans="1:251">
      <c r="A9" s="86" t="s">
        <v>469</v>
      </c>
      <c r="B9" s="80"/>
      <c r="C9" s="84" t="s">
        <v>329</v>
      </c>
      <c r="D9" s="85">
        <v>531.76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customHeight="1" spans="1:251">
      <c r="A10" s="87" t="s">
        <v>470</v>
      </c>
      <c r="B10" s="88"/>
      <c r="C10" s="84" t="s">
        <v>331</v>
      </c>
      <c r="D10" s="85">
        <v>32.26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customHeight="1" spans="1:251">
      <c r="A11" s="87" t="s">
        <v>471</v>
      </c>
      <c r="B11" s="88"/>
      <c r="C11" s="84" t="s">
        <v>332</v>
      </c>
      <c r="D11" s="85">
        <v>222.69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customHeight="1" spans="1:251">
      <c r="A12" s="87" t="s">
        <v>472</v>
      </c>
      <c r="B12" s="54"/>
      <c r="C12" s="84" t="s">
        <v>333</v>
      </c>
      <c r="D12" s="85">
        <v>464.64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customHeight="1" spans="1:251">
      <c r="A13" s="89"/>
      <c r="B13" s="90"/>
      <c r="C13" s="91" t="s">
        <v>334</v>
      </c>
      <c r="D13" s="92">
        <v>42.75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customHeight="1" spans="1:251">
      <c r="A14" s="89"/>
      <c r="B14" s="93"/>
      <c r="C14" s="91" t="s">
        <v>335</v>
      </c>
      <c r="D14" s="92">
        <v>0.24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customHeight="1" spans="1:251">
      <c r="A15" s="89"/>
      <c r="B15" s="93"/>
      <c r="C15" s="91"/>
      <c r="D15" s="92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customHeight="1" spans="1:251">
      <c r="A16" s="94" t="s">
        <v>473</v>
      </c>
      <c r="B16" s="93">
        <f>SUM(B7:B12)</f>
        <v>1415.36</v>
      </c>
      <c r="C16" s="95" t="s">
        <v>474</v>
      </c>
      <c r="D16" s="92">
        <f>SUM(D7:D14)</f>
        <v>1847.84</v>
      </c>
      <c r="F16" s="42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customHeight="1" spans="1:251">
      <c r="A17" s="87" t="s">
        <v>475</v>
      </c>
      <c r="B17" s="93"/>
      <c r="C17" s="84" t="s">
        <v>476</v>
      </c>
      <c r="D17" s="92">
        <f>B19-D16</f>
        <v>-0.000299999999924694</v>
      </c>
      <c r="E17" s="42"/>
      <c r="F17" s="42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customHeight="1" spans="1:251">
      <c r="A18" s="87" t="s">
        <v>477</v>
      </c>
      <c r="B18" s="54">
        <v>432.4797</v>
      </c>
      <c r="C18" s="91"/>
      <c r="D18" s="92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customHeight="1" spans="1:5">
      <c r="A19" s="96" t="s">
        <v>478</v>
      </c>
      <c r="B19" s="97">
        <f>B18+B16</f>
        <v>1847.8397</v>
      </c>
      <c r="C19" s="98" t="s">
        <v>479</v>
      </c>
      <c r="D19" s="92">
        <f>D16+D17</f>
        <v>1847.8397</v>
      </c>
      <c r="E19" s="42"/>
    </row>
    <row r="26" customHeight="1" spans="3:3">
      <c r="C26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6"/>
  <sheetViews>
    <sheetView showGridLines="0" showZeros="0" topLeftCell="A58" workbookViewId="0">
      <selection activeCell="B77" sqref="B77"/>
    </sheetView>
  </sheetViews>
  <sheetFormatPr defaultColWidth="6.875" defaultRowHeight="12.75" customHeight="1"/>
  <cols>
    <col min="1" max="1" width="12.75" style="40" customWidth="1"/>
    <col min="2" max="2" width="41" style="40" customWidth="1"/>
    <col min="3" max="3" width="19.375" style="40" customWidth="1"/>
    <col min="4" max="4" width="12.625" style="40" customWidth="1"/>
    <col min="5" max="5" width="20.25" style="40" customWidth="1"/>
    <col min="6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480</v>
      </c>
      <c r="L1" s="67"/>
    </row>
    <row r="2" ht="27" customHeight="1" spans="1:12">
      <c r="A2" s="43" t="s">
        <v>481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8" t="s">
        <v>313</v>
      </c>
    </row>
    <row r="5" ht="24" customHeight="1" spans="1:12">
      <c r="A5" s="52" t="s">
        <v>482</v>
      </c>
      <c r="B5" s="52"/>
      <c r="C5" s="36" t="s">
        <v>318</v>
      </c>
      <c r="D5" s="36" t="s">
        <v>477</v>
      </c>
      <c r="E5" s="36" t="s">
        <v>467</v>
      </c>
      <c r="F5" s="36" t="s">
        <v>468</v>
      </c>
      <c r="G5" s="36" t="s">
        <v>469</v>
      </c>
      <c r="H5" s="36" t="s">
        <v>470</v>
      </c>
      <c r="I5" s="36"/>
      <c r="J5" s="36" t="s">
        <v>471</v>
      </c>
      <c r="K5" s="36" t="s">
        <v>472</v>
      </c>
      <c r="L5" s="36" t="s">
        <v>475</v>
      </c>
    </row>
    <row r="6" ht="27" customHeight="1" spans="1:12">
      <c r="A6" s="64" t="s">
        <v>343</v>
      </c>
      <c r="B6" s="65" t="s">
        <v>344</v>
      </c>
      <c r="C6" s="36"/>
      <c r="D6" s="36"/>
      <c r="E6" s="36"/>
      <c r="F6" s="36"/>
      <c r="G6" s="36"/>
      <c r="H6" s="36" t="s">
        <v>483</v>
      </c>
      <c r="I6" s="36" t="s">
        <v>484</v>
      </c>
      <c r="J6" s="36"/>
      <c r="K6" s="36"/>
      <c r="L6" s="36"/>
    </row>
    <row r="7" ht="27" customHeight="1" spans="1:12">
      <c r="A7" s="52"/>
      <c r="B7" s="52" t="s">
        <v>318</v>
      </c>
      <c r="C7" s="66">
        <f>SUM(C8,C24,C27,C52,C56,C59,C72,C77)</f>
        <v>1847.8374</v>
      </c>
      <c r="D7" s="66">
        <f>SUM(D8,D24,D27,D52,D56,D59,D72,D77)</f>
        <v>432.4774</v>
      </c>
      <c r="E7" s="66">
        <f>SUM(E8,E24,E27,E52,E56,E59,E72,E77)</f>
        <v>1415.36</v>
      </c>
      <c r="F7" s="36"/>
      <c r="G7" s="36"/>
      <c r="H7" s="36"/>
      <c r="I7" s="36"/>
      <c r="J7" s="36"/>
      <c r="K7" s="36"/>
      <c r="L7" s="36"/>
    </row>
    <row r="8" ht="27" customHeight="1" spans="1:12">
      <c r="A8" s="55">
        <v>201</v>
      </c>
      <c r="B8" s="56" t="s">
        <v>325</v>
      </c>
      <c r="C8" s="66">
        <f>SUM(C9,C12,C15,C17,C20,C22)</f>
        <v>522.61</v>
      </c>
      <c r="D8" s="66">
        <f>SUM(D9,D12,D15,D17,D20,D22)</f>
        <v>27.89</v>
      </c>
      <c r="E8" s="66">
        <f>SUM(E9,E12,E15,E17,E20,E22)</f>
        <v>494.72</v>
      </c>
      <c r="F8" s="36"/>
      <c r="G8" s="36"/>
      <c r="H8" s="36"/>
      <c r="I8" s="36"/>
      <c r="J8" s="36"/>
      <c r="K8" s="36"/>
      <c r="L8" s="36"/>
    </row>
    <row r="9" ht="27" customHeight="1" spans="1:12">
      <c r="A9" s="58">
        <v>20101</v>
      </c>
      <c r="B9" s="59" t="s">
        <v>348</v>
      </c>
      <c r="C9" s="66">
        <f>SUM(C10:C11)</f>
        <v>25.04</v>
      </c>
      <c r="D9" s="66">
        <f>SUM(D10:D11)</f>
        <v>0.95</v>
      </c>
      <c r="E9" s="66">
        <f>SUM(E10:E11)</f>
        <v>24.09</v>
      </c>
      <c r="F9" s="36"/>
      <c r="G9" s="36"/>
      <c r="H9" s="36"/>
      <c r="I9" s="36"/>
      <c r="J9" s="36"/>
      <c r="K9" s="36"/>
      <c r="L9" s="36"/>
    </row>
    <row r="10" ht="27" customHeight="1" spans="1:12">
      <c r="A10" s="60">
        <v>2010101</v>
      </c>
      <c r="B10" s="60" t="s">
        <v>349</v>
      </c>
      <c r="C10" s="66">
        <f>SUM(D10,E10)</f>
        <v>19.74</v>
      </c>
      <c r="D10" s="66">
        <v>0.95</v>
      </c>
      <c r="E10" s="66">
        <v>18.79</v>
      </c>
      <c r="F10" s="36"/>
      <c r="G10" s="36"/>
      <c r="H10" s="36"/>
      <c r="I10" s="36"/>
      <c r="J10" s="36"/>
      <c r="K10" s="36"/>
      <c r="L10" s="36"/>
    </row>
    <row r="11" ht="27" customHeight="1" spans="1:12">
      <c r="A11" s="60">
        <v>2010108</v>
      </c>
      <c r="B11" s="60" t="s">
        <v>350</v>
      </c>
      <c r="C11" s="66">
        <f>SUM(D11,E11)</f>
        <v>5.3</v>
      </c>
      <c r="D11" s="66">
        <v>0</v>
      </c>
      <c r="E11" s="66">
        <v>5.3</v>
      </c>
      <c r="F11" s="36"/>
      <c r="G11" s="36"/>
      <c r="H11" s="36"/>
      <c r="I11" s="36"/>
      <c r="J11" s="36"/>
      <c r="K11" s="36"/>
      <c r="L11" s="36"/>
    </row>
    <row r="12" ht="27" customHeight="1" spans="1:12">
      <c r="A12" s="58">
        <v>20103</v>
      </c>
      <c r="B12" s="59" t="s">
        <v>351</v>
      </c>
      <c r="C12" s="66">
        <f>SUM(C13:C14)</f>
        <v>367.18</v>
      </c>
      <c r="D12" s="66">
        <f>SUM(D13:D14)</f>
        <v>16.11</v>
      </c>
      <c r="E12" s="66">
        <f>SUM(E13:E14)</f>
        <v>351.07</v>
      </c>
      <c r="F12" s="36"/>
      <c r="G12" s="36"/>
      <c r="H12" s="36"/>
      <c r="I12" s="36"/>
      <c r="J12" s="36"/>
      <c r="K12" s="36"/>
      <c r="L12" s="36"/>
    </row>
    <row r="13" ht="27" customHeight="1" spans="1:12">
      <c r="A13" s="60">
        <v>2010301</v>
      </c>
      <c r="B13" s="60" t="s">
        <v>349</v>
      </c>
      <c r="C13" s="66">
        <f>SUM(D13,E13)</f>
        <v>327.37</v>
      </c>
      <c r="D13" s="66">
        <v>16.11</v>
      </c>
      <c r="E13" s="66">
        <v>311.26</v>
      </c>
      <c r="F13" s="36"/>
      <c r="G13" s="36"/>
      <c r="H13" s="36"/>
      <c r="I13" s="36"/>
      <c r="J13" s="36"/>
      <c r="K13" s="36"/>
      <c r="L13" s="36"/>
    </row>
    <row r="14" ht="27" customHeight="1" spans="1:12">
      <c r="A14" s="60">
        <v>2010350</v>
      </c>
      <c r="B14" s="60" t="s">
        <v>352</v>
      </c>
      <c r="C14" s="66">
        <f>SUM(D14,E14)</f>
        <v>39.81</v>
      </c>
      <c r="D14" s="66">
        <v>0</v>
      </c>
      <c r="E14" s="66">
        <v>39.81</v>
      </c>
      <c r="F14" s="36"/>
      <c r="G14" s="36"/>
      <c r="H14" s="36"/>
      <c r="I14" s="36"/>
      <c r="J14" s="36"/>
      <c r="K14" s="36"/>
      <c r="L14" s="36"/>
    </row>
    <row r="15" ht="27" customHeight="1" spans="1:12">
      <c r="A15" s="58">
        <v>20106</v>
      </c>
      <c r="B15" s="59" t="s">
        <v>485</v>
      </c>
      <c r="C15" s="66">
        <f>SUM(C16)</f>
        <v>0.95</v>
      </c>
      <c r="D15" s="66">
        <f>SUM(D16)</f>
        <v>0.95</v>
      </c>
      <c r="E15" s="66">
        <f>SUM(E16)</f>
        <v>0</v>
      </c>
      <c r="F15" s="36"/>
      <c r="G15" s="36"/>
      <c r="H15" s="36"/>
      <c r="I15" s="36"/>
      <c r="J15" s="36"/>
      <c r="K15" s="36"/>
      <c r="L15" s="36"/>
    </row>
    <row r="16" ht="27" customHeight="1" spans="1:12">
      <c r="A16" s="60">
        <v>2010601</v>
      </c>
      <c r="B16" s="60" t="s">
        <v>349</v>
      </c>
      <c r="C16" s="66">
        <f>SUM(D16,E16)</f>
        <v>0.95</v>
      </c>
      <c r="D16" s="66">
        <v>0.95</v>
      </c>
      <c r="E16" s="66">
        <v>0</v>
      </c>
      <c r="F16" s="36"/>
      <c r="G16" s="36"/>
      <c r="H16" s="36"/>
      <c r="I16" s="36"/>
      <c r="J16" s="36"/>
      <c r="K16" s="36"/>
      <c r="L16" s="36"/>
    </row>
    <row r="17" ht="27" customHeight="1" spans="1:12">
      <c r="A17" s="58">
        <v>20129</v>
      </c>
      <c r="B17" s="59" t="s">
        <v>353</v>
      </c>
      <c r="C17" s="66">
        <f>SUM(C18:C19)</f>
        <v>21.23</v>
      </c>
      <c r="D17" s="66">
        <f>SUM(D18:D19)</f>
        <v>0.95</v>
      </c>
      <c r="E17" s="66">
        <f>SUM(E18:E19)</f>
        <v>20.28</v>
      </c>
      <c r="F17" s="36"/>
      <c r="G17" s="36"/>
      <c r="H17" s="36"/>
      <c r="I17" s="36"/>
      <c r="J17" s="36"/>
      <c r="K17" s="36"/>
      <c r="L17" s="36"/>
    </row>
    <row r="18" ht="27" customHeight="1" spans="1:12">
      <c r="A18" s="60">
        <v>2012901</v>
      </c>
      <c r="B18" s="60" t="s">
        <v>349</v>
      </c>
      <c r="C18" s="66">
        <f>SUM(D18,E18)</f>
        <v>14.23</v>
      </c>
      <c r="D18" s="66">
        <v>0.95</v>
      </c>
      <c r="E18" s="66">
        <v>13.28</v>
      </c>
      <c r="F18" s="36"/>
      <c r="G18" s="36"/>
      <c r="H18" s="36"/>
      <c r="I18" s="36"/>
      <c r="J18" s="36"/>
      <c r="K18" s="36"/>
      <c r="L18" s="36"/>
    </row>
    <row r="19" ht="27" customHeight="1" spans="1:12">
      <c r="A19" s="60">
        <v>2012999</v>
      </c>
      <c r="B19" s="60" t="s">
        <v>354</v>
      </c>
      <c r="C19" s="66">
        <f>SUM(D19,E19)</f>
        <v>7</v>
      </c>
      <c r="D19" s="66">
        <v>0</v>
      </c>
      <c r="E19" s="66">
        <v>7</v>
      </c>
      <c r="F19" s="36"/>
      <c r="G19" s="36"/>
      <c r="H19" s="36"/>
      <c r="I19" s="36"/>
      <c r="J19" s="36"/>
      <c r="K19" s="36"/>
      <c r="L19" s="36"/>
    </row>
    <row r="20" ht="27" customHeight="1" spans="1:12">
      <c r="A20" s="58">
        <v>20131</v>
      </c>
      <c r="B20" s="59" t="s">
        <v>355</v>
      </c>
      <c r="C20" s="66">
        <f>SUM(C21)</f>
        <v>104.97</v>
      </c>
      <c r="D20" s="66">
        <f>SUM(D21)</f>
        <v>5.69</v>
      </c>
      <c r="E20" s="66">
        <f>SUM(E21)</f>
        <v>99.28</v>
      </c>
      <c r="F20" s="36"/>
      <c r="G20" s="36"/>
      <c r="H20" s="36"/>
      <c r="I20" s="36"/>
      <c r="J20" s="36"/>
      <c r="K20" s="36"/>
      <c r="L20" s="36"/>
    </row>
    <row r="21" ht="27" customHeight="1" spans="1:12">
      <c r="A21" s="60">
        <v>2013101</v>
      </c>
      <c r="B21" s="60" t="s">
        <v>349</v>
      </c>
      <c r="C21" s="66">
        <f>SUM(D21,E21)</f>
        <v>104.97</v>
      </c>
      <c r="D21" s="66">
        <v>5.69</v>
      </c>
      <c r="E21" s="66">
        <v>99.28</v>
      </c>
      <c r="F21" s="36"/>
      <c r="G21" s="36"/>
      <c r="H21" s="36"/>
      <c r="I21" s="36"/>
      <c r="J21" s="36"/>
      <c r="K21" s="36"/>
      <c r="L21" s="36"/>
    </row>
    <row r="22" ht="27" customHeight="1" spans="1:12">
      <c r="A22" s="58">
        <v>20138</v>
      </c>
      <c r="B22" s="59" t="s">
        <v>486</v>
      </c>
      <c r="C22" s="66">
        <f>SUM(C23)</f>
        <v>3.24</v>
      </c>
      <c r="D22" s="66">
        <f>SUM(D23)</f>
        <v>3.24</v>
      </c>
      <c r="E22" s="66">
        <f>SUM(E23)</f>
        <v>0</v>
      </c>
      <c r="F22" s="36"/>
      <c r="G22" s="36"/>
      <c r="H22" s="36"/>
      <c r="I22" s="36"/>
      <c r="J22" s="36"/>
      <c r="K22" s="36"/>
      <c r="L22" s="36"/>
    </row>
    <row r="23" ht="27" customHeight="1" spans="1:12">
      <c r="A23" s="60">
        <v>2013812</v>
      </c>
      <c r="B23" s="60" t="s">
        <v>487</v>
      </c>
      <c r="C23" s="66">
        <f>SUM(D23,E23)</f>
        <v>3.24</v>
      </c>
      <c r="D23" s="66">
        <v>3.24</v>
      </c>
      <c r="E23" s="66">
        <v>0</v>
      </c>
      <c r="F23" s="36"/>
      <c r="G23" s="36"/>
      <c r="H23" s="36"/>
      <c r="I23" s="36"/>
      <c r="J23" s="36"/>
      <c r="K23" s="36"/>
      <c r="L23" s="36"/>
    </row>
    <row r="24" ht="27" customHeight="1" spans="1:12">
      <c r="A24" s="55">
        <v>207</v>
      </c>
      <c r="B24" s="56" t="s">
        <v>327</v>
      </c>
      <c r="C24" s="66">
        <f>C25</f>
        <v>30.9</v>
      </c>
      <c r="D24" s="66">
        <f>D25</f>
        <v>1.9</v>
      </c>
      <c r="E24" s="66">
        <f>E25</f>
        <v>29</v>
      </c>
      <c r="F24" s="36"/>
      <c r="G24" s="36"/>
      <c r="H24" s="36"/>
      <c r="I24" s="36"/>
      <c r="J24" s="36"/>
      <c r="K24" s="36"/>
      <c r="L24" s="36"/>
    </row>
    <row r="25" ht="27" customHeight="1" spans="1:12">
      <c r="A25" s="58">
        <v>20701</v>
      </c>
      <c r="B25" s="59" t="s">
        <v>356</v>
      </c>
      <c r="C25" s="66">
        <f>SUM(C26)</f>
        <v>30.9</v>
      </c>
      <c r="D25" s="66">
        <f>SUM(D26)</f>
        <v>1.9</v>
      </c>
      <c r="E25" s="66">
        <f>SUM(E26)</f>
        <v>29</v>
      </c>
      <c r="F25" s="36"/>
      <c r="G25" s="36"/>
      <c r="H25" s="36"/>
      <c r="I25" s="36"/>
      <c r="J25" s="36"/>
      <c r="K25" s="36"/>
      <c r="L25" s="36"/>
    </row>
    <row r="26" ht="27" customHeight="1" spans="1:12">
      <c r="A26" s="60">
        <v>2070109</v>
      </c>
      <c r="B26" s="60" t="s">
        <v>357</v>
      </c>
      <c r="C26" s="66">
        <f>SUM(D26,E26)</f>
        <v>30.9</v>
      </c>
      <c r="D26" s="66">
        <v>1.9</v>
      </c>
      <c r="E26" s="66">
        <v>29</v>
      </c>
      <c r="F26" s="36"/>
      <c r="G26" s="36"/>
      <c r="H26" s="36"/>
      <c r="I26" s="36"/>
      <c r="J26" s="36"/>
      <c r="K26" s="36"/>
      <c r="L26" s="36"/>
    </row>
    <row r="27" ht="27" customHeight="1" spans="1:12">
      <c r="A27" s="55">
        <v>208</v>
      </c>
      <c r="B27" s="56" t="s">
        <v>329</v>
      </c>
      <c r="C27" s="66">
        <f>SUM(C28,C30,C32,C37,C42,C44,C46,C48,C50)</f>
        <v>531.7474</v>
      </c>
      <c r="D27" s="66">
        <f>SUM(D28,D30,D32,D37,D42,D44,D46,D48,D50)</f>
        <v>19.7574</v>
      </c>
      <c r="E27" s="66">
        <f>SUM(E28,E30,E32,E37,E42,E44,E46,E48,E50)</f>
        <v>511.99</v>
      </c>
      <c r="F27" s="36"/>
      <c r="G27" s="36"/>
      <c r="H27" s="36"/>
      <c r="I27" s="36"/>
      <c r="J27" s="36"/>
      <c r="K27" s="36"/>
      <c r="L27" s="36"/>
    </row>
    <row r="28" ht="27" customHeight="1" spans="1:12">
      <c r="A28" s="58">
        <v>20801</v>
      </c>
      <c r="B28" s="59" t="s">
        <v>358</v>
      </c>
      <c r="C28" s="66">
        <f>SUM(C29)</f>
        <v>43.18</v>
      </c>
      <c r="D28" s="66">
        <f>SUM(D29)</f>
        <v>2.84</v>
      </c>
      <c r="E28" s="66">
        <f>SUM(E29)</f>
        <v>40.34</v>
      </c>
      <c r="F28" s="36"/>
      <c r="G28" s="36"/>
      <c r="H28" s="36"/>
      <c r="I28" s="36"/>
      <c r="J28" s="36"/>
      <c r="K28" s="36"/>
      <c r="L28" s="36"/>
    </row>
    <row r="29" ht="27" customHeight="1" spans="1:12">
      <c r="A29" s="60">
        <v>2080199</v>
      </c>
      <c r="B29" s="60" t="s">
        <v>359</v>
      </c>
      <c r="C29" s="66">
        <f>SUM(D29,E29)</f>
        <v>43.18</v>
      </c>
      <c r="D29" s="66">
        <v>2.84</v>
      </c>
      <c r="E29" s="66">
        <v>40.34</v>
      </c>
      <c r="F29" s="36"/>
      <c r="G29" s="36"/>
      <c r="H29" s="36"/>
      <c r="I29" s="36"/>
      <c r="J29" s="36"/>
      <c r="K29" s="36"/>
      <c r="L29" s="36"/>
    </row>
    <row r="30" ht="27" customHeight="1" spans="1:12">
      <c r="A30" s="58">
        <v>20802</v>
      </c>
      <c r="B30" s="59" t="s">
        <v>360</v>
      </c>
      <c r="C30" s="66">
        <f>SUM(C31)</f>
        <v>48.33</v>
      </c>
      <c r="D30" s="66">
        <f>SUM(D31)</f>
        <v>0</v>
      </c>
      <c r="E30" s="66">
        <f>SUM(E31)</f>
        <v>48.33</v>
      </c>
      <c r="F30" s="36"/>
      <c r="G30" s="36"/>
      <c r="H30" s="36"/>
      <c r="I30" s="36"/>
      <c r="J30" s="36"/>
      <c r="K30" s="36"/>
      <c r="L30" s="36"/>
    </row>
    <row r="31" ht="27" customHeight="1" spans="1:12">
      <c r="A31" s="60">
        <v>2080208</v>
      </c>
      <c r="B31" s="60" t="s">
        <v>361</v>
      </c>
      <c r="C31" s="66">
        <f>SUM(D31,E31)</f>
        <v>48.33</v>
      </c>
      <c r="D31" s="66">
        <v>0</v>
      </c>
      <c r="E31" s="66">
        <v>48.33</v>
      </c>
      <c r="F31" s="36"/>
      <c r="G31" s="36"/>
      <c r="H31" s="36"/>
      <c r="I31" s="36"/>
      <c r="J31" s="36"/>
      <c r="K31" s="36"/>
      <c r="L31" s="36"/>
    </row>
    <row r="32" ht="27" customHeight="1" spans="1:12">
      <c r="A32" s="58">
        <v>20805</v>
      </c>
      <c r="B32" s="59" t="s">
        <v>362</v>
      </c>
      <c r="C32" s="66">
        <f>SUM(C33:C36)</f>
        <v>135.68</v>
      </c>
      <c r="D32" s="66">
        <f>SUM(D33:D36)</f>
        <v>0</v>
      </c>
      <c r="E32" s="66">
        <f>SUM(E33:E36)</f>
        <v>135.68</v>
      </c>
      <c r="F32" s="36"/>
      <c r="G32" s="36"/>
      <c r="H32" s="36"/>
      <c r="I32" s="36"/>
      <c r="J32" s="36"/>
      <c r="K32" s="36"/>
      <c r="L32" s="36"/>
    </row>
    <row r="33" ht="27" customHeight="1" spans="1:12">
      <c r="A33" s="60">
        <v>2080501</v>
      </c>
      <c r="B33" s="60" t="s">
        <v>363</v>
      </c>
      <c r="C33" s="66">
        <f>SUM(D33,E33)</f>
        <v>33.3</v>
      </c>
      <c r="D33" s="66">
        <v>0</v>
      </c>
      <c r="E33" s="66">
        <v>33.3</v>
      </c>
      <c r="F33" s="36"/>
      <c r="G33" s="36"/>
      <c r="H33" s="36"/>
      <c r="I33" s="36"/>
      <c r="J33" s="36"/>
      <c r="K33" s="36"/>
      <c r="L33" s="36"/>
    </row>
    <row r="34" ht="27" customHeight="1" spans="1:12">
      <c r="A34" s="60">
        <v>2080502</v>
      </c>
      <c r="B34" s="60" t="s">
        <v>364</v>
      </c>
      <c r="C34" s="66">
        <f>SUM(D34,E34)</f>
        <v>20.89</v>
      </c>
      <c r="D34" s="66">
        <v>0</v>
      </c>
      <c r="E34" s="66">
        <v>20.89</v>
      </c>
      <c r="F34" s="36"/>
      <c r="G34" s="36"/>
      <c r="H34" s="36"/>
      <c r="I34" s="36"/>
      <c r="J34" s="36"/>
      <c r="K34" s="36"/>
      <c r="L34" s="36"/>
    </row>
    <row r="35" ht="27" customHeight="1" spans="1:12">
      <c r="A35" s="60">
        <v>2080505</v>
      </c>
      <c r="B35" s="60" t="s">
        <v>365</v>
      </c>
      <c r="C35" s="66">
        <f>SUM(D35,E35)</f>
        <v>54.33</v>
      </c>
      <c r="D35" s="66">
        <v>0</v>
      </c>
      <c r="E35" s="66">
        <v>54.33</v>
      </c>
      <c r="F35" s="36"/>
      <c r="G35" s="36"/>
      <c r="H35" s="36"/>
      <c r="I35" s="36"/>
      <c r="J35" s="36"/>
      <c r="K35" s="36"/>
      <c r="L35" s="36"/>
    </row>
    <row r="36" ht="27" customHeight="1" spans="1:12">
      <c r="A36" s="60">
        <v>2080506</v>
      </c>
      <c r="B36" s="60" t="s">
        <v>366</v>
      </c>
      <c r="C36" s="66">
        <f>SUM(D36,E36)</f>
        <v>27.16</v>
      </c>
      <c r="D36" s="66">
        <v>0</v>
      </c>
      <c r="E36" s="66">
        <v>27.16</v>
      </c>
      <c r="F36" s="36"/>
      <c r="G36" s="36"/>
      <c r="H36" s="36"/>
      <c r="I36" s="36"/>
      <c r="J36" s="36"/>
      <c r="K36" s="36"/>
      <c r="L36" s="36"/>
    </row>
    <row r="37" ht="27" customHeight="1" spans="1:12">
      <c r="A37" s="58">
        <v>20808</v>
      </c>
      <c r="B37" s="59" t="s">
        <v>367</v>
      </c>
      <c r="C37" s="66">
        <f>SUM(C38:C41)</f>
        <v>145.03</v>
      </c>
      <c r="D37" s="66">
        <f>SUM(D38:D41)</f>
        <v>0</v>
      </c>
      <c r="E37" s="66">
        <f>SUM(E38:E41)</f>
        <v>145.03</v>
      </c>
      <c r="F37" s="36"/>
      <c r="G37" s="36"/>
      <c r="H37" s="36"/>
      <c r="I37" s="36"/>
      <c r="J37" s="36"/>
      <c r="K37" s="36"/>
      <c r="L37" s="36"/>
    </row>
    <row r="38" ht="27" customHeight="1" spans="1:12">
      <c r="A38" s="60">
        <v>2080801</v>
      </c>
      <c r="B38" s="60" t="s">
        <v>368</v>
      </c>
      <c r="C38" s="66">
        <f>SUM(D38,E38)</f>
        <v>23.8</v>
      </c>
      <c r="D38" s="66">
        <v>0</v>
      </c>
      <c r="E38" s="66">
        <v>23.8</v>
      </c>
      <c r="F38" s="36"/>
      <c r="G38" s="36"/>
      <c r="H38" s="36"/>
      <c r="I38" s="36"/>
      <c r="J38" s="36"/>
      <c r="K38" s="36"/>
      <c r="L38" s="36"/>
    </row>
    <row r="39" ht="27" customHeight="1" spans="1:12">
      <c r="A39" s="60">
        <v>2080802</v>
      </c>
      <c r="B39" s="60" t="s">
        <v>369</v>
      </c>
      <c r="C39" s="66">
        <f>SUM(D39,E39)</f>
        <v>17.26</v>
      </c>
      <c r="D39" s="66">
        <v>0</v>
      </c>
      <c r="E39" s="66">
        <v>17.26</v>
      </c>
      <c r="F39" s="36"/>
      <c r="G39" s="36"/>
      <c r="H39" s="36"/>
      <c r="I39" s="36"/>
      <c r="J39" s="36"/>
      <c r="K39" s="36"/>
      <c r="L39" s="36"/>
    </row>
    <row r="40" ht="27" customHeight="1" spans="1:12">
      <c r="A40" s="60">
        <v>2080803</v>
      </c>
      <c r="B40" s="60" t="s">
        <v>370</v>
      </c>
      <c r="C40" s="66">
        <f>SUM(D40,E40)</f>
        <v>97.57</v>
      </c>
      <c r="D40" s="66">
        <v>0</v>
      </c>
      <c r="E40" s="66">
        <v>97.57</v>
      </c>
      <c r="F40" s="36"/>
      <c r="G40" s="36"/>
      <c r="H40" s="36"/>
      <c r="I40" s="36"/>
      <c r="J40" s="36"/>
      <c r="K40" s="36"/>
      <c r="L40" s="36"/>
    </row>
    <row r="41" ht="27" customHeight="1" spans="1:12">
      <c r="A41" s="60">
        <v>2080805</v>
      </c>
      <c r="B41" s="60" t="s">
        <v>371</v>
      </c>
      <c r="C41" s="66">
        <f>SUM(D41,E41)</f>
        <v>6.4</v>
      </c>
      <c r="D41" s="66">
        <v>0</v>
      </c>
      <c r="E41" s="66">
        <v>6.4</v>
      </c>
      <c r="F41" s="36"/>
      <c r="G41" s="36"/>
      <c r="H41" s="36"/>
      <c r="I41" s="36"/>
      <c r="J41" s="36"/>
      <c r="K41" s="36"/>
      <c r="L41" s="36"/>
    </row>
    <row r="42" ht="27" customHeight="1" spans="1:12">
      <c r="A42" s="58">
        <v>20811</v>
      </c>
      <c r="B42" s="59" t="s">
        <v>488</v>
      </c>
      <c r="C42" s="66">
        <f>SUM(C43)</f>
        <v>0.035</v>
      </c>
      <c r="D42" s="66">
        <f>SUM(D43)</f>
        <v>0.035</v>
      </c>
      <c r="E42" s="66">
        <f>SUM(E43)</f>
        <v>0</v>
      </c>
      <c r="F42" s="36"/>
      <c r="G42" s="36"/>
      <c r="H42" s="36"/>
      <c r="I42" s="36"/>
      <c r="J42" s="36"/>
      <c r="K42" s="36"/>
      <c r="L42" s="36"/>
    </row>
    <row r="43" ht="27" customHeight="1" spans="1:12">
      <c r="A43" s="60">
        <v>2081107</v>
      </c>
      <c r="B43" s="60" t="s">
        <v>489</v>
      </c>
      <c r="C43" s="66">
        <f>SUM(D43,E43)</f>
        <v>0.035</v>
      </c>
      <c r="D43" s="66">
        <v>0.035</v>
      </c>
      <c r="E43" s="66">
        <v>0</v>
      </c>
      <c r="F43" s="36"/>
      <c r="G43" s="36"/>
      <c r="H43" s="36"/>
      <c r="I43" s="36"/>
      <c r="J43" s="36"/>
      <c r="K43" s="36"/>
      <c r="L43" s="36"/>
    </row>
    <row r="44" ht="27" customHeight="1" spans="1:12">
      <c r="A44" s="58">
        <v>20820</v>
      </c>
      <c r="B44" s="59" t="s">
        <v>490</v>
      </c>
      <c r="C44" s="66">
        <f>SUM(C45)</f>
        <v>15.1924</v>
      </c>
      <c r="D44" s="66">
        <f>SUM(D45)</f>
        <v>15.1924</v>
      </c>
      <c r="E44" s="66">
        <f>SUM(E45)</f>
        <v>0</v>
      </c>
      <c r="F44" s="36"/>
      <c r="G44" s="36"/>
      <c r="H44" s="36"/>
      <c r="I44" s="36"/>
      <c r="J44" s="36"/>
      <c r="K44" s="36"/>
      <c r="L44" s="36"/>
    </row>
    <row r="45" ht="27" customHeight="1" spans="1:12">
      <c r="A45" s="60">
        <v>2082001</v>
      </c>
      <c r="B45" s="60" t="s">
        <v>491</v>
      </c>
      <c r="C45" s="66">
        <f>SUM(D45,E45)</f>
        <v>15.1924</v>
      </c>
      <c r="D45" s="66">
        <v>15.1924</v>
      </c>
      <c r="E45" s="66">
        <v>0</v>
      </c>
      <c r="F45" s="36"/>
      <c r="G45" s="36"/>
      <c r="H45" s="36"/>
      <c r="I45" s="36"/>
      <c r="J45" s="36"/>
      <c r="K45" s="36"/>
      <c r="L45" s="36"/>
    </row>
    <row r="46" ht="27" customHeight="1" spans="1:12">
      <c r="A46" s="58">
        <v>20821</v>
      </c>
      <c r="B46" s="59" t="s">
        <v>372</v>
      </c>
      <c r="C46" s="66">
        <f>SUM(C47)</f>
        <v>114.91</v>
      </c>
      <c r="D46" s="66">
        <f>SUM(D47)</f>
        <v>0</v>
      </c>
      <c r="E46" s="66">
        <f>SUM(E47)</f>
        <v>114.91</v>
      </c>
      <c r="F46" s="36"/>
      <c r="G46" s="36"/>
      <c r="H46" s="36"/>
      <c r="I46" s="36"/>
      <c r="J46" s="36"/>
      <c r="K46" s="36"/>
      <c r="L46" s="36"/>
    </row>
    <row r="47" ht="27" customHeight="1" spans="1:12">
      <c r="A47" s="60">
        <v>2082102</v>
      </c>
      <c r="B47" s="60" t="s">
        <v>373</v>
      </c>
      <c r="C47" s="66">
        <f>SUM(D47,E47)</f>
        <v>114.91</v>
      </c>
      <c r="D47" s="66">
        <v>0</v>
      </c>
      <c r="E47" s="66">
        <v>114.91</v>
      </c>
      <c r="F47" s="36"/>
      <c r="G47" s="36"/>
      <c r="H47" s="36"/>
      <c r="I47" s="36"/>
      <c r="J47" s="36"/>
      <c r="K47" s="36"/>
      <c r="L47" s="36"/>
    </row>
    <row r="48" ht="27" customHeight="1" spans="1:12">
      <c r="A48" s="58">
        <v>20828</v>
      </c>
      <c r="B48" s="59" t="s">
        <v>374</v>
      </c>
      <c r="C48" s="66">
        <f>SUM(C49)</f>
        <v>26.1</v>
      </c>
      <c r="D48" s="66">
        <f>SUM(D49)</f>
        <v>0</v>
      </c>
      <c r="E48" s="66">
        <f>SUM(E49)</f>
        <v>26.1</v>
      </c>
      <c r="F48" s="36"/>
      <c r="G48" s="36"/>
      <c r="H48" s="36"/>
      <c r="I48" s="36"/>
      <c r="J48" s="36"/>
      <c r="K48" s="36"/>
      <c r="L48" s="36"/>
    </row>
    <row r="49" ht="27" customHeight="1" spans="1:12">
      <c r="A49" s="60">
        <v>2082850</v>
      </c>
      <c r="B49" s="60" t="s">
        <v>352</v>
      </c>
      <c r="C49" s="66">
        <f>SUM(D49,E49)</f>
        <v>26.1</v>
      </c>
      <c r="D49" s="66">
        <v>0</v>
      </c>
      <c r="E49" s="66">
        <v>26.1</v>
      </c>
      <c r="F49" s="36"/>
      <c r="G49" s="36"/>
      <c r="H49" s="36"/>
      <c r="I49" s="36"/>
      <c r="J49" s="36"/>
      <c r="K49" s="36"/>
      <c r="L49" s="36"/>
    </row>
    <row r="50" ht="27" customHeight="1" spans="1:12">
      <c r="A50" s="58">
        <v>20899</v>
      </c>
      <c r="B50" s="59" t="s">
        <v>375</v>
      </c>
      <c r="C50" s="66">
        <f>SUM(C51)</f>
        <v>3.29</v>
      </c>
      <c r="D50" s="66">
        <f>SUM(D51)</f>
        <v>1.69</v>
      </c>
      <c r="E50" s="66">
        <f>SUM(E51)</f>
        <v>1.6</v>
      </c>
      <c r="F50" s="36"/>
      <c r="G50" s="36"/>
      <c r="H50" s="36"/>
      <c r="I50" s="36"/>
      <c r="J50" s="36"/>
      <c r="K50" s="36"/>
      <c r="L50" s="36"/>
    </row>
    <row r="51" ht="27" customHeight="1" spans="1:12">
      <c r="A51" s="60">
        <v>2089901</v>
      </c>
      <c r="B51" s="60" t="s">
        <v>375</v>
      </c>
      <c r="C51" s="66">
        <f>SUM(D51,E51)</f>
        <v>3.29</v>
      </c>
      <c r="D51" s="66">
        <v>1.69</v>
      </c>
      <c r="E51" s="66">
        <v>1.6</v>
      </c>
      <c r="F51" s="36"/>
      <c r="G51" s="36"/>
      <c r="H51" s="36"/>
      <c r="I51" s="36"/>
      <c r="J51" s="36"/>
      <c r="K51" s="36"/>
      <c r="L51" s="36"/>
    </row>
    <row r="52" ht="27" customHeight="1" spans="1:12">
      <c r="A52" s="55">
        <v>210</v>
      </c>
      <c r="B52" s="56" t="s">
        <v>331</v>
      </c>
      <c r="C52" s="66">
        <f>C53</f>
        <v>32.26</v>
      </c>
      <c r="D52" s="66">
        <f>D53</f>
        <v>0</v>
      </c>
      <c r="E52" s="66">
        <f>E53</f>
        <v>32.26</v>
      </c>
      <c r="F52" s="36"/>
      <c r="G52" s="36"/>
      <c r="H52" s="36"/>
      <c r="I52" s="36"/>
      <c r="J52" s="36"/>
      <c r="K52" s="36"/>
      <c r="L52" s="36"/>
    </row>
    <row r="53" ht="27" customHeight="1" spans="1:12">
      <c r="A53" s="58">
        <v>21011</v>
      </c>
      <c r="B53" s="59" t="s">
        <v>376</v>
      </c>
      <c r="C53" s="66">
        <f>SUM(C54:C55)</f>
        <v>32.26</v>
      </c>
      <c r="D53" s="66">
        <f>SUM(D54:D55)</f>
        <v>0</v>
      </c>
      <c r="E53" s="66">
        <f>SUM(E54:E55)</f>
        <v>32.26</v>
      </c>
      <c r="F53" s="36"/>
      <c r="G53" s="36"/>
      <c r="H53" s="36"/>
      <c r="I53" s="36"/>
      <c r="J53" s="36"/>
      <c r="K53" s="36"/>
      <c r="L53" s="36"/>
    </row>
    <row r="54" ht="27" customHeight="1" spans="1:12">
      <c r="A54" s="60">
        <v>2101101</v>
      </c>
      <c r="B54" s="60" t="s">
        <v>377</v>
      </c>
      <c r="C54" s="66">
        <f>SUM(D54,E54)</f>
        <v>21.43</v>
      </c>
      <c r="D54" s="66">
        <v>0</v>
      </c>
      <c r="E54" s="66">
        <v>21.43</v>
      </c>
      <c r="F54" s="36"/>
      <c r="G54" s="36"/>
      <c r="H54" s="36"/>
      <c r="I54" s="36"/>
      <c r="J54" s="36"/>
      <c r="K54" s="36"/>
      <c r="L54" s="36"/>
    </row>
    <row r="55" ht="27" customHeight="1" spans="1:12">
      <c r="A55" s="60">
        <v>2101102</v>
      </c>
      <c r="B55" s="60" t="s">
        <v>378</v>
      </c>
      <c r="C55" s="66">
        <f>SUM(D55,E55)</f>
        <v>10.83</v>
      </c>
      <c r="D55" s="66">
        <v>0</v>
      </c>
      <c r="E55" s="66">
        <v>10.83</v>
      </c>
      <c r="F55" s="36"/>
      <c r="G55" s="36"/>
      <c r="H55" s="36"/>
      <c r="I55" s="36"/>
      <c r="J55" s="36"/>
      <c r="K55" s="36"/>
      <c r="L55" s="36"/>
    </row>
    <row r="56" ht="27" customHeight="1" spans="1:12">
      <c r="A56" s="55">
        <v>211</v>
      </c>
      <c r="B56" s="56" t="s">
        <v>332</v>
      </c>
      <c r="C56" s="66">
        <f>C57</f>
        <v>222.69</v>
      </c>
      <c r="D56" s="66">
        <f>D57</f>
        <v>222.69</v>
      </c>
      <c r="E56" s="66">
        <f>E57</f>
        <v>0</v>
      </c>
      <c r="F56" s="36"/>
      <c r="G56" s="36"/>
      <c r="H56" s="36"/>
      <c r="I56" s="36"/>
      <c r="J56" s="36"/>
      <c r="K56" s="36"/>
      <c r="L56" s="36"/>
    </row>
    <row r="57" ht="27" customHeight="1" spans="1:12">
      <c r="A57" s="58">
        <v>21106</v>
      </c>
      <c r="B57" s="59" t="s">
        <v>492</v>
      </c>
      <c r="C57" s="66">
        <f>SUM(C58)</f>
        <v>222.69</v>
      </c>
      <c r="D57" s="66">
        <f>SUM(D58)</f>
        <v>222.69</v>
      </c>
      <c r="E57" s="66">
        <f>SUM(E58)</f>
        <v>0</v>
      </c>
      <c r="F57" s="36"/>
      <c r="G57" s="36"/>
      <c r="H57" s="36"/>
      <c r="I57" s="36"/>
      <c r="J57" s="36"/>
      <c r="K57" s="36"/>
      <c r="L57" s="36"/>
    </row>
    <row r="58" ht="27" customHeight="1" spans="1:12">
      <c r="A58" s="60">
        <v>2110605</v>
      </c>
      <c r="B58" s="60" t="s">
        <v>493</v>
      </c>
      <c r="C58" s="66">
        <f>SUM(D58,E58)</f>
        <v>222.69</v>
      </c>
      <c r="D58" s="66">
        <v>222.69</v>
      </c>
      <c r="E58" s="66">
        <v>0</v>
      </c>
      <c r="F58" s="36"/>
      <c r="G58" s="36"/>
      <c r="H58" s="36"/>
      <c r="I58" s="36"/>
      <c r="J58" s="36"/>
      <c r="K58" s="36"/>
      <c r="L58" s="36"/>
    </row>
    <row r="59" ht="27" customHeight="1" spans="1:12">
      <c r="A59" s="55">
        <v>213</v>
      </c>
      <c r="B59" s="56" t="s">
        <v>333</v>
      </c>
      <c r="C59" s="66">
        <f>SUM(C60,C65,C69)</f>
        <v>464.64</v>
      </c>
      <c r="D59" s="66">
        <f>SUM(D60,D65,D69)</f>
        <v>158</v>
      </c>
      <c r="E59" s="66">
        <f>SUM(E60,E65,E69)</f>
        <v>306.64</v>
      </c>
      <c r="F59" s="36"/>
      <c r="G59" s="36"/>
      <c r="H59" s="36"/>
      <c r="I59" s="36"/>
      <c r="J59" s="36"/>
      <c r="K59" s="36"/>
      <c r="L59" s="36"/>
    </row>
    <row r="60" ht="27" customHeight="1" spans="1:12">
      <c r="A60" s="58">
        <v>21301</v>
      </c>
      <c r="B60" s="59" t="s">
        <v>379</v>
      </c>
      <c r="C60" s="66">
        <f>SUM(C61:C64)</f>
        <v>108.07</v>
      </c>
      <c r="D60" s="66">
        <f>SUM(D61:D64)</f>
        <v>15.78</v>
      </c>
      <c r="E60" s="66">
        <f>SUM(E61:E64)</f>
        <v>92.29</v>
      </c>
      <c r="F60" s="36"/>
      <c r="G60" s="36"/>
      <c r="H60" s="36"/>
      <c r="I60" s="36"/>
      <c r="J60" s="36"/>
      <c r="K60" s="36"/>
      <c r="L60" s="36"/>
    </row>
    <row r="61" ht="27" customHeight="1" spans="1:12">
      <c r="A61" s="60">
        <v>2130104</v>
      </c>
      <c r="B61" s="60" t="s">
        <v>352</v>
      </c>
      <c r="C61" s="66">
        <f>SUM(D61,E61)</f>
        <v>83.49</v>
      </c>
      <c r="D61" s="66">
        <v>7.58</v>
      </c>
      <c r="E61" s="66">
        <v>75.91</v>
      </c>
      <c r="F61" s="36"/>
      <c r="G61" s="36"/>
      <c r="H61" s="36"/>
      <c r="I61" s="36"/>
      <c r="J61" s="36"/>
      <c r="K61" s="36"/>
      <c r="L61" s="36"/>
    </row>
    <row r="62" ht="27" customHeight="1" spans="1:12">
      <c r="A62" s="60">
        <v>2130106</v>
      </c>
      <c r="B62" s="60" t="s">
        <v>494</v>
      </c>
      <c r="C62" s="66">
        <f>SUM(D62,E62)</f>
        <v>1.2</v>
      </c>
      <c r="D62" s="66">
        <v>1.2</v>
      </c>
      <c r="E62" s="66">
        <v>0</v>
      </c>
      <c r="F62" s="36"/>
      <c r="G62" s="36"/>
      <c r="H62" s="36"/>
      <c r="I62" s="36"/>
      <c r="J62" s="36"/>
      <c r="K62" s="36"/>
      <c r="L62" s="36"/>
    </row>
    <row r="63" ht="27" customHeight="1" spans="1:12">
      <c r="A63" s="60">
        <v>2130142</v>
      </c>
      <c r="B63" s="60" t="s">
        <v>495</v>
      </c>
      <c r="C63" s="66">
        <f>SUM(D63,E63)</f>
        <v>7</v>
      </c>
      <c r="D63" s="66">
        <v>7</v>
      </c>
      <c r="E63" s="66">
        <v>0</v>
      </c>
      <c r="F63" s="36"/>
      <c r="G63" s="36"/>
      <c r="H63" s="36"/>
      <c r="I63" s="36"/>
      <c r="J63" s="36"/>
      <c r="K63" s="36"/>
      <c r="L63" s="36"/>
    </row>
    <row r="64" ht="27" customHeight="1" spans="1:12">
      <c r="A64" s="60">
        <v>2130152</v>
      </c>
      <c r="B64" s="60" t="s">
        <v>380</v>
      </c>
      <c r="C64" s="66">
        <f>SUM(D64,E64)</f>
        <v>16.38</v>
      </c>
      <c r="D64" s="66">
        <v>0</v>
      </c>
      <c r="E64" s="66">
        <v>16.38</v>
      </c>
      <c r="F64" s="36"/>
      <c r="G64" s="36"/>
      <c r="H64" s="36"/>
      <c r="I64" s="36"/>
      <c r="J64" s="36"/>
      <c r="K64" s="36"/>
      <c r="L64" s="36"/>
    </row>
    <row r="65" ht="27" customHeight="1" spans="1:12">
      <c r="A65" s="58">
        <v>21305</v>
      </c>
      <c r="B65" s="59" t="s">
        <v>496</v>
      </c>
      <c r="C65" s="66">
        <f>SUM(C66:C68)</f>
        <v>135.69</v>
      </c>
      <c r="D65" s="66">
        <f>SUM(D66:D68)</f>
        <v>135.69</v>
      </c>
      <c r="E65" s="66">
        <f>SUM(E66:E68)</f>
        <v>0</v>
      </c>
      <c r="F65" s="36"/>
      <c r="G65" s="36"/>
      <c r="H65" s="36"/>
      <c r="I65" s="36"/>
      <c r="J65" s="36"/>
      <c r="K65" s="36"/>
      <c r="L65" s="36"/>
    </row>
    <row r="66" ht="27" customHeight="1" spans="1:12">
      <c r="A66" s="60">
        <v>2130504</v>
      </c>
      <c r="B66" s="60" t="s">
        <v>497</v>
      </c>
      <c r="C66" s="66">
        <f>SUM(D66,E66)</f>
        <v>105.44</v>
      </c>
      <c r="D66" s="66">
        <v>105.44</v>
      </c>
      <c r="E66" s="66">
        <v>0</v>
      </c>
      <c r="F66" s="36"/>
      <c r="G66" s="36"/>
      <c r="H66" s="36"/>
      <c r="I66" s="36"/>
      <c r="J66" s="36"/>
      <c r="K66" s="36"/>
      <c r="L66" s="36"/>
    </row>
    <row r="67" ht="27" customHeight="1" spans="1:12">
      <c r="A67" s="60">
        <v>2130505</v>
      </c>
      <c r="B67" s="60" t="s">
        <v>498</v>
      </c>
      <c r="C67" s="66">
        <f>SUM(D67,E67)</f>
        <v>5.02</v>
      </c>
      <c r="D67" s="66">
        <v>5.02</v>
      </c>
      <c r="E67" s="66">
        <v>0</v>
      </c>
      <c r="F67" s="36"/>
      <c r="G67" s="36"/>
      <c r="H67" s="36"/>
      <c r="I67" s="36"/>
      <c r="J67" s="36"/>
      <c r="K67" s="36"/>
      <c r="L67" s="36"/>
    </row>
    <row r="68" ht="27" customHeight="1" spans="1:12">
      <c r="A68" s="60">
        <v>2130599</v>
      </c>
      <c r="B68" s="60" t="s">
        <v>499</v>
      </c>
      <c r="C68" s="66">
        <f>SUM(D68,E68)</f>
        <v>25.23</v>
      </c>
      <c r="D68" s="66">
        <v>25.23</v>
      </c>
      <c r="E68" s="66">
        <v>0</v>
      </c>
      <c r="F68" s="36"/>
      <c r="G68" s="36"/>
      <c r="H68" s="36"/>
      <c r="I68" s="36"/>
      <c r="J68" s="36"/>
      <c r="K68" s="36"/>
      <c r="L68" s="36"/>
    </row>
    <row r="69" ht="27" customHeight="1" spans="1:12">
      <c r="A69" s="58">
        <v>21307</v>
      </c>
      <c r="B69" s="59" t="s">
        <v>381</v>
      </c>
      <c r="C69" s="66">
        <f>SUM(C70:C71)</f>
        <v>220.88</v>
      </c>
      <c r="D69" s="66">
        <f>SUM(D70:D71)</f>
        <v>6.53</v>
      </c>
      <c r="E69" s="66">
        <f>SUM(E70:E71)</f>
        <v>214.35</v>
      </c>
      <c r="F69" s="36"/>
      <c r="G69" s="36"/>
      <c r="H69" s="36"/>
      <c r="I69" s="36"/>
      <c r="J69" s="36"/>
      <c r="K69" s="36"/>
      <c r="L69" s="36"/>
    </row>
    <row r="70" ht="27" customHeight="1" spans="1:12">
      <c r="A70" s="60">
        <v>2130701</v>
      </c>
      <c r="B70" s="60" t="s">
        <v>500</v>
      </c>
      <c r="C70" s="66">
        <f>SUM(D70,E70)</f>
        <v>6.53</v>
      </c>
      <c r="D70" s="66">
        <v>6.53</v>
      </c>
      <c r="E70" s="66">
        <v>0</v>
      </c>
      <c r="F70" s="36"/>
      <c r="G70" s="36"/>
      <c r="H70" s="36"/>
      <c r="I70" s="36"/>
      <c r="J70" s="36"/>
      <c r="K70" s="36"/>
      <c r="L70" s="36"/>
    </row>
    <row r="71" ht="27" customHeight="1" spans="1:12">
      <c r="A71" s="60">
        <v>2130705</v>
      </c>
      <c r="B71" s="60" t="s">
        <v>382</v>
      </c>
      <c r="C71" s="66">
        <f>SUM(D71,E71)</f>
        <v>214.35</v>
      </c>
      <c r="D71" s="66">
        <v>0</v>
      </c>
      <c r="E71" s="66">
        <v>214.35</v>
      </c>
      <c r="F71" s="36"/>
      <c r="G71" s="36"/>
      <c r="H71" s="36"/>
      <c r="I71" s="36"/>
      <c r="J71" s="36"/>
      <c r="K71" s="36"/>
      <c r="L71" s="36"/>
    </row>
    <row r="72" ht="27" customHeight="1" spans="1:12">
      <c r="A72" s="55">
        <v>221</v>
      </c>
      <c r="B72" s="56" t="s">
        <v>334</v>
      </c>
      <c r="C72" s="66">
        <f>SUM(C73,C75)</f>
        <v>42.75</v>
      </c>
      <c r="D72" s="66">
        <f>SUM(D73,D75)</f>
        <v>2</v>
      </c>
      <c r="E72" s="66">
        <f>SUM(E73,E75)</f>
        <v>40.75</v>
      </c>
      <c r="F72" s="36"/>
      <c r="G72" s="36"/>
      <c r="H72" s="36"/>
      <c r="I72" s="36"/>
      <c r="J72" s="36"/>
      <c r="K72" s="36"/>
      <c r="L72" s="36"/>
    </row>
    <row r="73" ht="27" customHeight="1" spans="1:12">
      <c r="A73" s="58">
        <v>22101</v>
      </c>
      <c r="B73" s="59" t="s">
        <v>501</v>
      </c>
      <c r="C73" s="66">
        <f>SUM(C74)</f>
        <v>2</v>
      </c>
      <c r="D73" s="66">
        <f>SUM(D74)</f>
        <v>2</v>
      </c>
      <c r="E73" s="66">
        <f>SUM(E74)</f>
        <v>0</v>
      </c>
      <c r="F73" s="36"/>
      <c r="G73" s="36"/>
      <c r="H73" s="36"/>
      <c r="I73" s="36"/>
      <c r="J73" s="36"/>
      <c r="K73" s="36"/>
      <c r="L73" s="36"/>
    </row>
    <row r="74" ht="27" customHeight="1" spans="1:12">
      <c r="A74" s="60">
        <v>2210105</v>
      </c>
      <c r="B74" s="60" t="s">
        <v>502</v>
      </c>
      <c r="C74" s="66">
        <f>SUM(D74,E74)</f>
        <v>2</v>
      </c>
      <c r="D74" s="66">
        <v>2</v>
      </c>
      <c r="E74" s="66">
        <v>0</v>
      </c>
      <c r="F74" s="36"/>
      <c r="G74" s="36"/>
      <c r="H74" s="36"/>
      <c r="I74" s="36"/>
      <c r="J74" s="36"/>
      <c r="K74" s="36"/>
      <c r="L74" s="36"/>
    </row>
    <row r="75" ht="27" customHeight="1" spans="1:12">
      <c r="A75" s="58">
        <v>22102</v>
      </c>
      <c r="B75" s="59" t="s">
        <v>383</v>
      </c>
      <c r="C75" s="66">
        <f>SUM(C76)</f>
        <v>40.75</v>
      </c>
      <c r="D75" s="66">
        <f>SUM(D76)</f>
        <v>0</v>
      </c>
      <c r="E75" s="66">
        <f>SUM(E76)</f>
        <v>40.75</v>
      </c>
      <c r="F75" s="36"/>
      <c r="G75" s="36"/>
      <c r="H75" s="36"/>
      <c r="I75" s="36"/>
      <c r="J75" s="36"/>
      <c r="K75" s="36"/>
      <c r="L75" s="36"/>
    </row>
    <row r="76" ht="27" customHeight="1" spans="1:12">
      <c r="A76" s="60">
        <v>2210201</v>
      </c>
      <c r="B76" s="60" t="s">
        <v>384</v>
      </c>
      <c r="C76" s="66">
        <f>SUM(D76,E76)</f>
        <v>40.75</v>
      </c>
      <c r="D76" s="66">
        <v>0</v>
      </c>
      <c r="E76" s="66">
        <v>40.75</v>
      </c>
      <c r="F76" s="36"/>
      <c r="G76" s="36"/>
      <c r="H76" s="36"/>
      <c r="I76" s="36"/>
      <c r="J76" s="36"/>
      <c r="K76" s="36"/>
      <c r="L76" s="36"/>
    </row>
    <row r="77" ht="27" customHeight="1" spans="1:12">
      <c r="A77" s="55">
        <v>224</v>
      </c>
      <c r="B77" s="56" t="s">
        <v>335</v>
      </c>
      <c r="C77" s="66">
        <f>C78</f>
        <v>0.24</v>
      </c>
      <c r="D77" s="66">
        <f>D78</f>
        <v>0.24</v>
      </c>
      <c r="E77" s="66">
        <f>E78</f>
        <v>0</v>
      </c>
      <c r="F77" s="36"/>
      <c r="G77" s="36"/>
      <c r="H77" s="36"/>
      <c r="I77" s="36"/>
      <c r="J77" s="36"/>
      <c r="K77" s="36"/>
      <c r="L77" s="36"/>
    </row>
    <row r="78" ht="27" customHeight="1" spans="1:12">
      <c r="A78" s="58">
        <v>22407</v>
      </c>
      <c r="B78" s="59" t="s">
        <v>503</v>
      </c>
      <c r="C78" s="66">
        <f>SUM(C79)</f>
        <v>0.24</v>
      </c>
      <c r="D78" s="66">
        <f>SUM(D79)</f>
        <v>0.24</v>
      </c>
      <c r="E78" s="66">
        <f>SUM(E79)</f>
        <v>0</v>
      </c>
      <c r="F78" s="36"/>
      <c r="G78" s="36"/>
      <c r="H78" s="36"/>
      <c r="I78" s="36"/>
      <c r="J78" s="36"/>
      <c r="K78" s="36"/>
      <c r="L78" s="36"/>
    </row>
    <row r="79" ht="27" customHeight="1" spans="1:12">
      <c r="A79" s="60">
        <v>2240702</v>
      </c>
      <c r="B79" s="60" t="s">
        <v>504</v>
      </c>
      <c r="C79" s="66">
        <f>SUM(D79,E79)</f>
        <v>0.24</v>
      </c>
      <c r="D79" s="66">
        <v>0.24</v>
      </c>
      <c r="E79" s="66">
        <v>0</v>
      </c>
      <c r="F79" s="36"/>
      <c r="G79" s="36"/>
      <c r="H79" s="36"/>
      <c r="I79" s="36"/>
      <c r="J79" s="36"/>
      <c r="K79" s="36"/>
      <c r="L79" s="36"/>
    </row>
    <row r="80" ht="21" customHeight="1" spans="1:1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ht="21" customHeight="1" spans="2:12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customHeight="1" spans="2:12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customHeight="1" spans="1:1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customHeight="1" spans="2:12">
      <c r="B84" s="42"/>
      <c r="C84" s="42"/>
      <c r="D84" s="42"/>
      <c r="F84" s="42"/>
      <c r="G84" s="42"/>
      <c r="H84" s="42"/>
      <c r="I84" s="42"/>
      <c r="J84" s="42"/>
      <c r="K84" s="42"/>
      <c r="L84" s="42"/>
    </row>
    <row r="85" customHeight="1" spans="2:12">
      <c r="B85" s="42"/>
      <c r="C85" s="42"/>
      <c r="I85" s="42"/>
      <c r="J85" s="42"/>
      <c r="K85" s="42"/>
      <c r="L85" s="42"/>
    </row>
    <row r="86" customHeight="1" spans="2:11">
      <c r="B86" s="42"/>
      <c r="J86" s="42"/>
      <c r="K86" s="42"/>
    </row>
    <row r="87" customHeight="1" spans="2:12">
      <c r="B87" s="42"/>
      <c r="J87" s="42"/>
      <c r="K87" s="42"/>
      <c r="L87" s="42"/>
    </row>
    <row r="88" customHeight="1" spans="2:10">
      <c r="B88" s="42"/>
      <c r="E88" s="42"/>
      <c r="J88" s="42"/>
    </row>
    <row r="89" customHeight="1" spans="2:10">
      <c r="B89" s="42"/>
      <c r="I89" s="42"/>
      <c r="J89" s="42"/>
    </row>
    <row r="90" customHeight="1" spans="2:9">
      <c r="B90" s="42"/>
      <c r="I90" s="42"/>
    </row>
    <row r="91" customHeight="1" spans="2:11">
      <c r="B91" s="42"/>
      <c r="I91" s="42"/>
      <c r="K91" s="42"/>
    </row>
    <row r="92" customHeight="1" spans="2:2">
      <c r="B92" s="42"/>
    </row>
    <row r="93" customHeight="1" spans="2:6">
      <c r="B93" s="42"/>
      <c r="C93" s="42"/>
      <c r="F93" s="42"/>
    </row>
    <row r="94" customHeight="1" spans="2:2">
      <c r="B94" s="42"/>
    </row>
    <row r="95" customHeight="1" spans="2:4">
      <c r="B95" s="42"/>
      <c r="C95" s="42"/>
      <c r="D95" s="42"/>
    </row>
    <row r="96" customHeight="1" spans="2:11">
      <c r="B96" s="42"/>
      <c r="K96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showGridLines="0" showZeros="0" topLeftCell="A61" workbookViewId="0">
      <selection activeCell="B60" sqref="B60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505</v>
      </c>
      <c r="B1" s="42"/>
    </row>
    <row r="2" ht="27" spans="1:8">
      <c r="A2" s="43" t="s">
        <v>506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343</v>
      </c>
      <c r="B5" s="36" t="s">
        <v>344</v>
      </c>
      <c r="C5" s="36" t="s">
        <v>318</v>
      </c>
      <c r="D5" s="51" t="s">
        <v>346</v>
      </c>
      <c r="E5" s="36" t="s">
        <v>347</v>
      </c>
      <c r="F5" s="36" t="s">
        <v>507</v>
      </c>
      <c r="G5" s="36" t="s">
        <v>508</v>
      </c>
      <c r="H5" s="36" t="s">
        <v>509</v>
      </c>
    </row>
    <row r="6" ht="27" customHeight="1" spans="1:8">
      <c r="A6" s="52"/>
      <c r="B6" s="52" t="s">
        <v>318</v>
      </c>
      <c r="C6" s="53">
        <f>SUM(C7,C23,C26,C51,C55,C58,C71,C76)</f>
        <v>1847.84</v>
      </c>
      <c r="D6" s="53">
        <f>SUM(D7,D23,D26,D51,D55,D58,D71,D76)</f>
        <v>1190.79</v>
      </c>
      <c r="E6" s="53">
        <f>SUM(E7,E23,E26,E51,E55,E58,E71,E76)</f>
        <v>657.05</v>
      </c>
      <c r="F6" s="54"/>
      <c r="G6" s="54"/>
      <c r="H6" s="54"/>
    </row>
    <row r="7" ht="27" customHeight="1" spans="1:8">
      <c r="A7" s="55">
        <v>201</v>
      </c>
      <c r="B7" s="56" t="s">
        <v>325</v>
      </c>
      <c r="C7" s="53">
        <f>SUM(C8,C11,C14,C16,C19,C21)</f>
        <v>522.6</v>
      </c>
      <c r="D7" s="53">
        <f>SUM(D8,D11,D14,D16,D19,D21)</f>
        <v>519.36</v>
      </c>
      <c r="E7" s="53">
        <f>SUM(E8,E11,E14,E16,E19,E21)</f>
        <v>3.24</v>
      </c>
      <c r="F7" s="57"/>
      <c r="G7" s="57"/>
      <c r="H7" s="57"/>
    </row>
    <row r="8" ht="27" customHeight="1" spans="1:8">
      <c r="A8" s="58">
        <v>20101</v>
      </c>
      <c r="B8" s="59" t="s">
        <v>348</v>
      </c>
      <c r="C8" s="53">
        <f>SUM(C9:C10)</f>
        <v>25.03</v>
      </c>
      <c r="D8" s="53">
        <f>SUM(D9:D10)</f>
        <v>25.03</v>
      </c>
      <c r="E8" s="53">
        <f>SUM(E9:E10)</f>
        <v>0</v>
      </c>
      <c r="F8" s="57"/>
      <c r="G8" s="57"/>
      <c r="H8" s="57"/>
    </row>
    <row r="9" ht="27" customHeight="1" spans="1:8">
      <c r="A9" s="60">
        <v>2010101</v>
      </c>
      <c r="B9" s="60" t="s">
        <v>349</v>
      </c>
      <c r="C9" s="53">
        <v>19.73</v>
      </c>
      <c r="D9" s="53">
        <v>19.73</v>
      </c>
      <c r="E9" s="53">
        <v>0</v>
      </c>
      <c r="F9" s="57"/>
      <c r="G9" s="57"/>
      <c r="H9" s="57"/>
    </row>
    <row r="10" ht="27" customHeight="1" spans="1:9">
      <c r="A10" s="60">
        <v>2010108</v>
      </c>
      <c r="B10" s="60" t="s">
        <v>350</v>
      </c>
      <c r="C10" s="53">
        <v>5.3</v>
      </c>
      <c r="D10" s="53">
        <v>5.3</v>
      </c>
      <c r="E10" s="53">
        <v>0</v>
      </c>
      <c r="F10" s="57"/>
      <c r="G10" s="57"/>
      <c r="H10" s="57"/>
      <c r="I10" s="42"/>
    </row>
    <row r="11" ht="27" customHeight="1" spans="1:8">
      <c r="A11" s="58">
        <v>20103</v>
      </c>
      <c r="B11" s="59" t="s">
        <v>351</v>
      </c>
      <c r="C11" s="53">
        <f>SUM(C12:C13)</f>
        <v>367.18</v>
      </c>
      <c r="D11" s="53">
        <f>SUM(D12:D13)</f>
        <v>367.18</v>
      </c>
      <c r="E11" s="53">
        <f>SUM(E12:E13)</f>
        <v>0</v>
      </c>
      <c r="F11" s="57"/>
      <c r="G11" s="57"/>
      <c r="H11" s="57"/>
    </row>
    <row r="12" ht="27" customHeight="1" spans="1:8">
      <c r="A12" s="60">
        <v>2010301</v>
      </c>
      <c r="B12" s="60" t="s">
        <v>349</v>
      </c>
      <c r="C12" s="53">
        <v>327.37</v>
      </c>
      <c r="D12" s="53">
        <v>327.37</v>
      </c>
      <c r="E12" s="53">
        <v>0</v>
      </c>
      <c r="F12" s="57"/>
      <c r="G12" s="57"/>
      <c r="H12" s="61"/>
    </row>
    <row r="13" ht="27" customHeight="1" spans="1:9">
      <c r="A13" s="60">
        <v>2010350</v>
      </c>
      <c r="B13" s="60" t="s">
        <v>352</v>
      </c>
      <c r="C13" s="53">
        <v>39.81</v>
      </c>
      <c r="D13" s="53">
        <v>39.81</v>
      </c>
      <c r="E13" s="53">
        <v>0</v>
      </c>
      <c r="F13" s="57"/>
      <c r="G13" s="57"/>
      <c r="H13" s="61"/>
      <c r="I13" s="42"/>
    </row>
    <row r="14" ht="27" customHeight="1" spans="1:8">
      <c r="A14" s="58">
        <v>20106</v>
      </c>
      <c r="B14" s="59" t="s">
        <v>485</v>
      </c>
      <c r="C14" s="53">
        <f>SUM(C15)</f>
        <v>0.95</v>
      </c>
      <c r="D14" s="53">
        <f>SUM(D15)</f>
        <v>0.95</v>
      </c>
      <c r="E14" s="53">
        <f>SUM(E15)</f>
        <v>0</v>
      </c>
      <c r="F14" s="57"/>
      <c r="G14" s="57"/>
      <c r="H14" s="57"/>
    </row>
    <row r="15" ht="27" customHeight="1" spans="1:8">
      <c r="A15" s="60">
        <v>2010601</v>
      </c>
      <c r="B15" s="60" t="s">
        <v>349</v>
      </c>
      <c r="C15" s="53">
        <v>0.95</v>
      </c>
      <c r="D15" s="53">
        <v>0.95</v>
      </c>
      <c r="E15" s="53">
        <v>0</v>
      </c>
      <c r="F15" s="57"/>
      <c r="G15" s="57"/>
      <c r="H15" s="61"/>
    </row>
    <row r="16" ht="27" customHeight="1" spans="1:8">
      <c r="A16" s="58">
        <v>20129</v>
      </c>
      <c r="B16" s="59" t="s">
        <v>353</v>
      </c>
      <c r="C16" s="53">
        <f>SUM(C17:C18)</f>
        <v>21.23</v>
      </c>
      <c r="D16" s="53">
        <f>SUM(D17:D18)</f>
        <v>21.23</v>
      </c>
      <c r="E16" s="53">
        <f>SUM(E17:E18)</f>
        <v>0</v>
      </c>
      <c r="F16" s="57"/>
      <c r="G16" s="61"/>
      <c r="H16" s="61"/>
    </row>
    <row r="17" ht="27" customHeight="1" spans="1:8">
      <c r="A17" s="60">
        <v>2012901</v>
      </c>
      <c r="B17" s="60" t="s">
        <v>349</v>
      </c>
      <c r="C17" s="53">
        <v>14.23</v>
      </c>
      <c r="D17" s="53">
        <v>14.23</v>
      </c>
      <c r="E17" s="53">
        <v>0</v>
      </c>
      <c r="F17" s="61"/>
      <c r="G17" s="61"/>
      <c r="H17" s="57"/>
    </row>
    <row r="18" ht="27" customHeight="1" spans="1:8">
      <c r="A18" s="60">
        <v>2012999</v>
      </c>
      <c r="B18" s="60" t="s">
        <v>354</v>
      </c>
      <c r="C18" s="53">
        <v>7</v>
      </c>
      <c r="D18" s="53">
        <v>7</v>
      </c>
      <c r="E18" s="53">
        <v>0</v>
      </c>
      <c r="F18" s="61"/>
      <c r="G18" s="61"/>
      <c r="H18" s="61"/>
    </row>
    <row r="19" ht="27" customHeight="1" spans="1:8">
      <c r="A19" s="58">
        <v>20131</v>
      </c>
      <c r="B19" s="59" t="s">
        <v>355</v>
      </c>
      <c r="C19" s="53">
        <f>SUM(C20)</f>
        <v>104.97</v>
      </c>
      <c r="D19" s="53">
        <f>SUM(D20)</f>
        <v>104.97</v>
      </c>
      <c r="E19" s="53">
        <f>SUM(E20)</f>
        <v>0</v>
      </c>
      <c r="F19" s="57"/>
      <c r="G19" s="61"/>
      <c r="H19" s="61"/>
    </row>
    <row r="20" ht="27" customHeight="1" spans="1:8">
      <c r="A20" s="60">
        <v>2013101</v>
      </c>
      <c r="B20" s="60" t="s">
        <v>349</v>
      </c>
      <c r="C20" s="53">
        <v>104.97</v>
      </c>
      <c r="D20" s="53">
        <v>104.97</v>
      </c>
      <c r="E20" s="53">
        <v>0</v>
      </c>
      <c r="F20" s="61"/>
      <c r="G20" s="61"/>
      <c r="H20" s="61"/>
    </row>
    <row r="21" ht="27" customHeight="1" spans="1:8">
      <c r="A21" s="58">
        <v>20138</v>
      </c>
      <c r="B21" s="59" t="s">
        <v>486</v>
      </c>
      <c r="C21" s="53">
        <f>SUM(C22)</f>
        <v>3.24</v>
      </c>
      <c r="D21" s="53">
        <f>SUM(D22)</f>
        <v>0</v>
      </c>
      <c r="E21" s="53">
        <f>SUM(E22)</f>
        <v>3.24</v>
      </c>
      <c r="F21" s="61"/>
      <c r="G21" s="61"/>
      <c r="H21" s="61"/>
    </row>
    <row r="22" ht="27" customHeight="1" spans="1:8">
      <c r="A22" s="60">
        <v>2013812</v>
      </c>
      <c r="B22" s="60" t="s">
        <v>487</v>
      </c>
      <c r="C22" s="53">
        <v>3.24</v>
      </c>
      <c r="D22" s="53">
        <v>0</v>
      </c>
      <c r="E22" s="53">
        <v>3.24</v>
      </c>
      <c r="F22" s="61"/>
      <c r="G22" s="57"/>
      <c r="H22" s="61"/>
    </row>
    <row r="23" ht="27" customHeight="1" spans="1:8">
      <c r="A23" s="55">
        <v>207</v>
      </c>
      <c r="B23" s="56" t="s">
        <v>327</v>
      </c>
      <c r="C23" s="53">
        <f>SUM(C24)</f>
        <v>30.9</v>
      </c>
      <c r="D23" s="53">
        <f>SUM(D24)</f>
        <v>30.9</v>
      </c>
      <c r="E23" s="53">
        <f>SUM(E24)</f>
        <v>0</v>
      </c>
      <c r="F23" s="61"/>
      <c r="G23" s="61"/>
      <c r="H23" s="61"/>
    </row>
    <row r="24" ht="27" customHeight="1" spans="1:8">
      <c r="A24" s="58">
        <v>20701</v>
      </c>
      <c r="B24" s="59" t="s">
        <v>356</v>
      </c>
      <c r="C24" s="53">
        <f>SUM(C25)</f>
        <v>30.9</v>
      </c>
      <c r="D24" s="53">
        <f>SUM(D25)</f>
        <v>30.9</v>
      </c>
      <c r="E24" s="53">
        <f>SUM(E25)</f>
        <v>0</v>
      </c>
      <c r="F24" s="61"/>
      <c r="G24" s="57"/>
      <c r="H24" s="61"/>
    </row>
    <row r="25" ht="27" customHeight="1" spans="1:8">
      <c r="A25" s="60">
        <v>2070109</v>
      </c>
      <c r="B25" s="60" t="s">
        <v>357</v>
      </c>
      <c r="C25" s="53">
        <v>30.9</v>
      </c>
      <c r="D25" s="53">
        <v>30.9</v>
      </c>
      <c r="E25" s="53">
        <v>0</v>
      </c>
      <c r="F25" s="61"/>
      <c r="G25" s="61"/>
      <c r="H25" s="61"/>
    </row>
    <row r="26" ht="27" customHeight="1" spans="1:8">
      <c r="A26" s="55">
        <v>208</v>
      </c>
      <c r="B26" s="56" t="s">
        <v>329</v>
      </c>
      <c r="C26" s="53">
        <f>SUM(C27,C29,C31,C36,C41,C43,C45,C47,C49)</f>
        <v>531.76</v>
      </c>
      <c r="D26" s="53">
        <f>SUM(D27,D29,D31,D36,D41,D43,D45,D47,D49)</f>
        <v>253.3</v>
      </c>
      <c r="E26" s="53">
        <f>SUM(E27,E29,E31,E36,E41,E43,E45,E47,E49)</f>
        <v>278.46</v>
      </c>
      <c r="F26" s="61"/>
      <c r="G26" s="61"/>
      <c r="H26" s="61"/>
    </row>
    <row r="27" ht="27" customHeight="1" spans="1:8">
      <c r="A27" s="58">
        <v>20801</v>
      </c>
      <c r="B27" s="59" t="s">
        <v>358</v>
      </c>
      <c r="C27" s="53">
        <f>SUM(C28)</f>
        <v>43.19</v>
      </c>
      <c r="D27" s="53">
        <f>SUM(D28)</f>
        <v>43.19</v>
      </c>
      <c r="E27" s="53">
        <f>SUM(E28)</f>
        <v>0</v>
      </c>
      <c r="F27" s="61"/>
      <c r="G27" s="61"/>
      <c r="H27" s="61"/>
    </row>
    <row r="28" ht="27" customHeight="1" spans="1:8">
      <c r="A28" s="60">
        <v>2080199</v>
      </c>
      <c r="B28" s="60" t="s">
        <v>359</v>
      </c>
      <c r="C28" s="53">
        <v>43.19</v>
      </c>
      <c r="D28" s="53">
        <v>43.19</v>
      </c>
      <c r="E28" s="53">
        <v>0</v>
      </c>
      <c r="F28" s="61"/>
      <c r="G28" s="61"/>
      <c r="H28" s="61"/>
    </row>
    <row r="29" ht="27" customHeight="1" spans="1:8">
      <c r="A29" s="58">
        <v>20802</v>
      </c>
      <c r="B29" s="59" t="s">
        <v>360</v>
      </c>
      <c r="C29" s="53">
        <f>SUM(C30)</f>
        <v>48.33</v>
      </c>
      <c r="D29" s="53">
        <f>SUM(D30)</f>
        <v>48.33</v>
      </c>
      <c r="E29" s="53">
        <f>SUM(E30)</f>
        <v>0</v>
      </c>
      <c r="F29" s="61"/>
      <c r="G29" s="61"/>
      <c r="H29" s="61"/>
    </row>
    <row r="30" ht="27" customHeight="1" spans="1:8">
      <c r="A30" s="60">
        <v>2080208</v>
      </c>
      <c r="B30" s="60" t="s">
        <v>361</v>
      </c>
      <c r="C30" s="53">
        <v>48.33</v>
      </c>
      <c r="D30" s="53">
        <v>48.33</v>
      </c>
      <c r="E30" s="53">
        <v>0</v>
      </c>
      <c r="F30" s="61"/>
      <c r="G30" s="61"/>
      <c r="H30" s="61"/>
    </row>
    <row r="31" ht="27" customHeight="1" spans="1:8">
      <c r="A31" s="58">
        <v>20805</v>
      </c>
      <c r="B31" s="59" t="s">
        <v>362</v>
      </c>
      <c r="C31" s="53">
        <f>SUM(C32:C35)</f>
        <v>135.68</v>
      </c>
      <c r="D31" s="53">
        <f>SUM(D32:D35)</f>
        <v>135.68</v>
      </c>
      <c r="E31" s="53">
        <f>SUM(E32:E35)</f>
        <v>0</v>
      </c>
      <c r="F31" s="61"/>
      <c r="G31" s="61"/>
      <c r="H31" s="61"/>
    </row>
    <row r="32" ht="27" customHeight="1" spans="1:8">
      <c r="A32" s="60">
        <v>2080501</v>
      </c>
      <c r="B32" s="60" t="s">
        <v>363</v>
      </c>
      <c r="C32" s="53">
        <v>33.3</v>
      </c>
      <c r="D32" s="53">
        <v>33.3</v>
      </c>
      <c r="E32" s="53">
        <v>0</v>
      </c>
      <c r="F32" s="61"/>
      <c r="G32" s="61"/>
      <c r="H32" s="61"/>
    </row>
    <row r="33" ht="27" customHeight="1" spans="1:8">
      <c r="A33" s="60">
        <v>2080502</v>
      </c>
      <c r="B33" s="60" t="s">
        <v>364</v>
      </c>
      <c r="C33" s="53">
        <v>20.89</v>
      </c>
      <c r="D33" s="53">
        <v>20.89</v>
      </c>
      <c r="E33" s="53">
        <v>0</v>
      </c>
      <c r="F33" s="61"/>
      <c r="G33" s="61"/>
      <c r="H33" s="61"/>
    </row>
    <row r="34" ht="27" customHeight="1" spans="1:8">
      <c r="A34" s="60">
        <v>2080505</v>
      </c>
      <c r="B34" s="60" t="s">
        <v>365</v>
      </c>
      <c r="C34" s="53">
        <v>54.33</v>
      </c>
      <c r="D34" s="53">
        <v>54.33</v>
      </c>
      <c r="E34" s="53">
        <v>0</v>
      </c>
      <c r="F34" s="61"/>
      <c r="G34" s="61"/>
      <c r="H34" s="61"/>
    </row>
    <row r="35" ht="27" customHeight="1" spans="1:8">
      <c r="A35" s="60">
        <v>2080506</v>
      </c>
      <c r="B35" s="60" t="s">
        <v>366</v>
      </c>
      <c r="C35" s="53">
        <v>27.16</v>
      </c>
      <c r="D35" s="53">
        <v>27.16</v>
      </c>
      <c r="E35" s="53">
        <v>0</v>
      </c>
      <c r="F35" s="61"/>
      <c r="G35" s="61"/>
      <c r="H35" s="61"/>
    </row>
    <row r="36" ht="27" customHeight="1" spans="1:8">
      <c r="A36" s="58">
        <v>20808</v>
      </c>
      <c r="B36" s="59" t="s">
        <v>367</v>
      </c>
      <c r="C36" s="53">
        <f>SUM(C37:C40)</f>
        <v>145.03</v>
      </c>
      <c r="D36" s="53">
        <f>SUM(D37:D40)</f>
        <v>0</v>
      </c>
      <c r="E36" s="53">
        <f>SUM(E37:E40)</f>
        <v>145.03</v>
      </c>
      <c r="F36" s="61"/>
      <c r="G36" s="61"/>
      <c r="H36" s="61"/>
    </row>
    <row r="37" ht="27" customHeight="1" spans="1:8">
      <c r="A37" s="60">
        <v>2080801</v>
      </c>
      <c r="B37" s="60" t="s">
        <v>368</v>
      </c>
      <c r="C37" s="53">
        <v>23.8</v>
      </c>
      <c r="D37" s="53">
        <v>0</v>
      </c>
      <c r="E37" s="53">
        <v>23.8</v>
      </c>
      <c r="F37" s="61"/>
      <c r="G37" s="61"/>
      <c r="H37" s="61"/>
    </row>
    <row r="38" ht="27" customHeight="1" spans="1:8">
      <c r="A38" s="60">
        <v>2080802</v>
      </c>
      <c r="B38" s="60" t="s">
        <v>369</v>
      </c>
      <c r="C38" s="53">
        <v>17.26</v>
      </c>
      <c r="D38" s="53">
        <v>0</v>
      </c>
      <c r="E38" s="53">
        <v>17.26</v>
      </c>
      <c r="F38" s="61"/>
      <c r="G38" s="61"/>
      <c r="H38" s="61"/>
    </row>
    <row r="39" ht="27" customHeight="1" spans="1:8">
      <c r="A39" s="60">
        <v>2080803</v>
      </c>
      <c r="B39" s="60" t="s">
        <v>370</v>
      </c>
      <c r="C39" s="53">
        <v>97.57</v>
      </c>
      <c r="D39" s="53">
        <v>0</v>
      </c>
      <c r="E39" s="53">
        <v>97.57</v>
      </c>
      <c r="F39" s="61"/>
      <c r="G39" s="61"/>
      <c r="H39" s="61"/>
    </row>
    <row r="40" ht="27" customHeight="1" spans="1:8">
      <c r="A40" s="60">
        <v>2080805</v>
      </c>
      <c r="B40" s="60" t="s">
        <v>371</v>
      </c>
      <c r="C40" s="53">
        <v>6.4</v>
      </c>
      <c r="D40" s="53">
        <v>0</v>
      </c>
      <c r="E40" s="53">
        <v>6.4</v>
      </c>
      <c r="F40" s="61"/>
      <c r="G40" s="61"/>
      <c r="H40" s="61"/>
    </row>
    <row r="41" ht="27" customHeight="1" spans="1:8">
      <c r="A41" s="58">
        <v>20811</v>
      </c>
      <c r="B41" s="59" t="s">
        <v>488</v>
      </c>
      <c r="C41" s="53">
        <f>SUM(C42)</f>
        <v>0.04</v>
      </c>
      <c r="D41" s="53">
        <f>SUM(D42)</f>
        <v>0</v>
      </c>
      <c r="E41" s="53">
        <f>SUM(E42)</f>
        <v>0.04</v>
      </c>
      <c r="F41" s="61"/>
      <c r="G41" s="61"/>
      <c r="H41" s="61"/>
    </row>
    <row r="42" ht="27" customHeight="1" spans="1:8">
      <c r="A42" s="60">
        <v>2081107</v>
      </c>
      <c r="B42" s="60" t="s">
        <v>489</v>
      </c>
      <c r="C42" s="53">
        <v>0.04</v>
      </c>
      <c r="D42" s="53">
        <v>0</v>
      </c>
      <c r="E42" s="53">
        <v>0.04</v>
      </c>
      <c r="F42" s="61"/>
      <c r="G42" s="61"/>
      <c r="H42" s="61"/>
    </row>
    <row r="43" ht="27" customHeight="1" spans="1:8">
      <c r="A43" s="58">
        <v>20820</v>
      </c>
      <c r="B43" s="59" t="s">
        <v>490</v>
      </c>
      <c r="C43" s="53">
        <f>SUM(C44)</f>
        <v>15.19</v>
      </c>
      <c r="D43" s="53">
        <f>SUM(D44)</f>
        <v>0</v>
      </c>
      <c r="E43" s="53">
        <f>SUM(E44)</f>
        <v>15.19</v>
      </c>
      <c r="F43" s="61"/>
      <c r="G43" s="61"/>
      <c r="H43" s="61"/>
    </row>
    <row r="44" ht="27" customHeight="1" spans="1:8">
      <c r="A44" s="60">
        <v>2082001</v>
      </c>
      <c r="B44" s="60" t="s">
        <v>491</v>
      </c>
      <c r="C44" s="53">
        <v>15.19</v>
      </c>
      <c r="D44" s="53">
        <v>0</v>
      </c>
      <c r="E44" s="53">
        <v>15.19</v>
      </c>
      <c r="F44" s="61"/>
      <c r="G44" s="61"/>
      <c r="H44" s="61"/>
    </row>
    <row r="45" ht="27" customHeight="1" spans="1:8">
      <c r="A45" s="58">
        <v>20821</v>
      </c>
      <c r="B45" s="59" t="s">
        <v>372</v>
      </c>
      <c r="C45" s="53">
        <f>SUM(C46)</f>
        <v>114.91</v>
      </c>
      <c r="D45" s="53">
        <f>SUM(D46)</f>
        <v>0</v>
      </c>
      <c r="E45" s="53">
        <f>SUM(E46)</f>
        <v>114.91</v>
      </c>
      <c r="F45" s="61"/>
      <c r="G45" s="61"/>
      <c r="H45" s="61"/>
    </row>
    <row r="46" ht="27" customHeight="1" spans="1:8">
      <c r="A46" s="60">
        <v>2082102</v>
      </c>
      <c r="B46" s="60" t="s">
        <v>373</v>
      </c>
      <c r="C46" s="53">
        <v>114.91</v>
      </c>
      <c r="D46" s="53">
        <v>0</v>
      </c>
      <c r="E46" s="53">
        <v>114.91</v>
      </c>
      <c r="F46" s="61"/>
      <c r="G46" s="61"/>
      <c r="H46" s="61"/>
    </row>
    <row r="47" ht="27" customHeight="1" spans="1:8">
      <c r="A47" s="58">
        <v>20828</v>
      </c>
      <c r="B47" s="59" t="s">
        <v>374</v>
      </c>
      <c r="C47" s="53">
        <f>SUM(C48)</f>
        <v>26.1</v>
      </c>
      <c r="D47" s="53">
        <f>SUM(D48)</f>
        <v>26.1</v>
      </c>
      <c r="E47" s="53">
        <f>SUM(E48)</f>
        <v>0</v>
      </c>
      <c r="F47" s="61"/>
      <c r="G47" s="61"/>
      <c r="H47" s="61"/>
    </row>
    <row r="48" ht="27" customHeight="1" spans="1:8">
      <c r="A48" s="60">
        <v>2082850</v>
      </c>
      <c r="B48" s="60" t="s">
        <v>352</v>
      </c>
      <c r="C48" s="53">
        <v>26.1</v>
      </c>
      <c r="D48" s="53">
        <v>26.1</v>
      </c>
      <c r="E48" s="53">
        <v>0</v>
      </c>
      <c r="F48" s="61"/>
      <c r="G48" s="61"/>
      <c r="H48" s="61"/>
    </row>
    <row r="49" ht="27" customHeight="1" spans="1:8">
      <c r="A49" s="58">
        <v>20899</v>
      </c>
      <c r="B49" s="59" t="s">
        <v>375</v>
      </c>
      <c r="C49" s="53">
        <f>SUM(C50)</f>
        <v>3.29</v>
      </c>
      <c r="D49" s="53">
        <f>SUM(D50)</f>
        <v>0</v>
      </c>
      <c r="E49" s="53">
        <f>SUM(E50)</f>
        <v>3.29</v>
      </c>
      <c r="F49" s="61"/>
      <c r="G49" s="61"/>
      <c r="H49" s="61"/>
    </row>
    <row r="50" ht="27" customHeight="1" spans="1:8">
      <c r="A50" s="60">
        <v>2089901</v>
      </c>
      <c r="B50" s="60" t="s">
        <v>375</v>
      </c>
      <c r="C50" s="53">
        <v>3.29</v>
      </c>
      <c r="D50" s="53">
        <v>0</v>
      </c>
      <c r="E50" s="53">
        <v>3.29</v>
      </c>
      <c r="F50" s="61"/>
      <c r="G50" s="61"/>
      <c r="H50" s="61"/>
    </row>
    <row r="51" ht="27" customHeight="1" spans="1:8">
      <c r="A51" s="55">
        <v>210</v>
      </c>
      <c r="B51" s="56" t="s">
        <v>331</v>
      </c>
      <c r="C51" s="53">
        <f>SUM(C52)</f>
        <v>32.26</v>
      </c>
      <c r="D51" s="53">
        <f>SUM(D52)</f>
        <v>32.26</v>
      </c>
      <c r="E51" s="53">
        <f>SUM(E52)</f>
        <v>0</v>
      </c>
      <c r="F51" s="61"/>
      <c r="G51" s="61"/>
      <c r="H51" s="61"/>
    </row>
    <row r="52" ht="27" customHeight="1" spans="1:8">
      <c r="A52" s="58">
        <v>21011</v>
      </c>
      <c r="B52" s="59" t="s">
        <v>376</v>
      </c>
      <c r="C52" s="53">
        <f>SUM(C53:C54)</f>
        <v>32.26</v>
      </c>
      <c r="D52" s="53">
        <f>SUM(D53:D54)</f>
        <v>32.26</v>
      </c>
      <c r="E52" s="53">
        <f>SUM(E53:E54)</f>
        <v>0</v>
      </c>
      <c r="F52" s="61"/>
      <c r="G52" s="61"/>
      <c r="H52" s="61"/>
    </row>
    <row r="53" ht="27" customHeight="1" spans="1:8">
      <c r="A53" s="60">
        <v>2101101</v>
      </c>
      <c r="B53" s="60" t="s">
        <v>377</v>
      </c>
      <c r="C53" s="53">
        <v>21.43</v>
      </c>
      <c r="D53" s="53">
        <v>21.43</v>
      </c>
      <c r="E53" s="53">
        <v>0</v>
      </c>
      <c r="F53" s="61"/>
      <c r="G53" s="61"/>
      <c r="H53" s="61"/>
    </row>
    <row r="54" ht="27" customHeight="1" spans="1:8">
      <c r="A54" s="60">
        <v>2101102</v>
      </c>
      <c r="B54" s="60" t="s">
        <v>378</v>
      </c>
      <c r="C54" s="53">
        <v>10.83</v>
      </c>
      <c r="D54" s="53">
        <v>10.83</v>
      </c>
      <c r="E54" s="53">
        <v>0</v>
      </c>
      <c r="F54" s="61"/>
      <c r="G54" s="61"/>
      <c r="H54" s="61"/>
    </row>
    <row r="55" ht="27" customHeight="1" spans="1:8">
      <c r="A55" s="55">
        <v>211</v>
      </c>
      <c r="B55" s="56" t="s">
        <v>332</v>
      </c>
      <c r="C55" s="53">
        <f>SUM(C56)</f>
        <v>222.69</v>
      </c>
      <c r="D55" s="53">
        <f>SUM(D56)</f>
        <v>0</v>
      </c>
      <c r="E55" s="53">
        <f>SUM(E56)</f>
        <v>222.69</v>
      </c>
      <c r="F55" s="61"/>
      <c r="G55" s="61"/>
      <c r="H55" s="61"/>
    </row>
    <row r="56" ht="27" customHeight="1" spans="1:8">
      <c r="A56" s="58">
        <v>21106</v>
      </c>
      <c r="B56" s="59" t="s">
        <v>492</v>
      </c>
      <c r="C56" s="53">
        <f>SUM(C57)</f>
        <v>222.69</v>
      </c>
      <c r="D56" s="53">
        <f>SUM(D57)</f>
        <v>0</v>
      </c>
      <c r="E56" s="53">
        <f>SUM(E57)</f>
        <v>222.69</v>
      </c>
      <c r="F56" s="61"/>
      <c r="G56" s="61"/>
      <c r="H56" s="61"/>
    </row>
    <row r="57" ht="27" customHeight="1" spans="1:8">
      <c r="A57" s="60">
        <v>2110605</v>
      </c>
      <c r="B57" s="60" t="s">
        <v>493</v>
      </c>
      <c r="C57" s="53">
        <v>222.69</v>
      </c>
      <c r="D57" s="53">
        <v>0</v>
      </c>
      <c r="E57" s="53">
        <v>222.69</v>
      </c>
      <c r="F57" s="61"/>
      <c r="G57" s="61"/>
      <c r="H57" s="61"/>
    </row>
    <row r="58" ht="27" customHeight="1" spans="1:8">
      <c r="A58" s="55">
        <v>213</v>
      </c>
      <c r="B58" s="56" t="s">
        <v>333</v>
      </c>
      <c r="C58" s="53">
        <f>SUM(C59,C64,C68)</f>
        <v>464.64</v>
      </c>
      <c r="D58" s="53">
        <f>SUM(D59,D64,D68)</f>
        <v>314.22</v>
      </c>
      <c r="E58" s="53">
        <f>SUM(E59,E64,E68)</f>
        <v>150.42</v>
      </c>
      <c r="F58" s="61"/>
      <c r="G58" s="61"/>
      <c r="H58" s="61"/>
    </row>
    <row r="59" ht="27" customHeight="1" spans="1:8">
      <c r="A59" s="58">
        <v>21301</v>
      </c>
      <c r="B59" s="59" t="s">
        <v>379</v>
      </c>
      <c r="C59" s="53">
        <f>SUM(C60:C63)</f>
        <v>108.07</v>
      </c>
      <c r="D59" s="53">
        <f>SUM(D60:D63)</f>
        <v>99.87</v>
      </c>
      <c r="E59" s="53">
        <f>SUM(E60:E63)</f>
        <v>8.2</v>
      </c>
      <c r="F59" s="61"/>
      <c r="G59" s="61"/>
      <c r="H59" s="61"/>
    </row>
    <row r="60" ht="27" customHeight="1" spans="1:8">
      <c r="A60" s="60">
        <v>2130104</v>
      </c>
      <c r="B60" s="60" t="s">
        <v>352</v>
      </c>
      <c r="C60" s="53">
        <v>83.49</v>
      </c>
      <c r="D60" s="53">
        <v>83.49</v>
      </c>
      <c r="E60" s="53">
        <v>0</v>
      </c>
      <c r="F60" s="61"/>
      <c r="G60" s="61"/>
      <c r="H60" s="61"/>
    </row>
    <row r="61" ht="27" customHeight="1" spans="1:8">
      <c r="A61" s="60">
        <v>2130106</v>
      </c>
      <c r="B61" s="60" t="s">
        <v>494</v>
      </c>
      <c r="C61" s="53">
        <v>1.2</v>
      </c>
      <c r="D61" s="53">
        <v>0</v>
      </c>
      <c r="E61" s="53">
        <v>1.2</v>
      </c>
      <c r="F61" s="61"/>
      <c r="G61" s="61"/>
      <c r="H61" s="61"/>
    </row>
    <row r="62" ht="27" customHeight="1" spans="1:8">
      <c r="A62" s="60">
        <v>2130142</v>
      </c>
      <c r="B62" s="60" t="s">
        <v>495</v>
      </c>
      <c r="C62" s="53">
        <v>7</v>
      </c>
      <c r="D62" s="53">
        <v>0</v>
      </c>
      <c r="E62" s="53">
        <v>7</v>
      </c>
      <c r="F62" s="61"/>
      <c r="G62" s="61"/>
      <c r="H62" s="61"/>
    </row>
    <row r="63" ht="27" customHeight="1" spans="1:8">
      <c r="A63" s="60">
        <v>2130152</v>
      </c>
      <c r="B63" s="60" t="s">
        <v>380</v>
      </c>
      <c r="C63" s="53">
        <v>16.38</v>
      </c>
      <c r="D63" s="53">
        <v>16.38</v>
      </c>
      <c r="E63" s="53">
        <v>0</v>
      </c>
      <c r="F63" s="61"/>
      <c r="G63" s="61"/>
      <c r="H63" s="61"/>
    </row>
    <row r="64" ht="27" customHeight="1" spans="1:8">
      <c r="A64" s="58">
        <v>21305</v>
      </c>
      <c r="B64" s="59" t="s">
        <v>496</v>
      </c>
      <c r="C64" s="53">
        <f>SUM(C65:C67)</f>
        <v>135.69</v>
      </c>
      <c r="D64" s="53">
        <f>SUM(D65:D67)</f>
        <v>0</v>
      </c>
      <c r="E64" s="53">
        <f>SUM(E65:E67)</f>
        <v>135.69</v>
      </c>
      <c r="F64" s="61"/>
      <c r="G64" s="61"/>
      <c r="H64" s="61"/>
    </row>
    <row r="65" ht="27" customHeight="1" spans="1:8">
      <c r="A65" s="60">
        <v>2130504</v>
      </c>
      <c r="B65" s="60" t="s">
        <v>497</v>
      </c>
      <c r="C65" s="53">
        <v>105.44</v>
      </c>
      <c r="D65" s="53">
        <v>0</v>
      </c>
      <c r="E65" s="53">
        <v>105.44</v>
      </c>
      <c r="F65" s="61"/>
      <c r="G65" s="61"/>
      <c r="H65" s="61"/>
    </row>
    <row r="66" ht="27" customHeight="1" spans="1:8">
      <c r="A66" s="60">
        <v>2130505</v>
      </c>
      <c r="B66" s="60" t="s">
        <v>498</v>
      </c>
      <c r="C66" s="53">
        <v>5.02</v>
      </c>
      <c r="D66" s="53">
        <v>0</v>
      </c>
      <c r="E66" s="53">
        <v>5.02</v>
      </c>
      <c r="F66" s="61"/>
      <c r="G66" s="61"/>
      <c r="H66" s="61"/>
    </row>
    <row r="67" ht="27" customHeight="1" spans="1:8">
      <c r="A67" s="60">
        <v>2130599</v>
      </c>
      <c r="B67" s="60" t="s">
        <v>499</v>
      </c>
      <c r="C67" s="53">
        <v>25.23</v>
      </c>
      <c r="D67" s="53">
        <v>0</v>
      </c>
      <c r="E67" s="53">
        <v>25.23</v>
      </c>
      <c r="F67" s="61"/>
      <c r="G67" s="61"/>
      <c r="H67" s="61"/>
    </row>
    <row r="68" ht="27" customHeight="1" spans="1:8">
      <c r="A68" s="58">
        <v>21307</v>
      </c>
      <c r="B68" s="59" t="s">
        <v>381</v>
      </c>
      <c r="C68" s="53">
        <f>SUM(C69:C70)</f>
        <v>220.88</v>
      </c>
      <c r="D68" s="53">
        <f>SUM(D69:D70)</f>
        <v>214.35</v>
      </c>
      <c r="E68" s="53">
        <f>SUM(E69:E70)</f>
        <v>6.53</v>
      </c>
      <c r="F68" s="61"/>
      <c r="G68" s="61"/>
      <c r="H68" s="61"/>
    </row>
    <row r="69" ht="27" customHeight="1" spans="1:8">
      <c r="A69" s="60">
        <v>2130701</v>
      </c>
      <c r="B69" s="60" t="s">
        <v>500</v>
      </c>
      <c r="C69" s="53">
        <v>6.53</v>
      </c>
      <c r="D69" s="53">
        <v>0</v>
      </c>
      <c r="E69" s="53">
        <v>6.53</v>
      </c>
      <c r="F69" s="61"/>
      <c r="G69" s="61"/>
      <c r="H69" s="61"/>
    </row>
    <row r="70" ht="27" customHeight="1" spans="1:8">
      <c r="A70" s="60">
        <v>2130705</v>
      </c>
      <c r="B70" s="60" t="s">
        <v>382</v>
      </c>
      <c r="C70" s="53">
        <v>214.35</v>
      </c>
      <c r="D70" s="53">
        <v>214.35</v>
      </c>
      <c r="E70" s="53">
        <v>0</v>
      </c>
      <c r="F70" s="61"/>
      <c r="G70" s="61"/>
      <c r="H70" s="61"/>
    </row>
    <row r="71" ht="27" customHeight="1" spans="1:8">
      <c r="A71" s="55">
        <v>221</v>
      </c>
      <c r="B71" s="56" t="s">
        <v>334</v>
      </c>
      <c r="C71" s="53">
        <f>SUM(C72,C74)</f>
        <v>42.75</v>
      </c>
      <c r="D71" s="53">
        <f>SUM(D72,D74)</f>
        <v>40.75</v>
      </c>
      <c r="E71" s="53">
        <f>SUM(E72,E74)</f>
        <v>2</v>
      </c>
      <c r="F71" s="61"/>
      <c r="G71" s="61"/>
      <c r="H71" s="61"/>
    </row>
    <row r="72" ht="27" customHeight="1" spans="1:8">
      <c r="A72" s="58">
        <v>22101</v>
      </c>
      <c r="B72" s="59" t="s">
        <v>501</v>
      </c>
      <c r="C72" s="53">
        <f>SUM(C73)</f>
        <v>2</v>
      </c>
      <c r="D72" s="53">
        <f>SUM(D73)</f>
        <v>0</v>
      </c>
      <c r="E72" s="53">
        <f>SUM(E73)</f>
        <v>2</v>
      </c>
      <c r="F72" s="61"/>
      <c r="G72" s="61"/>
      <c r="H72" s="61"/>
    </row>
    <row r="73" ht="27" customHeight="1" spans="1:8">
      <c r="A73" s="60">
        <v>2210105</v>
      </c>
      <c r="B73" s="60" t="s">
        <v>502</v>
      </c>
      <c r="C73" s="53">
        <v>2</v>
      </c>
      <c r="D73" s="53"/>
      <c r="E73" s="53">
        <v>2</v>
      </c>
      <c r="F73" s="61"/>
      <c r="G73" s="61"/>
      <c r="H73" s="61"/>
    </row>
    <row r="74" ht="27" customHeight="1" spans="1:8">
      <c r="A74" s="58">
        <v>22102</v>
      </c>
      <c r="B74" s="59" t="s">
        <v>383</v>
      </c>
      <c r="C74" s="53">
        <f>SUM(C75)</f>
        <v>40.75</v>
      </c>
      <c r="D74" s="53">
        <f>SUM(D75)</f>
        <v>40.75</v>
      </c>
      <c r="E74" s="53">
        <f>SUM(E75)</f>
        <v>0</v>
      </c>
      <c r="F74" s="61"/>
      <c r="G74" s="61"/>
      <c r="H74" s="61"/>
    </row>
    <row r="75" ht="27" customHeight="1" spans="1:8">
      <c r="A75" s="60">
        <v>2210201</v>
      </c>
      <c r="B75" s="60" t="s">
        <v>384</v>
      </c>
      <c r="C75" s="53">
        <v>40.75</v>
      </c>
      <c r="D75" s="53">
        <v>40.75</v>
      </c>
      <c r="E75" s="53">
        <v>0</v>
      </c>
      <c r="F75" s="61"/>
      <c r="G75" s="61"/>
      <c r="H75" s="61"/>
    </row>
    <row r="76" ht="27" customHeight="1" spans="1:8">
      <c r="A76" s="55">
        <v>224</v>
      </c>
      <c r="B76" s="56" t="s">
        <v>335</v>
      </c>
      <c r="C76" s="53">
        <f>SUM(C77)</f>
        <v>0.24</v>
      </c>
      <c r="D76" s="53">
        <f>SUM(D77)</f>
        <v>0</v>
      </c>
      <c r="E76" s="53">
        <f>SUM(E77)</f>
        <v>0.24</v>
      </c>
      <c r="F76" s="61"/>
      <c r="G76" s="61"/>
      <c r="H76" s="61"/>
    </row>
    <row r="77" ht="27" customHeight="1" spans="1:8">
      <c r="A77" s="58">
        <v>22407</v>
      </c>
      <c r="B77" s="59" t="s">
        <v>503</v>
      </c>
      <c r="C77" s="53">
        <f>SUM(C78)</f>
        <v>0.24</v>
      </c>
      <c r="D77" s="53">
        <f>SUM(D78)</f>
        <v>0</v>
      </c>
      <c r="E77" s="53">
        <f>SUM(E78)</f>
        <v>0.24</v>
      </c>
      <c r="F77" s="61"/>
      <c r="G77" s="61"/>
      <c r="H77" s="61"/>
    </row>
    <row r="78" ht="27" customHeight="1" spans="1:8">
      <c r="A78" s="60">
        <v>2240702</v>
      </c>
      <c r="B78" s="60" t="s">
        <v>504</v>
      </c>
      <c r="C78" s="53">
        <v>0.24</v>
      </c>
      <c r="D78" s="53"/>
      <c r="E78" s="53">
        <v>0.24</v>
      </c>
      <c r="F78" s="61"/>
      <c r="G78" s="61"/>
      <c r="H78" s="61"/>
    </row>
  </sheetData>
  <printOptions horizontalCentered="1"/>
  <pageMargins left="0" right="0" top="0.999305555555556" bottom="0.999305555555556" header="0.499305555555556" footer="0.499305555555556"/>
  <pageSetup paperSize="9" scale="92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6" sqref="F16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510</v>
      </c>
      <c r="B1" s="33"/>
      <c r="C1" s="33"/>
      <c r="D1" s="33"/>
      <c r="E1" s="33"/>
      <c r="F1" s="33"/>
    </row>
    <row r="2" ht="36.75" customHeight="1" spans="1:11">
      <c r="A2" s="34" t="s">
        <v>511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477</v>
      </c>
      <c r="D4" s="36" t="s">
        <v>467</v>
      </c>
      <c r="E4" s="36" t="s">
        <v>468</v>
      </c>
      <c r="F4" s="36" t="s">
        <v>469</v>
      </c>
      <c r="G4" s="36" t="s">
        <v>470</v>
      </c>
      <c r="H4" s="36"/>
      <c r="I4" s="36" t="s">
        <v>471</v>
      </c>
      <c r="J4" s="36" t="s">
        <v>472</v>
      </c>
      <c r="K4" s="36" t="s">
        <v>475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483</v>
      </c>
      <c r="H5" s="36" t="s">
        <v>512</v>
      </c>
      <c r="I5" s="36"/>
      <c r="J5" s="36"/>
      <c r="K5" s="36"/>
    </row>
    <row r="6" ht="30" customHeight="1" spans="1:11">
      <c r="A6" s="37" t="s">
        <v>318</v>
      </c>
      <c r="B6" s="38">
        <v>8.1</v>
      </c>
      <c r="C6" s="38"/>
      <c r="D6" s="38">
        <v>8.1</v>
      </c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513</v>
      </c>
      <c r="B7" s="38">
        <v>8.1</v>
      </c>
      <c r="C7" s="38"/>
      <c r="D7" s="38">
        <v>8.1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514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515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B19" sqref="B19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516</v>
      </c>
      <c r="B2" s="19" t="s">
        <v>517</v>
      </c>
      <c r="C2" s="19" t="s">
        <v>517</v>
      </c>
      <c r="D2" s="19" t="s">
        <v>517</v>
      </c>
      <c r="E2" s="19" t="s">
        <v>517</v>
      </c>
      <c r="F2" s="19" t="s">
        <v>517</v>
      </c>
    </row>
    <row r="3" s="18" customFormat="1" ht="31.9" customHeight="1" spans="1:6">
      <c r="A3" s="20" t="s">
        <v>518</v>
      </c>
      <c r="B3" s="20"/>
      <c r="C3" s="20"/>
      <c r="D3" s="21" t="s">
        <v>519</v>
      </c>
      <c r="E3" s="22"/>
      <c r="F3" s="22"/>
    </row>
    <row r="4" s="18" customFormat="1" ht="138.4" customHeight="1" spans="1:6">
      <c r="A4" s="23" t="s">
        <v>520</v>
      </c>
      <c r="B4" s="24"/>
      <c r="C4" s="25"/>
      <c r="D4" s="25"/>
      <c r="E4" s="25"/>
      <c r="F4" s="25"/>
    </row>
    <row r="5" s="18" customFormat="1" ht="33.4" customHeight="1" spans="1:6">
      <c r="A5" s="26" t="s">
        <v>521</v>
      </c>
      <c r="B5" s="26" t="s">
        <v>522</v>
      </c>
      <c r="C5" s="27" t="s">
        <v>523</v>
      </c>
      <c r="D5" s="20" t="s">
        <v>524</v>
      </c>
      <c r="E5" s="20" t="s">
        <v>525</v>
      </c>
      <c r="F5" s="20" t="s">
        <v>526</v>
      </c>
    </row>
    <row r="6" s="18" customFormat="1" ht="24.4" customHeight="1" spans="1:6">
      <c r="A6" s="26" t="s">
        <v>521</v>
      </c>
      <c r="B6" s="28"/>
      <c r="C6" s="29"/>
      <c r="D6" s="20"/>
      <c r="E6" s="21"/>
      <c r="F6" s="30"/>
    </row>
    <row r="7" s="18" customFormat="1" ht="24.4" customHeight="1" spans="1:6">
      <c r="A7" s="26" t="s">
        <v>521</v>
      </c>
      <c r="B7" s="28"/>
      <c r="C7" s="29"/>
      <c r="D7" s="20"/>
      <c r="E7" s="21"/>
      <c r="F7" s="20"/>
    </row>
    <row r="8" s="18" customFormat="1" ht="24.4" customHeight="1" spans="1:6">
      <c r="A8" s="26" t="s">
        <v>521</v>
      </c>
      <c r="B8" s="28"/>
      <c r="C8" s="29"/>
      <c r="D8" s="20"/>
      <c r="E8" s="21"/>
      <c r="F8" s="30"/>
    </row>
    <row r="9" s="18" customFormat="1" ht="24.4" customHeight="1" spans="1:6">
      <c r="A9" s="26" t="s">
        <v>521</v>
      </c>
      <c r="B9" s="28"/>
      <c r="C9" s="29"/>
      <c r="D9" s="20"/>
      <c r="E9" s="21"/>
      <c r="F9" s="30"/>
    </row>
    <row r="10" s="18" customFormat="1" ht="24.4" customHeight="1" spans="1:6">
      <c r="A10" s="26" t="s">
        <v>521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521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521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521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521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521</v>
      </c>
      <c r="B15" s="28"/>
      <c r="C15" s="29"/>
      <c r="D15" s="20"/>
      <c r="E15" s="21"/>
      <c r="F15" s="30"/>
    </row>
    <row r="16" spans="1:1">
      <c r="A16" s="2" t="s">
        <v>527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G8" sqref="G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528</v>
      </c>
      <c r="B2" s="3" t="s">
        <v>529</v>
      </c>
      <c r="C2" s="3" t="s">
        <v>529</v>
      </c>
      <c r="D2" s="3" t="s">
        <v>529</v>
      </c>
      <c r="E2" s="3" t="s">
        <v>529</v>
      </c>
      <c r="F2" s="3" t="s">
        <v>529</v>
      </c>
    </row>
    <row r="3" s="1" customFormat="1" ht="19.9" customHeight="1" spans="1:6">
      <c r="A3" s="4" t="s">
        <v>530</v>
      </c>
      <c r="B3" s="5"/>
      <c r="C3" s="5"/>
      <c r="D3" s="5"/>
      <c r="E3" s="4" t="s">
        <v>531</v>
      </c>
      <c r="F3" s="4" t="s">
        <v>313</v>
      </c>
    </row>
    <row r="4" s="1" customFormat="1" ht="24" customHeight="1" spans="1:6">
      <c r="A4" s="6" t="s">
        <v>532</v>
      </c>
      <c r="B4" s="6"/>
      <c r="C4" s="7"/>
      <c r="D4" s="8"/>
      <c r="E4" s="6" t="s">
        <v>533</v>
      </c>
      <c r="F4" s="6"/>
    </row>
    <row r="5" s="1" customFormat="1" ht="19.15" customHeight="1" spans="1:6">
      <c r="A5" s="6" t="s">
        <v>534</v>
      </c>
      <c r="B5" s="9"/>
      <c r="C5" s="10"/>
      <c r="D5" s="10"/>
      <c r="E5" s="10"/>
      <c r="F5" s="11"/>
    </row>
    <row r="6" s="1" customFormat="1" ht="21" customHeight="1" spans="1:6">
      <c r="A6" s="6" t="s">
        <v>534</v>
      </c>
      <c r="B6" s="12"/>
      <c r="C6" s="13"/>
      <c r="D6" s="13"/>
      <c r="E6" s="13"/>
      <c r="F6" s="14"/>
    </row>
    <row r="7" s="1" customFormat="1" ht="93.75" customHeight="1" spans="1:6">
      <c r="A7" s="6" t="s">
        <v>535</v>
      </c>
      <c r="B7" s="15"/>
      <c r="C7" s="15"/>
      <c r="D7" s="15"/>
      <c r="E7" s="15"/>
      <c r="F7" s="15"/>
    </row>
    <row r="8" s="1" customFormat="1" ht="132.75" customHeight="1" spans="1:6">
      <c r="A8" s="6" t="s">
        <v>536</v>
      </c>
      <c r="B8" s="15"/>
      <c r="C8" s="15"/>
      <c r="D8" s="15"/>
      <c r="E8" s="15"/>
      <c r="F8" s="15"/>
    </row>
    <row r="9" s="1" customFormat="1" ht="134.25" customHeight="1" spans="1:6">
      <c r="A9" s="6" t="s">
        <v>537</v>
      </c>
      <c r="B9" s="15"/>
      <c r="C9" s="15"/>
      <c r="D9" s="15"/>
      <c r="E9" s="15"/>
      <c r="F9" s="15"/>
    </row>
    <row r="10" s="1" customFormat="1" ht="21.75" customHeight="1" spans="1:6">
      <c r="A10" s="6" t="s">
        <v>521</v>
      </c>
      <c r="B10" s="6" t="s">
        <v>522</v>
      </c>
      <c r="C10" s="7" t="s">
        <v>523</v>
      </c>
      <c r="D10" s="6" t="s">
        <v>524</v>
      </c>
      <c r="E10" s="6" t="s">
        <v>525</v>
      </c>
      <c r="F10" s="7" t="s">
        <v>526</v>
      </c>
    </row>
    <row r="11" s="1" customFormat="1" ht="18" customHeight="1" spans="1:6">
      <c r="A11" s="7" t="s">
        <v>521</v>
      </c>
      <c r="B11" s="16"/>
      <c r="C11" s="7"/>
      <c r="D11" s="7"/>
      <c r="E11" s="7"/>
      <c r="F11" s="7"/>
    </row>
    <row r="12" s="1" customFormat="1" ht="18" customHeight="1" spans="1:6">
      <c r="A12" s="7" t="s">
        <v>521</v>
      </c>
      <c r="B12" s="16"/>
      <c r="C12" s="7"/>
      <c r="D12" s="7"/>
      <c r="E12" s="7"/>
      <c r="F12" s="7"/>
    </row>
    <row r="13" s="1" customFormat="1" ht="18" customHeight="1" spans="1:6">
      <c r="A13" s="7" t="s">
        <v>521</v>
      </c>
      <c r="B13" s="16"/>
      <c r="C13" s="7"/>
      <c r="D13" s="7"/>
      <c r="E13" s="7"/>
      <c r="F13" s="7"/>
    </row>
    <row r="14" s="1" customFormat="1" ht="18" customHeight="1" spans="1:6">
      <c r="A14" s="7" t="s">
        <v>521</v>
      </c>
      <c r="B14" s="16"/>
      <c r="C14" s="7"/>
      <c r="D14" s="7"/>
      <c r="E14" s="7"/>
      <c r="F14" s="7"/>
    </row>
    <row r="15" s="1" customFormat="1" ht="18" customHeight="1" spans="1:6">
      <c r="A15" s="7" t="s">
        <v>521</v>
      </c>
      <c r="B15" s="16"/>
      <c r="C15" s="7"/>
      <c r="D15" s="7"/>
      <c r="E15" s="7"/>
      <c r="F15" s="17"/>
    </row>
    <row r="16" s="1" customFormat="1" ht="18" customHeight="1" spans="1:6">
      <c r="A16" s="7" t="s">
        <v>521</v>
      </c>
      <c r="B16" s="16"/>
      <c r="C16" s="7"/>
      <c r="D16" s="7"/>
      <c r="E16" s="7"/>
      <c r="F16" s="7"/>
    </row>
    <row r="17" s="1" customFormat="1" ht="18" customHeight="1" spans="1:6">
      <c r="A17" s="7" t="s">
        <v>521</v>
      </c>
      <c r="B17" s="16"/>
      <c r="C17" s="7"/>
      <c r="D17" s="7"/>
      <c r="E17" s="7"/>
      <c r="F17" s="7"/>
    </row>
    <row r="18" s="1" customFormat="1" ht="18" customHeight="1" spans="1:6">
      <c r="A18" s="7" t="s">
        <v>521</v>
      </c>
      <c r="B18" s="16"/>
      <c r="C18" s="7"/>
      <c r="D18" s="7"/>
      <c r="E18" s="7"/>
      <c r="F18" s="7"/>
    </row>
    <row r="19" s="1" customFormat="1" ht="18" customHeight="1" spans="1:6">
      <c r="A19" s="7" t="s">
        <v>521</v>
      </c>
      <c r="B19" s="16"/>
      <c r="C19" s="7"/>
      <c r="D19" s="7"/>
      <c r="E19" s="7"/>
      <c r="F19" s="7"/>
    </row>
    <row r="20" s="1" customFormat="1" ht="18" customHeight="1" spans="1:6">
      <c r="A20" s="7" t="s">
        <v>521</v>
      </c>
      <c r="B20" s="16"/>
      <c r="C20" s="7"/>
      <c r="D20" s="7"/>
      <c r="E20" s="7"/>
      <c r="F20" s="7"/>
    </row>
    <row r="21" spans="1:1">
      <c r="A21" s="2" t="s">
        <v>538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72EEB9C7C7D948C1B91D30A717455EFB</vt:lpwstr>
  </property>
</Properties>
</file>