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<sst xmlns="http://schemas.openxmlformats.org/spreadsheetml/2006/main" count="560" uniqueCount="292">
  <si>
    <t>表一</t>
  </si>
  <si>
    <t>巫溪县菱角镇人民政府2024年财政拨款收支总表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</si>
  <si>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</si>
  <si>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</si>
  <si>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</si>
  <si>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</si>
  <si>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</si>
  <si>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</si>
  <si>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</si>
  <si>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</si>
  <si>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</si>
  <si>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</si>
  <si>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</si>
  <si>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</si>
  <si>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</si>
  <si>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</si>
  <si>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</si>
  <si>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</si>
  <si>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</si>
  <si>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节能环保支出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</si>
  <si>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</si>
  <si>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</si>
  <si>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</si>
  <si>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</si>
  <si>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</si>
  <si>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</si>
  <si>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</si>
  <si>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</si>
  <si>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</si>
  <si>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注：此表中含提前下达上级转移支付专项资金，下同。</t>
  </si>
  <si>
    <t>表二</t>
  </si>
  <si>
    <t>巫溪县菱角镇人民政府2024年一般公共预算财政拨款支出预算表</t>
  </si>
  <si>
    <t>功能分类科目</t>
  </si>
  <si>
    <t>2024年预算数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</si>
  <si>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</si>
  <si>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</si>
  <si>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</si>
  <si>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</si>
  <si>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</si>
  <si>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</si>
  <si>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t>20101</t>
  </si>
  <si>
    <t>人大事务</t>
  </si>
  <si>
    <t>2010108</t>
  </si>
  <si>
    <t>代表工作</t>
  </si>
  <si>
    <t>20103</t>
  </si>
  <si>
    <t>政府办公厅（室）及相关机构事务</t>
  </si>
  <si>
    <t>2010301</t>
  </si>
  <si>
    <t>行政运行</t>
  </si>
  <si>
    <t>事业运行</t>
  </si>
  <si>
    <t>20129</t>
  </si>
  <si>
    <t>群众团体事务</t>
  </si>
  <si>
    <t>2012999</t>
  </si>
  <si>
    <t>其他群众团体事务支出</t>
  </si>
  <si>
    <t>其他一般公共服务支出</t>
  </si>
  <si>
    <t>208</t>
  </si>
  <si>
    <t>20802</t>
  </si>
  <si>
    <t>民政管理事务</t>
  </si>
  <si>
    <t>2080208</t>
  </si>
  <si>
    <t>基层政权建设和社区治理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</si>
  <si>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</si>
  <si>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</si>
  <si>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</si>
  <si>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</si>
  <si>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</si>
  <si>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</si>
  <si>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</si>
  <si>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</si>
  <si>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</si>
  <si>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</si>
  <si>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</si>
  <si>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</si>
  <si>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20825</t>
  </si>
  <si>
    <t>其他生活救助</t>
  </si>
  <si>
    <t>2082502</t>
  </si>
  <si>
    <t>其他农村生活救助</t>
  </si>
  <si>
    <t>20899</t>
  </si>
  <si>
    <t>其他社会保障和就业支出</t>
  </si>
  <si>
    <t>2089999</t>
  </si>
  <si>
    <t>210</t>
  </si>
  <si>
    <t>21011</t>
  </si>
  <si>
    <t>行政事业单位医疗</t>
  </si>
  <si>
    <t>2101101</t>
  </si>
  <si>
    <t>行政单位医疗</t>
  </si>
  <si>
    <t>森林保护修护</t>
  </si>
  <si>
    <t>森林管护</t>
  </si>
  <si>
    <t>213</t>
  </si>
  <si>
    <t>21301</t>
  </si>
  <si>
    <t>农业农村</t>
  </si>
  <si>
    <t>病虫害控制</t>
  </si>
  <si>
    <t>2130152</t>
  </si>
  <si>
    <t>对高校毕业生到基层任职补助</t>
  </si>
  <si>
    <t>林业和草原</t>
  </si>
  <si>
    <t>森林资源管理</t>
  </si>
  <si>
    <t>巩固拓展脱贫攻坚成果衔接乡村振兴</t>
  </si>
  <si>
    <t>农村基础设施建设</t>
  </si>
  <si>
    <t>生产发展</t>
  </si>
  <si>
    <t>其他巩固拓展脱贫攻坚成果衔接乡村振兴支出</t>
  </si>
  <si>
    <t>21307</t>
  </si>
  <si>
    <t>农村综合改革</t>
  </si>
  <si>
    <t>对村级公益事业建设的补助</t>
  </si>
  <si>
    <t>2130705</t>
  </si>
  <si>
    <t>对村民委员会和村党支部的补助</t>
  </si>
  <si>
    <t>221</t>
  </si>
  <si>
    <t>22102</t>
  </si>
  <si>
    <t>住房改革支出</t>
  </si>
  <si>
    <t>2210201</t>
  </si>
  <si>
    <t>住房公积金</t>
  </si>
  <si>
    <t>备注：本表反映当年一般公共预算财政拨款支出情况。</t>
  </si>
  <si>
    <t>表三</t>
  </si>
  <si>
    <t>巫溪县菱角镇人民政府2024年一般公共预算财政拨款基本支出预算表</t>
  </si>
  <si>
    <t>经济分类科目</t>
  </si>
  <si>
    <t>2024年基本支出</t>
  </si>
  <si>
    <t>科目编码</t>
  </si>
  <si>
    <t>人员经费</t>
  </si>
  <si>
    <t>日常公用经费</t>
  </si>
  <si>
    <t>301</t>
  </si>
  <si>
    <t>工资福利支出</t>
  </si>
  <si>
    <t>30101</t>
  </si>
  <si>
    <r>
      <rPr>
        <sz val="11"/>
        <color rgb="FF000000"/>
        <rFont val="宋体"/>
        <charset val="134"/>
      </rPr>
      <t> 基本工资</t>
    </r>
  </si>
  <si>
    <t>30102</t>
  </si>
  <si>
    <r>
      <rPr>
        <sz val="11"/>
        <color rgb="FF000000"/>
        <rFont val="宋体"/>
        <charset val="134"/>
      </rPr>
      <t> 津贴补贴</t>
    </r>
  </si>
  <si>
    <t>30103</t>
  </si>
  <si>
    <r>
      <rPr>
        <sz val="11"/>
        <color rgb="FF000000"/>
        <rFont val="宋体"/>
        <charset val="134"/>
      </rPr>
      <t> 奖金</t>
    </r>
  </si>
  <si>
    <t>30108</t>
  </si>
  <si>
    <r>
      <rPr>
        <sz val="11"/>
        <color rgb="FF000000"/>
        <rFont val="宋体"/>
        <charset val="134"/>
      </rPr>
      <t> 机关事业单位基本养老保险缴费</t>
    </r>
  </si>
  <si>
    <t>30109</t>
  </si>
  <si>
    <r>
      <rPr>
        <sz val="11"/>
        <color rgb="FF000000"/>
        <rFont val="宋体"/>
        <charset val="134"/>
      </rPr>
      <t> 职业年金缴费</t>
    </r>
  </si>
  <si>
    <t>30110</t>
  </si>
  <si>
    <r>
      <rPr>
        <sz val="11"/>
        <color rgb="FF000000"/>
        <rFont val="宋体"/>
        <charset val="134"/>
      </rPr>
      <t> 职工基本医疗保险缴费</t>
    </r>
  </si>
  <si>
    <t>30112</t>
  </si>
  <si>
    <r>
      <rPr>
        <sz val="11"/>
        <color rgb="FF000000"/>
        <rFont val="宋体"/>
        <charset val="134"/>
      </rPr>
      <t> 其他社会保障缴费</t>
    </r>
  </si>
  <si>
    <t>30113</t>
  </si>
  <si>
    <r>
      <rPr>
        <sz val="11"/>
        <color rgb="FF000000"/>
        <rFont val="宋体"/>
        <charset val="134"/>
      </rPr>
      <t> 住房公积金</t>
    </r>
  </si>
  <si>
    <t>302</t>
  </si>
  <si>
    <t>商品和服务支出</t>
  </si>
  <si>
    <t>30201</t>
  </si>
  <si>
    <r>
      <rPr>
        <sz val="11"/>
        <color rgb="FF000000"/>
        <rFont val="宋体"/>
        <charset val="134"/>
      </rPr>
      <t> 办公费</t>
    </r>
  </si>
  <si>
    <t>30206</t>
  </si>
  <si>
    <r>
      <rPr>
        <sz val="11"/>
        <color rgb="FF000000"/>
        <rFont val="宋体"/>
        <charset val="134"/>
      </rPr>
      <t> 电费</t>
    </r>
  </si>
  <si>
    <t>30211</t>
  </si>
  <si>
    <r>
      <rPr>
        <sz val="11"/>
        <color rgb="FF000000"/>
        <rFont val="宋体"/>
        <charset val="134"/>
      </rPr>
      <t> 差旅费</t>
    </r>
  </si>
  <si>
    <t>30215</t>
  </si>
  <si>
    <r>
      <rPr>
        <sz val="11"/>
        <color rgb="FF000000"/>
        <rFont val="宋体"/>
        <charset val="134"/>
      </rPr>
      <t> 会议费</t>
    </r>
  </si>
  <si>
    <t>30217</t>
  </si>
  <si>
    <r>
      <rPr>
        <sz val="11"/>
        <color rgb="FF000000"/>
        <rFont val="宋体"/>
        <charset val="134"/>
      </rPr>
      <t> 公务接待费</t>
    </r>
  </si>
  <si>
    <t>30228</t>
  </si>
  <si>
    <r>
      <rPr>
        <sz val="11"/>
        <color rgb="FF000000"/>
        <rFont val="宋体"/>
        <charset val="134"/>
      </rPr>
      <t> 工会经费</t>
    </r>
  </si>
  <si>
    <t>30229</t>
  </si>
  <si>
    <r>
      <rPr>
        <sz val="11"/>
        <color rgb="FF000000"/>
        <rFont val="宋体"/>
        <charset val="134"/>
      </rPr>
      <t> 福利费</t>
    </r>
  </si>
  <si>
    <t>30231</t>
  </si>
  <si>
    <r>
      <rPr>
        <sz val="11"/>
        <color rgb="FF000000"/>
        <rFont val="宋体"/>
        <charset val="134"/>
      </rPr>
      <t> 公务用车运行维护费</t>
    </r>
  </si>
  <si>
    <t>30239</t>
  </si>
  <si>
    <r>
      <rPr>
        <sz val="11"/>
        <color rgb="FF000000"/>
        <rFont val="宋体"/>
        <charset val="134"/>
      </rPr>
      <t> 其他交通费用</t>
    </r>
  </si>
  <si>
    <t>30299</t>
  </si>
  <si>
    <r>
      <rPr>
        <sz val="11"/>
        <color rgb="FF000000"/>
        <rFont val="宋体"/>
        <charset val="134"/>
      </rPr>
      <t> 其他商品和服务支出</t>
    </r>
  </si>
  <si>
    <t>303</t>
  </si>
  <si>
    <t>对个人和家庭的补助</t>
  </si>
  <si>
    <t>30302</t>
  </si>
  <si>
    <r>
      <rPr>
        <sz val="11"/>
        <color rgb="FF000000"/>
        <rFont val="宋体"/>
        <charset val="134"/>
      </rPr>
      <t> 退休费</t>
    </r>
  </si>
  <si>
    <t>30305</t>
  </si>
  <si>
    <r>
      <rPr>
        <sz val="11"/>
        <color rgb="FF000000"/>
        <rFont val="宋体"/>
        <charset val="134"/>
      </rPr>
      <t> 生活补助</t>
    </r>
  </si>
  <si>
    <t>310</t>
  </si>
  <si>
    <t>资本性支出</t>
  </si>
  <si>
    <t>31002</t>
  </si>
  <si>
    <r>
      <rPr>
        <sz val="11"/>
        <color rgb="FF000000"/>
        <rFont val="宋体"/>
        <charset val="134"/>
      </rPr>
      <t> 办公设备购置</t>
    </r>
  </si>
  <si>
    <t>表四</t>
  </si>
  <si>
    <t>巫溪县菱角镇人民政府2024年一般公共预算“三公”经费支出表</t>
  </si>
  <si>
    <t>2023年预算数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</si>
  <si>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</si>
  <si>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</si>
  <si>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</si>
  <si>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</si>
  <si>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</si>
  <si>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</si>
  <si>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</si>
  <si>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巫溪县菱角镇人民政府2024年政府性基金预算支出表</t>
  </si>
  <si>
    <t>本年政府性基金预算财政拨款支出</t>
  </si>
  <si>
    <t>（备注：本单位无政府性基金收支，故此表无数据。）</t>
  </si>
  <si>
    <t>表六</t>
  </si>
  <si>
    <t>巫溪县菱角镇人民政府2024年部门收支总表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</si>
  <si>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</si>
  <si>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</si>
  <si>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</si>
  <si>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</si>
  <si>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</si>
  <si>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</si>
  <si>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</si>
  <si>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</si>
  <si>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巫溪县菱角镇人民政府2024年部门收入总表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</si>
  <si>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</si>
  <si>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</si>
  <si>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</si>
  <si>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</si>
  <si>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</si>
  <si>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</si>
  <si>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</si>
  <si>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</si>
  <si>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</si>
  <si>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</si>
  <si>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表八</t>
  </si>
  <si>
    <t>巫溪县菱角镇人民政府2024年部门支出总表</t>
  </si>
  <si>
    <t>基本支出</t>
  </si>
  <si>
    <t>项目支出</t>
  </si>
  <si>
    <t>表九</t>
  </si>
  <si>
    <t>巫溪县菱角镇人民政府2024年政府采购预算明细表</t>
  </si>
  <si>
    <t>项目编号</t>
  </si>
  <si>
    <t xml:space="preserve"> </t>
  </si>
  <si>
    <t>2024年无政府采购预算，故此表无数据</t>
  </si>
  <si>
    <t>表十</t>
  </si>
  <si>
    <t>2024年部门预算整体绩效目标表</t>
  </si>
  <si>
    <t>部门(单位)名称</t>
  </si>
  <si>
    <t>巫溪县菱角镇人民政府</t>
  </si>
  <si>
    <t>部门支出预算数</t>
  </si>
  <si>
    <t>当年整体绩效目标</t>
  </si>
  <si>
    <t>通过使用全部预算资金计划在预算年度内保证机关单位的基本运行，履行管理15个村社区的整村运行职能，提高菱角镇1%经济效益和社会治理效益，逐步提高可持续发展能力，推进服务对象满意度达到90%;保证辖区公共安全。;保障基本公共服务项目，提高服务水平和服务对象满意度。;保证基层党的建设正常平稳运行，完成党和国家的政策落实任务，密切联系群众。;确保辖区安全稳定、各项事业活动有序开展。;确保法律执行和实施，规范居民行为。</t>
  </si>
  <si>
    <t>绩效指标</t>
  </si>
  <si>
    <t>指标</t>
  </si>
  <si>
    <t>指标权重</t>
  </si>
  <si>
    <t>计量单位</t>
  </si>
  <si>
    <t>指标性质</t>
  </si>
  <si>
    <t>指标值</t>
  </si>
  <si>
    <t>履行管理整村运行只能村社区数</t>
  </si>
  <si>
    <t>25</t>
  </si>
  <si>
    <t>个</t>
  </si>
  <si>
    <t>＝</t>
  </si>
  <si>
    <t>15</t>
  </si>
  <si>
    <t>应急事件处置及时率</t>
  </si>
  <si>
    <t>20</t>
  </si>
  <si>
    <t>%</t>
  </si>
  <si>
    <t>100</t>
  </si>
  <si>
    <t>有效提高服务水平</t>
  </si>
  <si>
    <t/>
  </si>
  <si>
    <t>定性</t>
  </si>
  <si>
    <t>有效</t>
  </si>
  <si>
    <t>提高菱角镇经济效益和社会治理效益</t>
  </si>
  <si>
    <t>≥</t>
  </si>
  <si>
    <t>1</t>
  </si>
  <si>
    <t>服务对象满意度</t>
  </si>
  <si>
    <t>10</t>
  </si>
  <si>
    <t>90</t>
  </si>
  <si>
    <t>表十一</t>
  </si>
  <si>
    <t>2024年重点专项资金绩效目标表</t>
  </si>
  <si>
    <t>2020年市级重点专项资金绩效目标表（一级项目）</t>
  </si>
  <si>
    <t>编制单位：</t>
  </si>
  <si>
    <t>专项资金名称</t>
  </si>
  <si>
    <t>业务主管部门</t>
  </si>
  <si>
    <t>2023年预算</t>
  </si>
  <si>
    <t>2020年预算</t>
  </si>
  <si>
    <t>项目概况</t>
  </si>
  <si>
    <t>立项依据</t>
  </si>
  <si>
    <t>项目当年绩效目标</t>
  </si>
  <si>
    <r>
      <rPr>
        <sz val="16"/>
        <color rgb="FF000000"/>
        <rFont val="Times New Roman"/>
        <charset val="1"/>
      </rPr>
      <t>2024</t>
    </r>
    <r>
      <rPr>
        <sz val="16"/>
        <color rgb="FF000000"/>
        <rFont val="方正仿宋_GBK"/>
        <charset val="1"/>
      </rPr>
      <t>年无重点专项资金，故此表无数据</t>
    </r>
  </si>
  <si>
    <t>表十二</t>
  </si>
  <si>
    <t>2024年部门（单位）一般性项目绩效目标表</t>
  </si>
  <si>
    <t>单位信息：</t>
  </si>
  <si>
    <t>项目名称：</t>
  </si>
  <si>
    <t>菱角镇2023年冬春临时生活困难救助项目</t>
  </si>
  <si>
    <t>职能职责与活动：</t>
  </si>
  <si>
    <t>公共服务职能活动</t>
  </si>
  <si>
    <t>主管部门：</t>
  </si>
  <si>
    <t>巫溪县应急管理局</t>
  </si>
  <si>
    <t>项目经办人：</t>
  </si>
  <si>
    <t>龚崇荣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</si>
  <si>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</si>
  <si>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</si>
  <si>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</si>
  <si>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</si>
  <si>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</si>
  <si>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</si>
  <si>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确保冬春期间受灾群众基本生活安全温暖过冬，解决50名受灾人口冬春生活困难，有效保障受灾群众基本生活。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</si>
  <si>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</si>
  <si>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</si>
  <si>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</si>
  <si>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</si>
  <si>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</si>
  <si>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</si>
  <si>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</si>
  <si>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</si>
  <si>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</si>
  <si>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</si>
  <si>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</si>
  <si>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数量指标</t>
  </si>
  <si>
    <t>补助人口</t>
  </si>
  <si>
    <t>=</t>
  </si>
  <si>
    <t>人</t>
  </si>
  <si>
    <t>质量指标</t>
  </si>
  <si>
    <t>补助精准率</t>
  </si>
  <si>
    <t>效益指标</t>
  </si>
  <si>
    <t>社会效益</t>
  </si>
  <si>
    <t>受益人口</t>
  </si>
  <si>
    <t>满意度指标</t>
  </si>
  <si>
    <t>受益对象满意度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</si>
</sst>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#,##0.00_ "/>
    <numFmt numFmtId="179" formatCode="\ \ @"/>
  </numFmts>
  <fonts count="60">
    <font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0"/>
      <name val="方正楷体_GBK"/>
      <charset val="134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16"/>
      <color rgb="FF000000"/>
      <name val="Times New Roman"/>
      <charset val="1"/>
    </font>
    <font>
      <sz val="9"/>
      <name val="simhei"/>
      <charset val="134"/>
    </font>
    <font>
      <sz val="19"/>
      <name val="方正小标宋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sz val="10"/>
      <name val="Times New Roman"/>
      <charset val="134"/>
    </font>
    <font>
      <sz val="15"/>
      <name val="方正小标宋_GBK"/>
      <charset val="134"/>
    </font>
    <font>
      <sz val="12"/>
      <name val="方正黑体_GBK"/>
      <charset val="134"/>
    </font>
    <font>
      <b/>
      <sz val="12"/>
      <name val="Times New Roman"/>
      <charset val="134"/>
    </font>
    <font>
      <sz val="9"/>
      <name val="SimSun"/>
      <charset val="134"/>
    </font>
    <font>
      <sz val="14"/>
      <name val="方正黑体_GBK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name val="Times New Roman"/>
      <charset val="134"/>
    </font>
    <font>
      <b/>
      <sz val="11"/>
      <color indexed="8"/>
      <name val="宋体"/>
      <charset val="1"/>
      <scheme val="minor"/>
    </font>
    <font>
      <sz val="11"/>
      <name val="方正楷体_GBK"/>
      <charset val="134"/>
    </font>
    <font>
      <sz val="12"/>
      <name val="方正仿宋_GBK"/>
      <charset val="134"/>
    </font>
    <font>
      <sz val="18"/>
      <name val="方正小标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7"/>
      <name val="方正小标宋_GBK"/>
      <charset val="134"/>
    </font>
    <font>
      <sz val="10"/>
      <name val="Times New Roman"/>
      <charset val="0"/>
    </font>
    <font>
      <sz val="12"/>
      <color indexed="8"/>
      <name val="宋体"/>
      <charset val="1"/>
      <scheme val="minor"/>
    </font>
    <font>
      <b/>
      <sz val="12"/>
      <color indexed="8"/>
      <name val="宋体"/>
      <charset val="1"/>
      <scheme val="minor"/>
    </font>
    <font>
      <sz val="12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6"/>
      <color rgb="FF000000"/>
      <name val="方正仿宋_GBK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2" borderId="1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" borderId="18" applyNumberFormat="0" applyAlignment="0" applyProtection="0">
      <alignment vertical="center"/>
    </xf>
    <xf numFmtId="0" fontId="48" fillId="4" borderId="19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50" fillId="5" borderId="20" applyNumberForma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58" fillId="0" borderId="0"/>
    <xf numFmtId="0" fontId="58" fillId="0" borderId="0"/>
    <xf numFmtId="0" fontId="38" fillId="0" borderId="0">
      <alignment vertical="center"/>
    </xf>
  </cellStyleXfs>
  <cellXfs count="12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50" applyAlignment="1">
      <alignment vertical="center"/>
    </xf>
    <xf numFmtId="0" fontId="8" fillId="0" borderId="0" xfId="49">
      <alignment vertical="center"/>
    </xf>
    <xf numFmtId="0" fontId="9" fillId="0" borderId="0" xfId="50" applyFont="1" applyFill="1" applyBorder="1" applyAlignment="1">
      <alignment horizontal="center" vertical="center" wrapText="1"/>
    </xf>
    <xf numFmtId="0" fontId="10" fillId="0" borderId="4" xfId="50" applyFont="1" applyFill="1" applyBorder="1" applyAlignment="1">
      <alignment horizontal="center" vertical="center" wrapText="1"/>
    </xf>
    <xf numFmtId="0" fontId="10" fillId="0" borderId="4" xfId="50" applyFont="1" applyFill="1" applyBorder="1" applyAlignment="1">
      <alignment horizontal="left" vertical="center" wrapText="1"/>
    </xf>
    <xf numFmtId="0" fontId="10" fillId="0" borderId="5" xfId="50" applyFont="1" applyFill="1" applyBorder="1" applyAlignment="1">
      <alignment horizontal="center" vertical="center" wrapText="1"/>
    </xf>
    <xf numFmtId="0" fontId="11" fillId="0" borderId="5" xfId="50" applyFont="1" applyFill="1" applyBorder="1" applyAlignment="1">
      <alignment horizontal="center" vertical="center"/>
    </xf>
    <xf numFmtId="0" fontId="11" fillId="0" borderId="6" xfId="50" applyFont="1" applyFill="1" applyBorder="1" applyAlignment="1">
      <alignment horizontal="center" vertical="center"/>
    </xf>
    <xf numFmtId="176" fontId="11" fillId="0" borderId="7" xfId="50" applyNumberFormat="1" applyFont="1" applyFill="1" applyBorder="1" applyAlignment="1">
      <alignment horizontal="center" vertical="center"/>
    </xf>
    <xf numFmtId="176" fontId="11" fillId="0" borderId="0" xfId="50" applyNumberFormat="1" applyFont="1" applyFill="1" applyBorder="1" applyAlignment="1">
      <alignment horizontal="center" vertical="center"/>
    </xf>
    <xf numFmtId="176" fontId="11" fillId="0" borderId="8" xfId="50" applyNumberFormat="1" applyFont="1" applyFill="1" applyBorder="1" applyAlignment="1">
      <alignment horizontal="center" vertical="center"/>
    </xf>
    <xf numFmtId="176" fontId="11" fillId="0" borderId="9" xfId="50" applyNumberFormat="1" applyFont="1" applyFill="1" applyBorder="1" applyAlignment="1">
      <alignment horizontal="center" vertical="center"/>
    </xf>
    <xf numFmtId="176" fontId="11" fillId="0" borderId="10" xfId="50" applyNumberFormat="1" applyFont="1" applyFill="1" applyBorder="1" applyAlignment="1">
      <alignment horizontal="center" vertical="center"/>
    </xf>
    <xf numFmtId="176" fontId="11" fillId="0" borderId="11" xfId="50" applyNumberFormat="1" applyFont="1" applyFill="1" applyBorder="1" applyAlignment="1">
      <alignment horizontal="center" vertical="center"/>
    </xf>
    <xf numFmtId="49" fontId="11" fillId="0" borderId="5" xfId="50" applyNumberFormat="1" applyFont="1" applyFill="1" applyBorder="1" applyAlignment="1">
      <alignment horizontal="left" vertical="center" wrapText="1"/>
    </xf>
    <xf numFmtId="0" fontId="11" fillId="0" borderId="5" xfId="50" applyFont="1" applyFill="1" applyBorder="1" applyAlignment="1">
      <alignment horizontal="left" vertical="center"/>
    </xf>
    <xf numFmtId="49" fontId="11" fillId="0" borderId="5" xfId="5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indent="2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9" fillId="0" borderId="12" xfId="0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2" fillId="0" borderId="12" xfId="0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4" fontId="20" fillId="0" borderId="12" xfId="0" applyNumberFormat="1" applyFont="1" applyFill="1" applyBorder="1" applyAlignment="1">
      <alignment horizontal="right" vertical="center" wrapText="1"/>
    </xf>
    <xf numFmtId="177" fontId="20" fillId="0" borderId="12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177" fontId="25" fillId="0" borderId="12" xfId="0" applyNumberFormat="1" applyFont="1" applyFill="1" applyBorder="1" applyAlignment="1">
      <alignment horizontal="right" vertical="center" wrapText="1"/>
    </xf>
    <xf numFmtId="0" fontId="26" fillId="0" borderId="0" xfId="0" applyFo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177" fontId="20" fillId="0" borderId="1" xfId="0" applyNumberFormat="1" applyFont="1" applyBorder="1" applyAlignment="1">
      <alignment horizontal="right" vertical="center"/>
    </xf>
    <xf numFmtId="177" fontId="25" fillId="0" borderId="1" xfId="0" applyNumberFormat="1" applyFont="1" applyBorder="1" applyAlignment="1">
      <alignment horizontal="right" vertical="center"/>
    </xf>
    <xf numFmtId="177" fontId="0" fillId="0" borderId="1" xfId="0" applyNumberFormat="1" applyFont="1" applyBorder="1">
      <alignment vertical="center"/>
    </xf>
    <xf numFmtId="177" fontId="26" fillId="0" borderId="1" xfId="0" applyNumberFormat="1" applyFont="1" applyBorder="1">
      <alignment vertical="center"/>
    </xf>
    <xf numFmtId="0" fontId="0" fillId="0" borderId="0" xfId="0" applyFont="1" applyBorder="1">
      <alignment vertical="center"/>
    </xf>
    <xf numFmtId="0" fontId="27" fillId="0" borderId="0" xfId="0" applyFont="1" applyBorder="1" applyAlignment="1">
      <alignment horizontal="right" vertical="center"/>
    </xf>
    <xf numFmtId="0" fontId="22" fillId="0" borderId="12" xfId="0" applyFont="1" applyBorder="1" applyAlignment="1">
      <alignment horizontal="center" vertical="center"/>
    </xf>
    <xf numFmtId="4" fontId="25" fillId="0" borderId="12" xfId="0" applyNumberFormat="1" applyFont="1" applyBorder="1" applyAlignment="1">
      <alignment horizontal="right" vertical="center"/>
    </xf>
    <xf numFmtId="0" fontId="21" fillId="0" borderId="0" xfId="0" applyFont="1" applyBorder="1">
      <alignment vertical="center"/>
    </xf>
    <xf numFmtId="0" fontId="28" fillId="0" borderId="12" xfId="0" applyFont="1" applyBorder="1">
      <alignment vertical="center"/>
    </xf>
    <xf numFmtId="0" fontId="28" fillId="0" borderId="13" xfId="0" applyFont="1" applyBorder="1">
      <alignment vertical="center"/>
    </xf>
    <xf numFmtId="4" fontId="25" fillId="0" borderId="13" xfId="0" applyNumberFormat="1" applyFont="1" applyBorder="1" applyAlignment="1">
      <alignment horizontal="right" vertical="center"/>
    </xf>
    <xf numFmtId="0" fontId="28" fillId="0" borderId="1" xfId="0" applyFont="1" applyBorder="1">
      <alignment vertical="center"/>
    </xf>
    <xf numFmtId="4" fontId="25" fillId="0" borderId="1" xfId="0" applyNumberFormat="1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9" fillId="0" borderId="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4" fontId="31" fillId="0" borderId="12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left" vertical="center"/>
    </xf>
    <xf numFmtId="0" fontId="15" fillId="0" borderId="12" xfId="0" applyFont="1" applyBorder="1">
      <alignment vertical="center"/>
    </xf>
    <xf numFmtId="0" fontId="32" fillId="0" borderId="0" xfId="0" applyFont="1" applyBorder="1" applyAlignment="1">
      <alignment horizontal="center" vertical="center" wrapText="1"/>
    </xf>
    <xf numFmtId="4" fontId="33" fillId="0" borderId="5" xfId="53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178" fontId="20" fillId="0" borderId="1" xfId="0" applyNumberFormat="1" applyFont="1" applyBorder="1" applyAlignment="1">
      <alignment horizontal="center" vertical="center"/>
    </xf>
    <xf numFmtId="179" fontId="24" fillId="0" borderId="1" xfId="0" applyNumberFormat="1" applyFont="1" applyFill="1" applyBorder="1" applyAlignment="1">
      <alignment horizontal="left" vertical="center" wrapText="1"/>
    </xf>
    <xf numFmtId="178" fontId="25" fillId="0" borderId="1" xfId="0" applyNumberFormat="1" applyFont="1" applyBorder="1" applyAlignment="1">
      <alignment horizontal="center" vertical="center"/>
    </xf>
    <xf numFmtId="178" fontId="34" fillId="0" borderId="1" xfId="0" applyNumberFormat="1" applyFont="1" applyFill="1" applyBorder="1" applyAlignment="1">
      <alignment horizontal="center" vertical="center"/>
    </xf>
    <xf numFmtId="178" fontId="34" fillId="0" borderId="1" xfId="0" applyNumberFormat="1" applyFont="1" applyBorder="1" applyAlignment="1">
      <alignment horizontal="center" vertical="center"/>
    </xf>
    <xf numFmtId="178" fontId="35" fillId="0" borderId="1" xfId="0" applyNumberFormat="1" applyFont="1" applyFill="1" applyBorder="1" applyAlignment="1">
      <alignment horizontal="center" vertical="center"/>
    </xf>
    <xf numFmtId="178" fontId="35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8" fontId="26" fillId="0" borderId="1" xfId="0" applyNumberFormat="1" applyFont="1" applyFill="1" applyBorder="1" applyAlignment="1">
      <alignment horizontal="center" vertical="center"/>
    </xf>
    <xf numFmtId="178" fontId="26" fillId="0" borderId="1" xfId="0" applyNumberFormat="1" applyFont="1" applyBorder="1" applyAlignment="1">
      <alignment horizontal="center" vertical="center"/>
    </xf>
    <xf numFmtId="0" fontId="2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4" fontId="25" fillId="0" borderId="0" xfId="0" applyNumberFormat="1" applyFont="1" applyFill="1" applyBorder="1" applyAlignment="1">
      <alignment horizontal="right" vertical="center" wrapText="1"/>
    </xf>
    <xf numFmtId="177" fontId="25" fillId="0" borderId="0" xfId="0" applyNumberFormat="1" applyFont="1" applyFill="1" applyBorder="1" applyAlignment="1">
      <alignment horizontal="right" vertical="center" wrapText="1"/>
    </xf>
    <xf numFmtId="0" fontId="36" fillId="0" borderId="0" xfId="0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37" fillId="0" borderId="0" xfId="52" applyNumberFormat="1" applyFont="1" applyFill="1" applyBorder="1" applyAlignment="1">
      <alignment horizontal="left" vertical="center"/>
    </xf>
    <xf numFmtId="0" fontId="38" fillId="0" borderId="0" xfId="52" applyNumberFormat="1" applyFont="1" applyFill="1" applyBorder="1" applyAlignment="1">
      <alignment horizontal="left" vertical="center"/>
    </xf>
    <xf numFmtId="0" fontId="21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horizontal="right" vertical="center" wrapText="1"/>
    </xf>
    <xf numFmtId="0" fontId="28" fillId="0" borderId="12" xfId="0" applyFont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3" xfId="51"/>
    <cellStyle name="常规 4" xfId="52"/>
    <cellStyle name="常规_表四_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N6" sqref="N6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9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2" width="9.76666666666667" customWidth="1"/>
  </cols>
  <sheetData>
    <row r="1" ht="16.35" customHeight="1" spans="1:8">
      <c r="A1" s="34"/>
      <c r="B1" s="3" t="s">
        <v>0</v>
      </c>
    </row>
    <row r="2" ht="40.5" customHeight="1" spans="1:8">
      <c r="B2" s="35" t="s">
        <v>1</v>
      </c>
      <c r="C2" s="35"/>
      <c r="D2" s="35"/>
      <c r="E2" s="35"/>
      <c r="F2" s="35"/>
      <c r="G2" s="35"/>
      <c r="H2" s="35"/>
    </row>
    <row r="3" ht="23.25" customHeight="1" spans="1:8">
      <c r="H3" s="73" t="s">
        <v>2</v>
      </c>
    </row>
    <row r="4" ht="43.1" customHeight="1" spans="1:8">
      <c r="B4" s="53" t="s">
        <v>3</v>
      </c>
      <c r="C4" s="53"/>
      <c r="D4" s="53" t="s">
        <v>4</v>
      </c>
      <c r="E4" s="53"/>
      <c r="F4" s="53"/>
      <c r="G4" s="53"/>
      <c r="H4" s="53"/>
    </row>
    <row r="5" ht="43.1" customHeight="1" spans="1:8">
      <c r="B5" s="74" t="s">
        <v>5</v>
      </c>
      <c r="C5" s="74" t="s">
        <v>6</v>
      </c>
      <c r="D5" s="74" t="s">
        <v>5</v>
      </c>
      <c r="E5" s="74" t="s">
        <v>7</v>
      </c>
      <c r="F5" s="53" t="s">
        <v>8</v>
      </c>
      <c r="G5" s="53" t="s">
        <v>9</v>
      </c>
      <c r="H5" s="53" t="s">
        <v>10</v>
      </c>
    </row>
    <row r="6" ht="24.15" customHeight="1" spans="1:8">
      <c r="B6" s="66" t="s">
        <v>11</v>
      </c>
      <c r="C6" s="48">
        <f>C7</f>
        <v>1075.12</v>
      </c>
      <c r="D6" s="66" t="s">
        <v>12</v>
      </c>
      <c r="E6" s="48">
        <f>F6+G6+H6</f>
        <v>1409.78</v>
      </c>
      <c r="F6" s="48">
        <f>F7+F8+F9+F10+F11+F12</f>
        <v>1409.78</v>
      </c>
      <c r="G6" s="48"/>
      <c r="H6" s="48"/>
    </row>
    <row r="7" ht="23.25" customHeight="1" spans="1:8">
      <c r="B7" s="77" t="s">
        <v>13</v>
      </c>
      <c r="C7" s="75">
        <v>1075.12</v>
      </c>
      <c r="D7" s="77" t="s">
        <v>14</v>
      </c>
      <c r="E7" s="48">
        <f t="shared" ref="E7:E12" si="0">F7+G7+H7</f>
        <v>481.76</v>
      </c>
      <c r="F7" s="75">
        <v>481.76</v>
      </c>
      <c r="G7" s="75"/>
      <c r="H7" s="75"/>
    </row>
    <row r="8" ht="23.25" customHeight="1" spans="1:8">
      <c r="B8" s="77" t="s">
        <v>15</v>
      </c>
      <c r="C8" s="75"/>
      <c r="D8" s="77" t="s">
        <v>16</v>
      </c>
      <c r="E8" s="48">
        <f t="shared" si="0"/>
        <v>152.02</v>
      </c>
      <c r="F8" s="75">
        <v>152.02</v>
      </c>
      <c r="G8" s="75"/>
      <c r="H8" s="75"/>
    </row>
    <row r="9" ht="23.25" customHeight="1" spans="1:8">
      <c r="B9" s="77" t="s">
        <v>17</v>
      </c>
      <c r="C9" s="75"/>
      <c r="D9" s="77" t="s">
        <v>18</v>
      </c>
      <c r="E9" s="48">
        <f t="shared" si="0"/>
        <v>33.8</v>
      </c>
      <c r="F9" s="75">
        <v>33.8</v>
      </c>
      <c r="G9" s="75"/>
      <c r="H9" s="75"/>
    </row>
    <row r="10" ht="23.25" customHeight="1" spans="1:8">
      <c r="B10" s="77"/>
      <c r="C10" s="75"/>
      <c r="D10" s="77" t="s">
        <v>19</v>
      </c>
      <c r="E10" s="48">
        <f t="shared" si="0"/>
        <v>8.21</v>
      </c>
      <c r="F10" s="75">
        <v>8.21</v>
      </c>
      <c r="G10" s="75"/>
      <c r="H10" s="75"/>
    </row>
    <row r="11" ht="23.25" customHeight="1" spans="1:8">
      <c r="B11" s="77"/>
      <c r="C11" s="75"/>
      <c r="D11" s="77" t="s">
        <v>20</v>
      </c>
      <c r="E11" s="48">
        <f t="shared" si="0"/>
        <v>687.82</v>
      </c>
      <c r="F11" s="75">
        <v>687.82</v>
      </c>
      <c r="G11" s="75"/>
      <c r="H11" s="75"/>
    </row>
    <row r="12" ht="26" customHeight="1" spans="1:8">
      <c r="B12" s="119"/>
      <c r="C12" s="120"/>
      <c r="D12" s="77" t="s">
        <v>21</v>
      </c>
      <c r="E12" s="48">
        <f t="shared" si="0"/>
        <v>46.17</v>
      </c>
      <c r="F12" s="75">
        <v>46.17</v>
      </c>
      <c r="G12" s="120"/>
      <c r="H12" s="120"/>
    </row>
    <row r="13" ht="22.4" customHeight="1" spans="1:8">
      <c r="B13" s="39" t="s">
        <v>22</v>
      </c>
      <c r="C13" s="48">
        <f>C14</f>
        <v>334.66</v>
      </c>
      <c r="D13" s="39" t="s">
        <v>23</v>
      </c>
      <c r="E13" s="120"/>
      <c r="F13" s="120"/>
      <c r="G13" s="120"/>
      <c r="H13" s="120"/>
    </row>
    <row r="14" ht="21.55" customHeight="1" spans="1:8">
      <c r="B14" s="121" t="s">
        <v>24</v>
      </c>
      <c r="C14" s="121">
        <v>334.66</v>
      </c>
      <c r="D14" s="119"/>
      <c r="E14" s="120"/>
      <c r="F14" s="120"/>
      <c r="G14" s="120"/>
      <c r="H14" s="120"/>
    </row>
    <row r="15" ht="20.7" customHeight="1" spans="1:8">
      <c r="B15" s="121" t="s">
        <v>25</v>
      </c>
      <c r="C15" s="120"/>
      <c r="D15" s="119"/>
      <c r="E15" s="120"/>
      <c r="F15" s="120"/>
      <c r="G15" s="120"/>
      <c r="H15" s="120"/>
    </row>
    <row r="16" ht="20.7" customHeight="1" spans="1:8">
      <c r="B16" s="121" t="s">
        <v>26</v>
      </c>
      <c r="C16" s="120"/>
      <c r="D16" s="119"/>
      <c r="E16" s="120"/>
      <c r="F16" s="120"/>
      <c r="G16" s="120"/>
      <c r="H16" s="120"/>
    </row>
    <row r="17" ht="16.35" customHeight="1" spans="2:8">
      <c r="B17" s="119"/>
      <c r="C17" s="120"/>
      <c r="D17" s="119"/>
      <c r="E17" s="120"/>
      <c r="F17" s="120"/>
      <c r="G17" s="120"/>
      <c r="H17" s="120"/>
    </row>
    <row r="18" ht="24.15" customHeight="1" spans="2:8">
      <c r="B18" s="66" t="s">
        <v>27</v>
      </c>
      <c r="C18" s="48">
        <f>C6+C13</f>
        <v>1409.78</v>
      </c>
      <c r="D18" s="66" t="s">
        <v>28</v>
      </c>
      <c r="E18" s="48">
        <f>E6+E13</f>
        <v>1409.78</v>
      </c>
      <c r="F18" s="48"/>
      <c r="G18" s="48"/>
      <c r="H18" s="48"/>
    </row>
    <row r="19" spans="2:8">
      <c r="B19" t="s">
        <v>29</v>
      </c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F6" sqref="F6:G6"/>
    </sheetView>
  </sheetViews>
  <sheetFormatPr defaultColWidth="10" defaultRowHeight="13.5" outlineLevelCol="6"/>
  <cols>
    <col min="1" max="1" width="0.266666666666667" customWidth="1"/>
    <col min="2" max="2" width="10" customWidth="1"/>
    <col min="3" max="3" width="29.125" customWidth="1"/>
    <col min="4" max="4" width="11.25" customWidth="1"/>
    <col min="5" max="6" width="11.75" customWidth="1"/>
    <col min="7" max="7" width="10.125" customWidth="1"/>
    <col min="8" max="9" width="9.76666666666667" customWidth="1"/>
  </cols>
  <sheetData>
    <row r="1" ht="16.35" customHeight="1" spans="1:7">
      <c r="A1" s="34"/>
      <c r="B1" s="3" t="s">
        <v>208</v>
      </c>
      <c r="C1" s="34"/>
      <c r="D1" s="34"/>
      <c r="E1" s="34"/>
      <c r="F1" s="34"/>
      <c r="G1" s="34"/>
    </row>
    <row r="2" ht="16.35" customHeight="1" spans="1:7">
      <c r="B2" s="35" t="s">
        <v>209</v>
      </c>
      <c r="C2" s="35"/>
      <c r="D2" s="35"/>
      <c r="E2" s="35"/>
      <c r="F2" s="35"/>
      <c r="G2" s="35"/>
    </row>
    <row r="3" ht="16.35" customHeight="1" spans="1:7">
      <c r="B3" s="35"/>
      <c r="C3" s="35"/>
      <c r="D3" s="35"/>
      <c r="E3" s="35"/>
      <c r="F3" s="35"/>
      <c r="G3" s="35"/>
    </row>
    <row r="4" ht="16.35" customHeight="1"/>
    <row r="5" ht="19.8" customHeight="1" spans="1:7">
      <c r="G5" s="36" t="s">
        <v>2</v>
      </c>
    </row>
    <row r="6" ht="37.95" customHeight="1" spans="1:7">
      <c r="B6" s="37" t="s">
        <v>210</v>
      </c>
      <c r="C6" s="38" t="s">
        <v>211</v>
      </c>
      <c r="D6" s="38"/>
      <c r="E6" s="39" t="s">
        <v>212</v>
      </c>
      <c r="F6" s="40">
        <v>1707</v>
      </c>
      <c r="G6" s="40"/>
    </row>
    <row r="7" ht="183.7" customHeight="1" spans="1:7">
      <c r="B7" s="39" t="s">
        <v>213</v>
      </c>
      <c r="C7" s="41" t="s">
        <v>214</v>
      </c>
      <c r="D7" s="41"/>
      <c r="E7" s="41"/>
      <c r="F7" s="41"/>
      <c r="G7" s="41"/>
    </row>
    <row r="8" ht="23.25" customHeight="1" spans="1:7">
      <c r="B8" s="37" t="s">
        <v>215</v>
      </c>
      <c r="C8" s="39" t="s">
        <v>216</v>
      </c>
      <c r="D8" s="39" t="s">
        <v>217</v>
      </c>
      <c r="E8" s="39" t="s">
        <v>218</v>
      </c>
      <c r="F8" s="39" t="s">
        <v>219</v>
      </c>
      <c r="G8" s="39" t="s">
        <v>220</v>
      </c>
    </row>
    <row r="9" ht="18.95" customHeight="1" spans="1:7">
      <c r="B9" s="37"/>
      <c r="C9" s="42" t="s">
        <v>221</v>
      </c>
      <c r="D9" s="43" t="s">
        <v>222</v>
      </c>
      <c r="E9" s="43" t="s">
        <v>223</v>
      </c>
      <c r="F9" s="43" t="s">
        <v>224</v>
      </c>
      <c r="G9" s="43" t="s">
        <v>225</v>
      </c>
    </row>
    <row r="10" ht="18.95" customHeight="1" spans="1:7">
      <c r="B10" s="37"/>
      <c r="C10" s="42" t="s">
        <v>226</v>
      </c>
      <c r="D10" s="43" t="s">
        <v>227</v>
      </c>
      <c r="E10" s="43" t="s">
        <v>228</v>
      </c>
      <c r="F10" s="43" t="s">
        <v>224</v>
      </c>
      <c r="G10" s="43" t="s">
        <v>229</v>
      </c>
    </row>
    <row r="11" ht="18.95" customHeight="1" spans="1:7">
      <c r="B11" s="37"/>
      <c r="C11" s="42" t="s">
        <v>230</v>
      </c>
      <c r="D11" s="43" t="s">
        <v>222</v>
      </c>
      <c r="E11" s="43" t="s">
        <v>231</v>
      </c>
      <c r="F11" s="43" t="s">
        <v>232</v>
      </c>
      <c r="G11" s="43" t="s">
        <v>233</v>
      </c>
    </row>
    <row r="12" ht="18.95" customHeight="1" spans="1:7">
      <c r="B12" s="37"/>
      <c r="C12" s="42" t="s">
        <v>234</v>
      </c>
      <c r="D12" s="43" t="s">
        <v>227</v>
      </c>
      <c r="E12" s="43" t="s">
        <v>228</v>
      </c>
      <c r="F12" s="43" t="s">
        <v>235</v>
      </c>
      <c r="G12" s="43" t="s">
        <v>236</v>
      </c>
    </row>
    <row r="13" ht="18.95" customHeight="1" spans="1:7">
      <c r="B13" s="37"/>
      <c r="C13" s="42" t="s">
        <v>237</v>
      </c>
      <c r="D13" s="43" t="s">
        <v>238</v>
      </c>
      <c r="E13" s="43" t="s">
        <v>228</v>
      </c>
      <c r="F13" s="43" t="s">
        <v>235</v>
      </c>
      <c r="G13" s="43" t="s">
        <v>239</v>
      </c>
    </row>
    <row r="14" ht="18.95" customHeight="1" spans="1:7">
      <c r="B14" s="37"/>
      <c r="C14" s="42"/>
      <c r="D14" s="43"/>
      <c r="E14" s="43"/>
      <c r="F14" s="43"/>
      <c r="G14" s="43"/>
    </row>
    <row r="15" ht="18.95" customHeight="1" spans="1:7">
      <c r="B15" s="37"/>
      <c r="C15" s="42"/>
      <c r="D15" s="43"/>
      <c r="E15" s="43"/>
      <c r="F15" s="43"/>
      <c r="G15" s="43"/>
    </row>
    <row r="16" ht="18.95" customHeight="1" spans="1:7">
      <c r="B16" s="37"/>
      <c r="C16" s="42"/>
      <c r="D16" s="43"/>
      <c r="E16" s="43"/>
      <c r="F16" s="43"/>
      <c r="G16" s="43"/>
    </row>
    <row r="17" ht="18.95" customHeight="1" spans="2:7">
      <c r="B17" s="37"/>
      <c r="C17" s="42"/>
      <c r="D17" s="43"/>
      <c r="E17" s="43"/>
      <c r="F17" s="43"/>
      <c r="G17" s="43"/>
    </row>
    <row r="18" ht="18.95" customHeight="1" spans="2:7">
      <c r="B18" s="37"/>
      <c r="C18" s="42"/>
      <c r="D18" s="43"/>
      <c r="E18" s="43"/>
      <c r="F18" s="43"/>
      <c r="G18" s="43"/>
    </row>
    <row r="19" ht="24.15" customHeight="1" spans="2:7">
      <c r="B19" s="44"/>
      <c r="E19" s="44"/>
    </row>
  </sheetData>
  <mergeCells count="5">
    <mergeCell ref="C6:D6"/>
    <mergeCell ref="F6:G6"/>
    <mergeCell ref="C7:G7"/>
    <mergeCell ref="B8:B18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21" sqref="A21"/>
    </sheetView>
  </sheetViews>
  <sheetFormatPr defaultColWidth="9" defaultRowHeight="13.5" outlineLevelCol="5"/>
  <cols>
    <col min="1" max="1" width="12.25" style="17" customWidth="1"/>
    <col min="2" max="2" width="29.25" style="17" customWidth="1"/>
    <col min="3" max="3" width="8.75" style="17" customWidth="1"/>
    <col min="4" max="4" width="9.38333333333333" style="17" customWidth="1"/>
    <col min="5" max="5" width="12" style="17" customWidth="1"/>
    <col min="6" max="6" width="16.25" style="17" customWidth="1"/>
    <col min="7" max="16384" width="9" style="17"/>
  </cols>
  <sheetData>
    <row r="1" spans="1:6">
      <c r="A1" s="3" t="s">
        <v>240</v>
      </c>
    </row>
    <row r="2" s="16" customFormat="1" ht="31.5" customHeight="1" spans="1:6">
      <c r="A2" s="18" t="s">
        <v>241</v>
      </c>
      <c r="B2" s="18" t="s">
        <v>242</v>
      </c>
      <c r="C2" s="18" t="s">
        <v>242</v>
      </c>
      <c r="D2" s="18" t="s">
        <v>242</v>
      </c>
      <c r="E2" s="18" t="s">
        <v>242</v>
      </c>
      <c r="F2" s="18" t="s">
        <v>242</v>
      </c>
    </row>
    <row r="3" s="16" customFormat="1" ht="19.9" customHeight="1" spans="1:6">
      <c r="A3" s="19" t="s">
        <v>243</v>
      </c>
      <c r="B3" s="20"/>
      <c r="C3" s="20"/>
      <c r="D3" s="20"/>
      <c r="E3" s="19" t="s">
        <v>231</v>
      </c>
      <c r="F3" s="19" t="s">
        <v>2</v>
      </c>
    </row>
    <row r="4" s="16" customFormat="1" ht="24" customHeight="1" spans="1:6">
      <c r="A4" s="21" t="s">
        <v>244</v>
      </c>
      <c r="B4" s="21"/>
      <c r="C4" s="22"/>
      <c r="D4" s="23"/>
      <c r="E4" s="21" t="s">
        <v>245</v>
      </c>
      <c r="F4" s="21"/>
    </row>
    <row r="5" s="16" customFormat="1" ht="19.15" customHeight="1" spans="1:6">
      <c r="A5" s="21" t="s">
        <v>246</v>
      </c>
      <c r="B5" s="24"/>
      <c r="C5" s="25"/>
      <c r="D5" s="25"/>
      <c r="E5" s="25"/>
      <c r="F5" s="26"/>
    </row>
    <row r="6" s="16" customFormat="1" ht="21" customHeight="1" spans="1:6">
      <c r="A6" s="21" t="s">
        <v>247</v>
      </c>
      <c r="B6" s="27"/>
      <c r="C6" s="28"/>
      <c r="D6" s="28"/>
      <c r="E6" s="28"/>
      <c r="F6" s="29"/>
    </row>
    <row r="7" s="16" customFormat="1" ht="93.75" customHeight="1" spans="1:6">
      <c r="A7" s="21" t="s">
        <v>248</v>
      </c>
      <c r="B7" s="30"/>
      <c r="C7" s="30"/>
      <c r="D7" s="30"/>
      <c r="E7" s="30"/>
      <c r="F7" s="30"/>
    </row>
    <row r="8" s="16" customFormat="1" ht="132.75" customHeight="1" spans="1:6">
      <c r="A8" s="21" t="s">
        <v>249</v>
      </c>
      <c r="B8" s="30"/>
      <c r="C8" s="30"/>
      <c r="D8" s="30"/>
      <c r="E8" s="30"/>
      <c r="F8" s="30"/>
    </row>
    <row r="9" s="16" customFormat="1" ht="134.25" customHeight="1" spans="1:6">
      <c r="A9" s="21" t="s">
        <v>250</v>
      </c>
      <c r="B9" s="30"/>
      <c r="C9" s="30"/>
      <c r="D9" s="30"/>
      <c r="E9" s="30"/>
      <c r="F9" s="30"/>
    </row>
    <row r="10" s="16" customFormat="1" ht="21.75" customHeight="1" spans="1:6">
      <c r="A10" s="21" t="s">
        <v>215</v>
      </c>
      <c r="B10" s="21" t="s">
        <v>216</v>
      </c>
      <c r="C10" s="22" t="s">
        <v>217</v>
      </c>
      <c r="D10" s="21" t="s">
        <v>218</v>
      </c>
      <c r="E10" s="21" t="s">
        <v>219</v>
      </c>
      <c r="F10" s="22" t="s">
        <v>220</v>
      </c>
    </row>
    <row r="11" s="16" customFormat="1" ht="18" customHeight="1" spans="1:6">
      <c r="A11" s="22" t="s">
        <v>215</v>
      </c>
      <c r="B11" s="31"/>
      <c r="C11" s="22"/>
      <c r="D11" s="22"/>
      <c r="E11" s="22"/>
      <c r="F11" s="22"/>
    </row>
    <row r="12" s="16" customFormat="1" ht="18" customHeight="1" spans="1:6">
      <c r="A12" s="22" t="s">
        <v>215</v>
      </c>
      <c r="B12" s="31"/>
      <c r="C12" s="22"/>
      <c r="D12" s="22"/>
      <c r="E12" s="22"/>
      <c r="F12" s="22"/>
    </row>
    <row r="13" s="16" customFormat="1" ht="18" customHeight="1" spans="1:6">
      <c r="A13" s="22" t="s">
        <v>215</v>
      </c>
      <c r="B13" s="31"/>
      <c r="C13" s="22"/>
      <c r="D13" s="22"/>
      <c r="E13" s="22"/>
      <c r="F13" s="22"/>
    </row>
    <row r="14" s="16" customFormat="1" ht="18" customHeight="1" spans="1:6">
      <c r="A14" s="22" t="s">
        <v>215</v>
      </c>
      <c r="B14" s="31"/>
      <c r="C14" s="22"/>
      <c r="D14" s="22"/>
      <c r="E14" s="22"/>
      <c r="F14" s="22"/>
    </row>
    <row r="15" s="16" customFormat="1" ht="18" customHeight="1" spans="1:6">
      <c r="A15" s="22" t="s">
        <v>215</v>
      </c>
      <c r="B15" s="31"/>
      <c r="C15" s="22"/>
      <c r="D15" s="22"/>
      <c r="E15" s="22"/>
      <c r="F15" s="32"/>
    </row>
    <row r="16" s="16" customFormat="1" ht="18" customHeight="1" spans="1:6">
      <c r="A16" s="22" t="s">
        <v>215</v>
      </c>
      <c r="B16" s="31"/>
      <c r="C16" s="22"/>
      <c r="D16" s="22"/>
      <c r="E16" s="22"/>
      <c r="F16" s="22"/>
    </row>
    <row r="17" s="16" customFormat="1" ht="18" customHeight="1" spans="1:6">
      <c r="A17" s="22" t="s">
        <v>215</v>
      </c>
      <c r="B17" s="31"/>
      <c r="C17" s="22"/>
      <c r="D17" s="22"/>
      <c r="E17" s="22"/>
      <c r="F17" s="22"/>
    </row>
    <row r="18" s="16" customFormat="1" ht="18" customHeight="1" spans="1:6">
      <c r="A18" s="22" t="s">
        <v>215</v>
      </c>
      <c r="B18" s="31"/>
      <c r="C18" s="22"/>
      <c r="D18" s="22"/>
      <c r="E18" s="22"/>
      <c r="F18" s="22"/>
    </row>
    <row r="19" s="16" customFormat="1" ht="18" customHeight="1" spans="1:6">
      <c r="A19" s="22" t="s">
        <v>215</v>
      </c>
      <c r="B19" s="31"/>
      <c r="C19" s="22"/>
      <c r="D19" s="22"/>
      <c r="E19" s="22"/>
      <c r="F19" s="22"/>
    </row>
    <row r="20" s="16" customFormat="1" ht="18" customHeight="1" spans="1:6">
      <c r="A20" s="22" t="s">
        <v>215</v>
      </c>
      <c r="B20" s="31"/>
      <c r="C20" s="22"/>
      <c r="D20" s="22"/>
      <c r="E20" s="22"/>
      <c r="F20" s="22"/>
    </row>
    <row r="21" ht="20.25" spans="1:6">
      <c r="A21" s="33" t="s">
        <v>251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workbookViewId="0">
      <selection activeCell="M8" sqref="M8"/>
    </sheetView>
  </sheetViews>
  <sheetFormatPr defaultColWidth="9" defaultRowHeight="11.25"/>
  <cols>
    <col min="1" max="1" width="17.75" style="2" customWidth="1"/>
    <col min="2" max="2" width="14.6333333333333" style="2" customWidth="1"/>
    <col min="3" max="3" width="17.1333333333333" style="2" customWidth="1"/>
    <col min="4" max="4" width="16.3833333333333" style="2" customWidth="1"/>
    <col min="5" max="5" width="11.3833333333333" style="2" customWidth="1"/>
    <col min="6" max="6" width="10.25" style="2" customWidth="1"/>
    <col min="7" max="7" width="11" style="2" customWidth="1"/>
    <col min="8" max="8" width="13.25" style="2" customWidth="1"/>
    <col min="9" max="9" width="13" style="2" customWidth="1"/>
    <col min="10" max="16383" width="9" style="2"/>
  </cols>
  <sheetData>
    <row r="1" ht="12.75" spans="1:9">
      <c r="A1" s="3" t="s">
        <v>252</v>
      </c>
    </row>
    <row r="2" ht="56" customHeight="1" spans="1:9">
      <c r="A2" s="4" t="s">
        <v>253</v>
      </c>
      <c r="B2" s="4"/>
      <c r="C2" s="4"/>
      <c r="D2" s="4"/>
      <c r="E2" s="4"/>
      <c r="F2" s="4"/>
      <c r="G2" s="4"/>
      <c r="H2" s="4"/>
      <c r="I2" s="4"/>
    </row>
    <row r="3" ht="17" customHeight="1" spans="1:9">
      <c r="A3" s="4"/>
      <c r="B3" s="4"/>
      <c r="C3" s="4"/>
      <c r="D3" s="4"/>
      <c r="E3" s="4"/>
      <c r="F3" s="4"/>
      <c r="G3" s="4"/>
      <c r="H3" s="4"/>
      <c r="I3" s="5" t="s">
        <v>2</v>
      </c>
    </row>
    <row r="4" ht="34" customHeight="1" spans="1:9">
      <c r="A4" s="6" t="s">
        <v>254</v>
      </c>
      <c r="B4" s="7" t="s">
        <v>211</v>
      </c>
      <c r="C4" s="7"/>
      <c r="D4" s="6" t="s">
        <v>255</v>
      </c>
      <c r="E4" s="8" t="s">
        <v>256</v>
      </c>
      <c r="F4" s="8"/>
      <c r="G4" s="9" t="s">
        <v>257</v>
      </c>
      <c r="H4" s="9"/>
      <c r="I4" s="10" t="s">
        <v>258</v>
      </c>
    </row>
    <row r="5" ht="25.15" customHeight="1" spans="1:9">
      <c r="A5" s="6" t="s">
        <v>259</v>
      </c>
      <c r="B5" s="7" t="s">
        <v>260</v>
      </c>
      <c r="C5" s="7"/>
      <c r="D5" s="6" t="s">
        <v>261</v>
      </c>
      <c r="E5" s="11" t="s">
        <v>262</v>
      </c>
      <c r="F5" s="11"/>
      <c r="G5" s="9" t="s">
        <v>263</v>
      </c>
      <c r="H5" s="9"/>
      <c r="I5" s="6">
        <v>1.25</v>
      </c>
    </row>
    <row r="6" ht="25.15" customHeight="1" spans="1:9">
      <c r="A6" s="6" t="s">
        <v>264</v>
      </c>
      <c r="B6" s="7">
        <v>10</v>
      </c>
      <c r="C6" s="7"/>
      <c r="D6" s="6" t="s">
        <v>265</v>
      </c>
      <c r="E6" s="11">
        <v>15330329042</v>
      </c>
      <c r="F6" s="11"/>
      <c r="G6" s="9" t="s">
        <v>266</v>
      </c>
      <c r="H6" s="9" t="s">
        <v>267</v>
      </c>
      <c r="I6" s="6">
        <v>1.25</v>
      </c>
    </row>
    <row r="7" ht="25.15" customHeight="1" spans="1:9">
      <c r="A7" s="11" t="s">
        <v>268</v>
      </c>
      <c r="B7" s="12" t="s">
        <v>269</v>
      </c>
      <c r="C7" s="12"/>
      <c r="D7" s="12"/>
      <c r="E7" s="12"/>
      <c r="F7" s="12"/>
      <c r="G7" s="9" t="s">
        <v>270</v>
      </c>
      <c r="H7" s="9"/>
      <c r="I7" s="6"/>
    </row>
    <row r="8" ht="25.15" customHeight="1" spans="1:9">
      <c r="A8" s="11"/>
      <c r="B8" s="12"/>
      <c r="C8" s="12"/>
      <c r="D8" s="12"/>
      <c r="E8" s="12"/>
      <c r="F8" s="12"/>
      <c r="G8" s="9" t="s">
        <v>271</v>
      </c>
      <c r="H8" s="9"/>
      <c r="I8" s="6"/>
    </row>
    <row r="9" ht="25.15" customHeight="1" spans="1:9">
      <c r="A9" s="11"/>
      <c r="B9" s="12"/>
      <c r="C9" s="12"/>
      <c r="D9" s="12"/>
      <c r="E9" s="12"/>
      <c r="F9" s="12"/>
      <c r="G9" s="9" t="s">
        <v>272</v>
      </c>
      <c r="H9" s="9"/>
      <c r="I9" s="6"/>
    </row>
    <row r="10" ht="25.15" customHeight="1" spans="1:9">
      <c r="A10" s="11"/>
      <c r="B10" s="12"/>
      <c r="C10" s="12"/>
      <c r="D10" s="12"/>
      <c r="E10" s="12"/>
      <c r="F10" s="12"/>
      <c r="G10" s="9" t="s">
        <v>273</v>
      </c>
      <c r="H10" s="9"/>
      <c r="I10" s="6"/>
    </row>
    <row r="11" s="1" customFormat="1" ht="25.15" customHeight="1" spans="1:9">
      <c r="A11" s="11" t="s">
        <v>274</v>
      </c>
      <c r="B11" s="11" t="s">
        <v>275</v>
      </c>
      <c r="C11" s="11" t="s">
        <v>276</v>
      </c>
      <c r="D11" s="11" t="s">
        <v>219</v>
      </c>
      <c r="E11" s="11" t="s">
        <v>220</v>
      </c>
      <c r="F11" s="11" t="s">
        <v>277</v>
      </c>
      <c r="G11" s="11" t="s">
        <v>278</v>
      </c>
      <c r="H11" s="11" t="s">
        <v>279</v>
      </c>
      <c r="I11" s="11"/>
    </row>
    <row r="12" ht="13" customHeight="1" spans="1:9">
      <c r="A12" s="6" t="s">
        <v>280</v>
      </c>
      <c r="B12" s="11" t="s">
        <v>281</v>
      </c>
      <c r="C12" s="11" t="s">
        <v>282</v>
      </c>
      <c r="D12" s="11" t="s">
        <v>283</v>
      </c>
      <c r="E12" s="11">
        <v>50</v>
      </c>
      <c r="F12" s="11" t="s">
        <v>284</v>
      </c>
      <c r="G12" s="11">
        <v>30</v>
      </c>
      <c r="H12" s="13"/>
      <c r="I12" s="14"/>
    </row>
    <row r="13" ht="13" customHeight="1" spans="1:9">
      <c r="A13" s="6" t="s">
        <v>280</v>
      </c>
      <c r="B13" s="11" t="s">
        <v>285</v>
      </c>
      <c r="C13" s="11" t="s">
        <v>286</v>
      </c>
      <c r="D13" s="11" t="s">
        <v>283</v>
      </c>
      <c r="E13" s="11">
        <v>100</v>
      </c>
      <c r="F13" s="11" t="s">
        <v>228</v>
      </c>
      <c r="G13" s="11">
        <v>30</v>
      </c>
      <c r="H13" s="13"/>
      <c r="I13" s="14"/>
    </row>
    <row r="14" ht="13" customHeight="1" spans="1:9">
      <c r="A14" s="6" t="s">
        <v>287</v>
      </c>
      <c r="B14" s="11" t="s">
        <v>288</v>
      </c>
      <c r="C14" s="11" t="s">
        <v>289</v>
      </c>
      <c r="D14" s="15" t="s">
        <v>235</v>
      </c>
      <c r="E14" s="11">
        <v>50</v>
      </c>
      <c r="F14" s="11" t="s">
        <v>284</v>
      </c>
      <c r="G14" s="11">
        <v>20</v>
      </c>
      <c r="H14" s="13"/>
      <c r="I14" s="14"/>
    </row>
    <row r="15" ht="13" customHeight="1" spans="1:9">
      <c r="A15" s="6" t="s">
        <v>290</v>
      </c>
      <c r="B15" s="11" t="s">
        <v>237</v>
      </c>
      <c r="C15" s="11" t="s">
        <v>291</v>
      </c>
      <c r="D15" s="15" t="s">
        <v>235</v>
      </c>
      <c r="E15" s="11">
        <v>90</v>
      </c>
      <c r="F15" s="11" t="s">
        <v>228</v>
      </c>
      <c r="G15" s="11">
        <v>10</v>
      </c>
      <c r="H15" s="13"/>
      <c r="I15" s="14"/>
    </row>
    <row r="16" ht="13" customHeight="1" spans="1:9">
      <c r="A16" s="6"/>
      <c r="B16" s="11"/>
      <c r="C16" s="11"/>
      <c r="D16" s="11"/>
      <c r="E16" s="6"/>
      <c r="F16" s="6"/>
      <c r="G16" s="6"/>
      <c r="H16" s="13"/>
      <c r="I16" s="14"/>
    </row>
    <row r="17" ht="12" customHeight="1" spans="2:4">
      <c r="B17" s="1"/>
      <c r="C17" s="1"/>
      <c r="D17" s="1"/>
    </row>
    <row r="18" ht="12" customHeight="1" spans="2:4">
      <c r="B18" s="1"/>
      <c r="C18" s="1"/>
      <c r="D18" s="1"/>
    </row>
    <row r="19" ht="12" customHeight="1" spans="2:4">
      <c r="B19" s="1"/>
      <c r="C19" s="1"/>
      <c r="D19" s="1"/>
    </row>
    <row r="20" ht="12" customHeight="1" spans="2:4">
      <c r="B20" s="1"/>
      <c r="C20" s="1"/>
      <c r="D20" s="1"/>
    </row>
    <row r="21" ht="12" customHeight="1" spans="2:4">
      <c r="B21" s="1"/>
      <c r="C21" s="1"/>
      <c r="D21" s="1"/>
    </row>
    <row r="22" ht="12" customHeight="1" spans="2:4">
      <c r="B22" s="1"/>
      <c r="C22" s="1"/>
      <c r="D22" s="1"/>
    </row>
    <row r="23" ht="12" customHeight="1" spans="2:4">
      <c r="B23" s="1"/>
      <c r="C23" s="1"/>
      <c r="D23" s="1"/>
    </row>
    <row r="24" ht="12" customHeight="1" spans="2:4">
      <c r="B24" s="1"/>
      <c r="C24" s="1"/>
      <c r="D24" s="1"/>
    </row>
    <row r="25" ht="12" customHeight="1" spans="2:4">
      <c r="B25" s="1"/>
      <c r="C25" s="1"/>
      <c r="D25" s="1"/>
    </row>
    <row r="26" ht="12" customHeight="1" spans="2:4">
      <c r="B26" s="1"/>
      <c r="C26" s="1"/>
      <c r="D26" s="1"/>
    </row>
    <row r="27" ht="12" customHeight="1" spans="2:4">
      <c r="B27" s="1"/>
      <c r="C27" s="1"/>
      <c r="D27" s="1"/>
    </row>
    <row r="28" ht="12" customHeight="1" spans="2:4">
      <c r="B28" s="1"/>
      <c r="C28" s="1"/>
      <c r="D28" s="1"/>
    </row>
    <row r="29" ht="12" customHeight="1" spans="2:4">
      <c r="B29" s="1"/>
      <c r="C29" s="1"/>
      <c r="D29" s="1"/>
    </row>
    <row r="30" ht="12" customHeight="1" spans="2:4">
      <c r="B30" s="1"/>
      <c r="C30" s="1"/>
      <c r="D30" s="1"/>
    </row>
    <row r="31" ht="12" customHeight="1" spans="2:4">
      <c r="B31" s="1"/>
      <c r="C31" s="1"/>
      <c r="D31" s="1"/>
    </row>
    <row r="32" ht="12" customHeight="1" spans="2:4">
      <c r="B32" s="1"/>
      <c r="C32" s="1"/>
      <c r="D32" s="1"/>
    </row>
    <row r="33" ht="12" customHeight="1" spans="2:4">
      <c r="B33" s="1"/>
      <c r="C33" s="1"/>
      <c r="D33" s="1"/>
    </row>
    <row r="34" spans="2:4">
      <c r="B34" s="1"/>
      <c r="C34" s="1"/>
      <c r="D34" s="1"/>
    </row>
    <row r="35" spans="2:4">
      <c r="B35" s="1"/>
      <c r="C35" s="1"/>
      <c r="D35" s="1"/>
    </row>
    <row r="36" spans="2:4">
      <c r="B36" s="1"/>
      <c r="C36" s="1"/>
      <c r="D36" s="1"/>
    </row>
    <row r="37" spans="2:4">
      <c r="B37" s="1"/>
      <c r="C37" s="1"/>
      <c r="D37" s="1"/>
    </row>
    <row r="38" spans="2:4">
      <c r="B38" s="1"/>
      <c r="C38" s="1"/>
      <c r="D38" s="1"/>
    </row>
    <row r="39" spans="2:4">
      <c r="B39" s="1"/>
      <c r="C39" s="1"/>
      <c r="D39" s="1"/>
    </row>
    <row r="40" spans="2:4">
      <c r="B40" s="1"/>
      <c r="C40" s="1"/>
      <c r="D40" s="1"/>
    </row>
    <row r="41" spans="2:4">
      <c r="B41" s="1"/>
      <c r="C41" s="1"/>
      <c r="D41" s="1"/>
    </row>
    <row r="42" spans="2:4">
      <c r="B42" s="1"/>
      <c r="C42" s="1"/>
      <c r="D42" s="1"/>
    </row>
    <row r="43" spans="2:4">
      <c r="B43" s="1"/>
      <c r="C43" s="1"/>
      <c r="D43" s="1"/>
    </row>
    <row r="44" spans="2:4">
      <c r="B44" s="1"/>
      <c r="C44" s="1"/>
      <c r="D44" s="1"/>
    </row>
    <row r="45" spans="2:4">
      <c r="B45" s="1"/>
      <c r="C45" s="1"/>
      <c r="D45" s="1"/>
    </row>
    <row r="46" spans="2:4">
      <c r="B46" s="1"/>
      <c r="C46" s="1"/>
      <c r="D46" s="1"/>
    </row>
    <row r="47" spans="2:4">
      <c r="B47" s="1"/>
      <c r="C47" s="1"/>
      <c r="D47" s="1"/>
    </row>
    <row r="48" spans="2:4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B61" s="1"/>
      <c r="C61" s="1"/>
      <c r="D61" s="1"/>
    </row>
    <row r="62" spans="2:4">
      <c r="B62" s="1"/>
      <c r="C62" s="1"/>
      <c r="D62" s="1"/>
    </row>
    <row r="63" spans="2:4">
      <c r="B63" s="1"/>
      <c r="C63" s="1"/>
      <c r="D63" s="1"/>
    </row>
    <row r="64" spans="2:4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  <row r="105" spans="2:4">
      <c r="B105" s="1"/>
      <c r="C105" s="1"/>
      <c r="D105" s="1"/>
    </row>
    <row r="106" spans="2:4">
      <c r="B106" s="1"/>
      <c r="C106" s="1"/>
      <c r="D106" s="1"/>
    </row>
    <row r="107" spans="2:4">
      <c r="B107" s="1"/>
      <c r="C107" s="1"/>
      <c r="D107" s="1"/>
    </row>
    <row r="108" spans="2:4">
      <c r="B108" s="1"/>
      <c r="C108" s="1"/>
      <c r="D108" s="1"/>
    </row>
    <row r="109" spans="2:4">
      <c r="B109" s="1"/>
      <c r="C109" s="1"/>
      <c r="D109" s="1"/>
    </row>
    <row r="110" spans="2:4">
      <c r="B110" s="1"/>
      <c r="C110" s="1"/>
      <c r="D110" s="1"/>
    </row>
    <row r="111" spans="2:4">
      <c r="B111" s="1"/>
      <c r="C111" s="1"/>
      <c r="D111" s="1"/>
    </row>
    <row r="112" spans="2:4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</sheetData>
  <mergeCells count="21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H15:I15"/>
    <mergeCell ref="H16:I16"/>
    <mergeCell ref="A7:A10"/>
    <mergeCell ref="B7:F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opLeftCell="A28" workbookViewId="0">
      <selection activeCell="H7" sqref="H7:J9"/>
    </sheetView>
  </sheetViews>
  <sheetFormatPr defaultColWidth="10" defaultRowHeight="13.5" outlineLevelCol="5"/>
  <cols>
    <col min="1" max="1" width="0.133333333333333" style="104" customWidth="1"/>
    <col min="2" max="2" width="9.76666666666667" style="104" customWidth="1"/>
    <col min="3" max="3" width="40.7" style="104" customWidth="1"/>
    <col min="4" max="4" width="12.75" style="104" customWidth="1"/>
    <col min="5" max="5" width="15" style="104" customWidth="1"/>
    <col min="6" max="6" width="17" style="104" customWidth="1"/>
    <col min="7" max="7" width="11.375" style="104" customWidth="1"/>
    <col min="8" max="16384" width="10" style="104"/>
  </cols>
  <sheetData>
    <row r="1" ht="16.35" customHeight="1" spans="1:6">
      <c r="A1" s="105"/>
      <c r="B1" s="106" t="s">
        <v>30</v>
      </c>
      <c r="C1" s="105"/>
      <c r="D1" s="105"/>
      <c r="E1" s="105"/>
      <c r="F1" s="105"/>
    </row>
    <row r="2" ht="16.35" customHeight="1" spans="1:6">
      <c r="B2" s="107" t="s">
        <v>31</v>
      </c>
      <c r="C2" s="107"/>
      <c r="D2" s="107"/>
      <c r="E2" s="107"/>
      <c r="F2" s="107"/>
    </row>
    <row r="3" ht="16.35" customHeight="1" spans="1:6">
      <c r="B3" s="107"/>
      <c r="C3" s="107"/>
      <c r="D3" s="107"/>
      <c r="E3" s="107"/>
      <c r="F3" s="107"/>
    </row>
    <row r="4" ht="16.35" customHeight="1" spans="1:6">
      <c r="B4" s="105"/>
      <c r="C4" s="105"/>
      <c r="D4" s="105"/>
      <c r="E4" s="105"/>
      <c r="F4" s="105"/>
    </row>
    <row r="5" ht="20.7" customHeight="1" spans="1:6">
      <c r="B5" s="105"/>
      <c r="C5" s="105"/>
      <c r="D5" s="105"/>
      <c r="E5" s="105"/>
      <c r="F5" s="108" t="s">
        <v>2</v>
      </c>
    </row>
    <row r="6" ht="34.5" customHeight="1" spans="1:6">
      <c r="B6" s="109" t="s">
        <v>32</v>
      </c>
      <c r="C6" s="109"/>
      <c r="D6" s="109" t="s">
        <v>33</v>
      </c>
      <c r="E6" s="109"/>
      <c r="F6" s="109"/>
    </row>
    <row r="7" ht="29.3" customHeight="1" spans="1:6">
      <c r="B7" s="109" t="s">
        <v>34</v>
      </c>
      <c r="C7" s="109" t="s">
        <v>35</v>
      </c>
      <c r="D7" s="109" t="s">
        <v>36</v>
      </c>
      <c r="E7" s="109" t="s">
        <v>37</v>
      </c>
      <c r="F7" s="109" t="s">
        <v>38</v>
      </c>
    </row>
    <row r="8" ht="22.4" customHeight="1" spans="1:6">
      <c r="B8" s="110" t="s">
        <v>7</v>
      </c>
      <c r="C8" s="110"/>
      <c r="D8" s="57">
        <f>E8+F8</f>
        <v>1409.78</v>
      </c>
      <c r="E8" s="58">
        <f>E9+E19+E32+E35+E38+E51</f>
        <v>657.27</v>
      </c>
      <c r="F8" s="58">
        <f>F9+F19+F32+F35+F38+F51</f>
        <v>752.51</v>
      </c>
    </row>
    <row r="9" s="103" customFormat="1" ht="22.4" customHeight="1" spans="1:6">
      <c r="B9" s="55" t="s">
        <v>39</v>
      </c>
      <c r="C9" s="56" t="s">
        <v>14</v>
      </c>
      <c r="D9" s="57">
        <f t="shared" ref="D9:D53" si="0">E9+F9</f>
        <v>481.76</v>
      </c>
      <c r="E9" s="58">
        <f>E10+E12+E15+E17</f>
        <v>447.64</v>
      </c>
      <c r="F9" s="58">
        <f>F10+F12+F15+F17</f>
        <v>34.12</v>
      </c>
    </row>
    <row r="10" ht="22.4" customHeight="1" spans="1:6">
      <c r="B10" s="59" t="s">
        <v>40</v>
      </c>
      <c r="C10" s="60" t="s">
        <v>41</v>
      </c>
      <c r="D10" s="57">
        <f t="shared" si="0"/>
        <v>6</v>
      </c>
      <c r="E10" s="61">
        <f>E11</f>
        <v>0</v>
      </c>
      <c r="F10" s="61">
        <f>F11</f>
        <v>6</v>
      </c>
    </row>
    <row r="11" ht="22.4" customHeight="1" spans="1:6">
      <c r="B11" s="59" t="s">
        <v>42</v>
      </c>
      <c r="C11" s="60" t="s">
        <v>43</v>
      </c>
      <c r="D11" s="57">
        <f t="shared" si="0"/>
        <v>6</v>
      </c>
      <c r="E11" s="58">
        <v>0</v>
      </c>
      <c r="F11" s="61">
        <v>6</v>
      </c>
    </row>
    <row r="12" s="104" customFormat="1" ht="19.8" customHeight="1" spans="1:6">
      <c r="B12" s="59" t="s">
        <v>44</v>
      </c>
      <c r="C12" s="60" t="s">
        <v>45</v>
      </c>
      <c r="D12" s="57">
        <f t="shared" si="0"/>
        <v>453.86</v>
      </c>
      <c r="E12" s="61">
        <f>E13+E14</f>
        <v>447.64</v>
      </c>
      <c r="F12" s="61">
        <f>F13+F14</f>
        <v>6.22</v>
      </c>
    </row>
    <row r="13" s="104" customFormat="1" ht="19.8" customHeight="1" spans="1:6">
      <c r="B13" s="59" t="s">
        <v>46</v>
      </c>
      <c r="C13" s="60" t="s">
        <v>47</v>
      </c>
      <c r="D13" s="57">
        <f t="shared" si="0"/>
        <v>453.47</v>
      </c>
      <c r="E13" s="61">
        <v>447.64</v>
      </c>
      <c r="F13" s="61">
        <v>5.83</v>
      </c>
    </row>
    <row r="14" s="104" customFormat="1" ht="19.8" customHeight="1" spans="1:6">
      <c r="B14" s="59">
        <v>2010350</v>
      </c>
      <c r="C14" s="60" t="s">
        <v>48</v>
      </c>
      <c r="D14" s="57">
        <f t="shared" si="0"/>
        <v>0.39</v>
      </c>
      <c r="E14" s="61">
        <v>0</v>
      </c>
      <c r="F14" s="61">
        <v>0.39</v>
      </c>
    </row>
    <row r="15" s="104" customFormat="1" ht="19.8" customHeight="1" spans="1:6">
      <c r="B15" s="59" t="s">
        <v>49</v>
      </c>
      <c r="C15" s="60" t="s">
        <v>50</v>
      </c>
      <c r="D15" s="57">
        <f t="shared" si="0"/>
        <v>8.4</v>
      </c>
      <c r="E15" s="61">
        <f>E16</f>
        <v>0</v>
      </c>
      <c r="F15" s="61">
        <f>F16</f>
        <v>8.4</v>
      </c>
    </row>
    <row r="16" s="104" customFormat="1" ht="19.8" customHeight="1" spans="1:6">
      <c r="B16" s="59" t="s">
        <v>51</v>
      </c>
      <c r="C16" s="60" t="s">
        <v>52</v>
      </c>
      <c r="D16" s="57">
        <f t="shared" si="0"/>
        <v>8.4</v>
      </c>
      <c r="E16" s="61">
        <v>0</v>
      </c>
      <c r="F16" s="61">
        <v>8.4</v>
      </c>
    </row>
    <row r="17" s="104" customFormat="1" ht="19.8" customHeight="1" spans="2:6">
      <c r="B17" s="59">
        <v>20199</v>
      </c>
      <c r="C17" s="60" t="s">
        <v>53</v>
      </c>
      <c r="D17" s="57">
        <f t="shared" si="0"/>
        <v>13.5</v>
      </c>
      <c r="E17" s="61">
        <f>E18</f>
        <v>0</v>
      </c>
      <c r="F17" s="61">
        <f>F18</f>
        <v>13.5</v>
      </c>
    </row>
    <row r="18" s="104" customFormat="1" ht="19.8" customHeight="1" spans="2:6">
      <c r="B18" s="59">
        <v>2019999</v>
      </c>
      <c r="C18" s="60" t="s">
        <v>53</v>
      </c>
      <c r="D18" s="57">
        <f t="shared" si="0"/>
        <v>13.5</v>
      </c>
      <c r="E18" s="61">
        <v>0</v>
      </c>
      <c r="F18" s="61">
        <v>13.5</v>
      </c>
    </row>
    <row r="19" s="103" customFormat="1" ht="19.8" customHeight="1" spans="2:6">
      <c r="B19" s="55" t="s">
        <v>54</v>
      </c>
      <c r="C19" s="56" t="s">
        <v>16</v>
      </c>
      <c r="D19" s="57">
        <f t="shared" si="0"/>
        <v>152.02</v>
      </c>
      <c r="E19" s="58">
        <f>E20+E22+E26+E28+E30</f>
        <v>119.78</v>
      </c>
      <c r="F19" s="58">
        <f>F20+F22+F26+F28+F30</f>
        <v>32.24</v>
      </c>
    </row>
    <row r="20" s="104" customFormat="1" ht="19.8" customHeight="1" spans="2:6">
      <c r="B20" s="59" t="s">
        <v>55</v>
      </c>
      <c r="C20" s="60" t="s">
        <v>56</v>
      </c>
      <c r="D20" s="57">
        <f t="shared" si="0"/>
        <v>21.12</v>
      </c>
      <c r="E20" s="61">
        <f>E21</f>
        <v>0</v>
      </c>
      <c r="F20" s="61">
        <f>F21</f>
        <v>21.12</v>
      </c>
    </row>
    <row r="21" s="104" customFormat="1" ht="19.8" customHeight="1" spans="2:6">
      <c r="B21" s="59" t="s">
        <v>57</v>
      </c>
      <c r="C21" s="60" t="s">
        <v>58</v>
      </c>
      <c r="D21" s="57">
        <f t="shared" si="0"/>
        <v>21.12</v>
      </c>
      <c r="E21" s="61">
        <v>0</v>
      </c>
      <c r="F21" s="61">
        <v>21.12</v>
      </c>
    </row>
    <row r="22" s="104" customFormat="1" ht="19.8" customHeight="1" spans="2:6">
      <c r="B22" s="59" t="s">
        <v>59</v>
      </c>
      <c r="C22" s="60" t="s">
        <v>60</v>
      </c>
      <c r="D22" s="57">
        <f t="shared" si="0"/>
        <v>117.65</v>
      </c>
      <c r="E22" s="61">
        <f>E23+E24+E25</f>
        <v>116.7</v>
      </c>
      <c r="F22" s="61">
        <f>F23</f>
        <v>0.95</v>
      </c>
    </row>
    <row r="23" s="104" customFormat="1" ht="19.8" customHeight="1" spans="2:6">
      <c r="B23" s="59" t="s">
        <v>61</v>
      </c>
      <c r="C23" s="60" t="s">
        <v>62</v>
      </c>
      <c r="D23" s="57">
        <f t="shared" si="0"/>
        <v>36.54</v>
      </c>
      <c r="E23" s="61">
        <v>35.59</v>
      </c>
      <c r="F23" s="61">
        <v>0.95</v>
      </c>
    </row>
    <row r="24" s="104" customFormat="1" ht="19.8" customHeight="1" spans="2:6">
      <c r="B24" s="59" t="s">
        <v>63</v>
      </c>
      <c r="C24" s="60" t="s">
        <v>64</v>
      </c>
      <c r="D24" s="57">
        <f t="shared" si="0"/>
        <v>54.07</v>
      </c>
      <c r="E24" s="61">
        <v>54.07</v>
      </c>
      <c r="F24" s="61">
        <v>0</v>
      </c>
    </row>
    <row r="25" s="104" customFormat="1" ht="19.8" customHeight="1" spans="2:6">
      <c r="B25" s="59" t="s">
        <v>65</v>
      </c>
      <c r="C25" s="60" t="s">
        <v>66</v>
      </c>
      <c r="D25" s="57">
        <f t="shared" si="0"/>
        <v>27.04</v>
      </c>
      <c r="E25" s="61">
        <v>27.04</v>
      </c>
      <c r="F25" s="61">
        <v>0</v>
      </c>
    </row>
    <row r="26" s="104" customFormat="1" ht="19.8" customHeight="1" spans="2:6">
      <c r="B26" s="59" t="s">
        <v>67</v>
      </c>
      <c r="C26" s="60" t="s">
        <v>68</v>
      </c>
      <c r="D26" s="57">
        <f t="shared" si="0"/>
        <v>3.08</v>
      </c>
      <c r="E26" s="61">
        <f>E27+E28+E29+E30+E31+E3</f>
        <v>3.08</v>
      </c>
      <c r="F26" s="61">
        <f>F27</f>
        <v>0</v>
      </c>
    </row>
    <row r="27" s="104" customFormat="1" ht="19.8" customHeight="1" spans="2:6">
      <c r="B27" s="59" t="s">
        <v>69</v>
      </c>
      <c r="C27" s="60" t="s">
        <v>70</v>
      </c>
      <c r="D27" s="57">
        <f t="shared" si="0"/>
        <v>3.08</v>
      </c>
      <c r="E27" s="61">
        <v>3.08</v>
      </c>
      <c r="F27" s="61">
        <v>0</v>
      </c>
    </row>
    <row r="28" s="104" customFormat="1" ht="19.8" customHeight="1" spans="2:6">
      <c r="B28" s="59" t="s">
        <v>71</v>
      </c>
      <c r="C28" s="60" t="s">
        <v>72</v>
      </c>
      <c r="D28" s="57">
        <f t="shared" si="0"/>
        <v>3.37</v>
      </c>
      <c r="E28" s="61">
        <f>E29</f>
        <v>0</v>
      </c>
      <c r="F28" s="61">
        <f>F29</f>
        <v>3.37</v>
      </c>
    </row>
    <row r="29" s="104" customFormat="1" ht="19.8" customHeight="1" spans="2:6">
      <c r="B29" s="59" t="s">
        <v>73</v>
      </c>
      <c r="C29" s="60" t="s">
        <v>74</v>
      </c>
      <c r="D29" s="57">
        <f t="shared" si="0"/>
        <v>3.37</v>
      </c>
      <c r="E29" s="61">
        <v>0</v>
      </c>
      <c r="F29" s="61">
        <v>3.37</v>
      </c>
    </row>
    <row r="30" s="104" customFormat="1" ht="19.8" customHeight="1" spans="2:6">
      <c r="B30" s="59" t="s">
        <v>75</v>
      </c>
      <c r="C30" s="60" t="s">
        <v>76</v>
      </c>
      <c r="D30" s="57">
        <f t="shared" si="0"/>
        <v>6.8</v>
      </c>
      <c r="E30" s="61">
        <f>E31</f>
        <v>0</v>
      </c>
      <c r="F30" s="61">
        <f>F31</f>
        <v>6.8</v>
      </c>
    </row>
    <row r="31" s="104" customFormat="1" ht="19.8" customHeight="1" spans="2:6">
      <c r="B31" s="59" t="s">
        <v>77</v>
      </c>
      <c r="C31" s="60" t="s">
        <v>76</v>
      </c>
      <c r="D31" s="57">
        <f t="shared" si="0"/>
        <v>6.8</v>
      </c>
      <c r="E31" s="61">
        <v>0</v>
      </c>
      <c r="F31" s="61">
        <v>6.8</v>
      </c>
    </row>
    <row r="32" s="103" customFormat="1" ht="19.8" customHeight="1" spans="2:6">
      <c r="B32" s="55" t="s">
        <v>78</v>
      </c>
      <c r="C32" s="56" t="s">
        <v>18</v>
      </c>
      <c r="D32" s="57">
        <f t="shared" si="0"/>
        <v>33.8</v>
      </c>
      <c r="E32" s="58">
        <f>E33</f>
        <v>33.8</v>
      </c>
      <c r="F32" s="58">
        <f>F33</f>
        <v>0</v>
      </c>
    </row>
    <row r="33" s="104" customFormat="1" ht="19.8" customHeight="1" spans="2:6">
      <c r="B33" s="59" t="s">
        <v>79</v>
      </c>
      <c r="C33" s="60" t="s">
        <v>80</v>
      </c>
      <c r="D33" s="57">
        <f t="shared" si="0"/>
        <v>33.8</v>
      </c>
      <c r="E33" s="61">
        <f>E34</f>
        <v>33.8</v>
      </c>
      <c r="F33" s="61">
        <f>F34</f>
        <v>0</v>
      </c>
    </row>
    <row r="34" s="104" customFormat="1" ht="19.8" customHeight="1" spans="2:6">
      <c r="B34" s="59" t="s">
        <v>81</v>
      </c>
      <c r="C34" s="60" t="s">
        <v>82</v>
      </c>
      <c r="D34" s="57">
        <f t="shared" si="0"/>
        <v>33.8</v>
      </c>
      <c r="E34" s="61">
        <v>33.8</v>
      </c>
      <c r="F34" s="61">
        <v>0</v>
      </c>
    </row>
    <row r="35" s="103" customFormat="1" ht="19.8" customHeight="1" spans="2:6">
      <c r="B35" s="55">
        <v>211</v>
      </c>
      <c r="C35" s="56" t="s">
        <v>19</v>
      </c>
      <c r="D35" s="57">
        <f t="shared" si="0"/>
        <v>8.21</v>
      </c>
      <c r="E35" s="58">
        <f>E36</f>
        <v>0</v>
      </c>
      <c r="F35" s="58">
        <f>F36</f>
        <v>8.21</v>
      </c>
    </row>
    <row r="36" s="104" customFormat="1" ht="19.8" customHeight="1" spans="2:6">
      <c r="B36" s="59">
        <v>21105</v>
      </c>
      <c r="C36" s="60" t="s">
        <v>83</v>
      </c>
      <c r="D36" s="57">
        <f t="shared" si="0"/>
        <v>8.21</v>
      </c>
      <c r="E36" s="61">
        <f>E37</f>
        <v>0</v>
      </c>
      <c r="F36" s="61">
        <f>F37</f>
        <v>8.21</v>
      </c>
    </row>
    <row r="37" s="104" customFormat="1" ht="19.8" customHeight="1" spans="2:6">
      <c r="B37" s="59">
        <v>2110501</v>
      </c>
      <c r="C37" s="60" t="s">
        <v>84</v>
      </c>
      <c r="D37" s="57">
        <f t="shared" si="0"/>
        <v>8.21</v>
      </c>
      <c r="E37" s="61">
        <v>0</v>
      </c>
      <c r="F37" s="61">
        <v>8.21</v>
      </c>
    </row>
    <row r="38" s="103" customFormat="1" ht="19.8" customHeight="1" spans="2:6">
      <c r="B38" s="55" t="s">
        <v>85</v>
      </c>
      <c r="C38" s="56" t="s">
        <v>20</v>
      </c>
      <c r="D38" s="57">
        <f t="shared" si="0"/>
        <v>687.82</v>
      </c>
      <c r="E38" s="58">
        <f>E39+E42+E44+E48</f>
        <v>9.88</v>
      </c>
      <c r="F38" s="58">
        <f>F39+F42+F44+F48</f>
        <v>677.94</v>
      </c>
    </row>
    <row r="39" s="104" customFormat="1" ht="19.8" customHeight="1" spans="2:6">
      <c r="B39" s="59" t="s">
        <v>86</v>
      </c>
      <c r="C39" s="60" t="s">
        <v>87</v>
      </c>
      <c r="D39" s="57">
        <f t="shared" si="0"/>
        <v>17.7</v>
      </c>
      <c r="E39" s="61">
        <f>E40+E41</f>
        <v>9.88</v>
      </c>
      <c r="F39" s="61">
        <f>F40+F41</f>
        <v>7.82</v>
      </c>
    </row>
    <row r="40" s="104" customFormat="1" ht="19.8" customHeight="1" spans="2:6">
      <c r="B40" s="59">
        <v>2130108</v>
      </c>
      <c r="C40" s="60" t="s">
        <v>88</v>
      </c>
      <c r="D40" s="57">
        <f t="shared" si="0"/>
        <v>7.82</v>
      </c>
      <c r="E40" s="61">
        <v>0</v>
      </c>
      <c r="F40" s="61">
        <v>7.82</v>
      </c>
    </row>
    <row r="41" s="104" customFormat="1" ht="19.8" customHeight="1" spans="2:6">
      <c r="B41" s="59" t="s">
        <v>89</v>
      </c>
      <c r="C41" s="60" t="s">
        <v>90</v>
      </c>
      <c r="D41" s="57">
        <f t="shared" si="0"/>
        <v>9.88</v>
      </c>
      <c r="E41" s="61">
        <v>9.88</v>
      </c>
      <c r="F41" s="61">
        <v>0</v>
      </c>
    </row>
    <row r="42" s="104" customFormat="1" ht="19.8" customHeight="1" spans="2:6">
      <c r="B42" s="59">
        <v>21302</v>
      </c>
      <c r="C42" s="60" t="s">
        <v>91</v>
      </c>
      <c r="D42" s="57">
        <f t="shared" si="0"/>
        <v>5</v>
      </c>
      <c r="E42" s="61">
        <f>E43</f>
        <v>0</v>
      </c>
      <c r="F42" s="61">
        <f>F43</f>
        <v>5</v>
      </c>
    </row>
    <row r="43" s="104" customFormat="1" ht="19.8" customHeight="1" spans="2:6">
      <c r="B43" s="59">
        <v>2130207</v>
      </c>
      <c r="C43" s="60" t="s">
        <v>92</v>
      </c>
      <c r="D43" s="57">
        <f t="shared" si="0"/>
        <v>5</v>
      </c>
      <c r="E43" s="61">
        <v>0</v>
      </c>
      <c r="F43" s="61">
        <v>5</v>
      </c>
    </row>
    <row r="44" s="104" customFormat="1" ht="19.8" customHeight="1" spans="2:6">
      <c r="B44" s="59">
        <v>21305</v>
      </c>
      <c r="C44" s="60" t="s">
        <v>93</v>
      </c>
      <c r="D44" s="57">
        <f t="shared" si="0"/>
        <v>252.95</v>
      </c>
      <c r="E44" s="61">
        <f>E45+E46+E47</f>
        <v>0</v>
      </c>
      <c r="F44" s="61">
        <f>F45+F46+F47</f>
        <v>252.95</v>
      </c>
    </row>
    <row r="45" s="104" customFormat="1" ht="19.8" customHeight="1" spans="2:6">
      <c r="B45" s="59">
        <v>2130504</v>
      </c>
      <c r="C45" s="60" t="s">
        <v>94</v>
      </c>
      <c r="D45" s="57">
        <f t="shared" si="0"/>
        <v>112.29</v>
      </c>
      <c r="E45" s="61">
        <v>0</v>
      </c>
      <c r="F45" s="61">
        <v>112.29</v>
      </c>
    </row>
    <row r="46" s="104" customFormat="1" ht="19.8" customHeight="1" spans="2:6">
      <c r="B46" s="59">
        <v>2130505</v>
      </c>
      <c r="C46" s="60" t="s">
        <v>95</v>
      </c>
      <c r="D46" s="57">
        <f t="shared" si="0"/>
        <v>135.97</v>
      </c>
      <c r="E46" s="61">
        <v>0</v>
      </c>
      <c r="F46" s="61">
        <v>135.97</v>
      </c>
    </row>
    <row r="47" s="104" customFormat="1" ht="19.8" customHeight="1" spans="2:6">
      <c r="B47" s="59">
        <v>2130599</v>
      </c>
      <c r="C47" s="60" t="s">
        <v>96</v>
      </c>
      <c r="D47" s="57">
        <f t="shared" si="0"/>
        <v>4.69</v>
      </c>
      <c r="E47" s="61">
        <v>0</v>
      </c>
      <c r="F47" s="61">
        <v>4.69</v>
      </c>
    </row>
    <row r="48" s="104" customFormat="1" ht="19.8" customHeight="1" spans="2:6">
      <c r="B48" s="59" t="s">
        <v>97</v>
      </c>
      <c r="C48" s="60" t="s">
        <v>98</v>
      </c>
      <c r="D48" s="57">
        <f t="shared" si="0"/>
        <v>412.17</v>
      </c>
      <c r="E48" s="61">
        <f>E49+E50</f>
        <v>0</v>
      </c>
      <c r="F48" s="61">
        <f>F49+F50</f>
        <v>412.17</v>
      </c>
    </row>
    <row r="49" s="104" customFormat="1" ht="19.8" customHeight="1" spans="2:6">
      <c r="B49" s="59">
        <v>2130701</v>
      </c>
      <c r="C49" s="60" t="s">
        <v>99</v>
      </c>
      <c r="D49" s="57">
        <f t="shared" si="0"/>
        <v>40</v>
      </c>
      <c r="E49" s="61">
        <v>0</v>
      </c>
      <c r="F49" s="61">
        <v>40</v>
      </c>
    </row>
    <row r="50" s="104" customFormat="1" ht="19.8" customHeight="1" spans="2:6">
      <c r="B50" s="59" t="s">
        <v>100</v>
      </c>
      <c r="C50" s="60" t="s">
        <v>101</v>
      </c>
      <c r="D50" s="57">
        <f t="shared" si="0"/>
        <v>372.17</v>
      </c>
      <c r="E50" s="61">
        <v>0</v>
      </c>
      <c r="F50" s="61">
        <v>372.17</v>
      </c>
    </row>
    <row r="51" s="103" customFormat="1" ht="19.8" customHeight="1" spans="2:6">
      <c r="B51" s="55" t="s">
        <v>102</v>
      </c>
      <c r="C51" s="56" t="s">
        <v>21</v>
      </c>
      <c r="D51" s="57">
        <f t="shared" si="0"/>
        <v>46.17</v>
      </c>
      <c r="E51" s="58">
        <f>E52</f>
        <v>46.17</v>
      </c>
      <c r="F51" s="58">
        <f>F52</f>
        <v>0</v>
      </c>
    </row>
    <row r="52" s="104" customFormat="1" ht="19.8" customHeight="1" spans="2:6">
      <c r="B52" s="59" t="s">
        <v>103</v>
      </c>
      <c r="C52" s="60" t="s">
        <v>104</v>
      </c>
      <c r="D52" s="57">
        <f t="shared" si="0"/>
        <v>46.17</v>
      </c>
      <c r="E52" s="61">
        <f>E53</f>
        <v>46.17</v>
      </c>
      <c r="F52" s="61">
        <f>F53</f>
        <v>0</v>
      </c>
    </row>
    <row r="53" s="104" customFormat="1" ht="19.8" customHeight="1" spans="2:6">
      <c r="B53" s="59" t="s">
        <v>105</v>
      </c>
      <c r="C53" s="60" t="s">
        <v>106</v>
      </c>
      <c r="D53" s="57">
        <f t="shared" si="0"/>
        <v>46.17</v>
      </c>
      <c r="E53" s="61">
        <v>46.17</v>
      </c>
      <c r="F53" s="61">
        <v>0</v>
      </c>
    </row>
    <row r="54" s="104" customFormat="1" ht="19.8" customHeight="1" spans="2:6">
      <c r="B54" s="111"/>
      <c r="C54" s="112"/>
      <c r="D54" s="113"/>
      <c r="E54" s="114"/>
      <c r="F54" s="114"/>
    </row>
    <row r="55" ht="23.25" customHeight="1" spans="2:6">
      <c r="B55" s="115" t="s">
        <v>107</v>
      </c>
      <c r="C55" s="115"/>
      <c r="D55" s="115"/>
      <c r="E55" s="115"/>
      <c r="F55" s="115"/>
    </row>
    <row r="61" spans="2:6">
      <c r="D61" s="116"/>
      <c r="E61" s="116"/>
      <c r="F61" s="116"/>
    </row>
    <row r="62" ht="14.25" spans="2:6">
      <c r="D62" s="117"/>
      <c r="E62" s="117"/>
      <c r="F62" s="116"/>
    </row>
    <row r="63" ht="14.25" spans="2:6">
      <c r="D63" s="117"/>
      <c r="E63" s="117"/>
      <c r="F63" s="116"/>
    </row>
    <row r="64" ht="14.25" spans="2:6">
      <c r="D64" s="118"/>
      <c r="E64" s="118"/>
      <c r="F64" s="116"/>
    </row>
    <row r="65" spans="4:6">
      <c r="D65" s="116"/>
      <c r="E65" s="116"/>
      <c r="F65" s="116"/>
    </row>
    <row r="66" spans="4:6">
      <c r="D66" s="116"/>
      <c r="E66" s="116"/>
      <c r="F66" s="116"/>
    </row>
  </sheetData>
  <mergeCells count="5">
    <mergeCell ref="B6:C6"/>
    <mergeCell ref="D6:F6"/>
    <mergeCell ref="B8:C8"/>
    <mergeCell ref="B55:F55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opLeftCell="B23" workbookViewId="0">
      <selection activeCell="H15" sqref="H15:I20"/>
    </sheetView>
  </sheetViews>
  <sheetFormatPr defaultColWidth="10" defaultRowHeight="13.5" outlineLevelCol="5"/>
  <cols>
    <col min="1" max="1" width="7" hidden="1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34"/>
      <c r="B1" s="90" t="s">
        <v>108</v>
      </c>
      <c r="C1" s="76"/>
      <c r="D1" s="76"/>
      <c r="E1" s="76"/>
      <c r="F1" s="76"/>
    </row>
    <row r="2" ht="16.35" customHeight="1" spans="1:6">
      <c r="B2" s="83" t="s">
        <v>109</v>
      </c>
      <c r="C2" s="83"/>
      <c r="D2" s="83"/>
      <c r="E2" s="83"/>
      <c r="F2" s="83"/>
    </row>
    <row r="3" ht="16.35" customHeight="1" spans="1:6">
      <c r="B3" s="83"/>
      <c r="C3" s="83"/>
      <c r="D3" s="83"/>
      <c r="E3" s="83"/>
      <c r="F3" s="83"/>
    </row>
    <row r="4" ht="16.35" customHeight="1" spans="1:6">
      <c r="B4" s="76"/>
      <c r="C4" s="76"/>
      <c r="D4" s="76"/>
      <c r="E4" s="76"/>
      <c r="F4" s="76"/>
    </row>
    <row r="5" ht="19.8" customHeight="1" spans="1:6">
      <c r="B5" s="76"/>
      <c r="C5" s="76"/>
      <c r="D5" s="76"/>
      <c r="E5" s="76"/>
      <c r="F5" s="46" t="s">
        <v>2</v>
      </c>
    </row>
    <row r="6" ht="36.2" customHeight="1" spans="1:6">
      <c r="B6" s="63" t="s">
        <v>110</v>
      </c>
      <c r="C6" s="63"/>
      <c r="D6" s="63" t="s">
        <v>111</v>
      </c>
      <c r="E6" s="63"/>
      <c r="F6" s="63"/>
    </row>
    <row r="7" ht="27.6" customHeight="1" spans="1:6">
      <c r="B7" s="64" t="s">
        <v>112</v>
      </c>
      <c r="C7" s="64" t="s">
        <v>35</v>
      </c>
      <c r="D7" s="64" t="s">
        <v>36</v>
      </c>
      <c r="E7" s="64" t="s">
        <v>113</v>
      </c>
      <c r="F7" s="64" t="s">
        <v>114</v>
      </c>
    </row>
    <row r="8" ht="19.8" customHeight="1" spans="1:6">
      <c r="B8" s="91" t="s">
        <v>7</v>
      </c>
      <c r="C8" s="91"/>
      <c r="D8" s="92">
        <f>E8+F8</f>
        <v>657.27</v>
      </c>
      <c r="E8" s="92">
        <f>E9+E18+E29+E32</f>
        <v>590.42</v>
      </c>
      <c r="F8" s="92">
        <f>F9+F18+F29+F32</f>
        <v>66.85</v>
      </c>
    </row>
    <row r="9" s="62" customFormat="1" ht="21" customHeight="1" spans="1:6">
      <c r="B9" s="56" t="s">
        <v>115</v>
      </c>
      <c r="C9" s="56" t="s">
        <v>116</v>
      </c>
      <c r="D9" s="92">
        <f>E9+F9</f>
        <v>515.94</v>
      </c>
      <c r="E9" s="92">
        <f>E10+E11+E12+E13+E14+E15+E16+E17</f>
        <v>515.94</v>
      </c>
      <c r="F9" s="92">
        <v>0</v>
      </c>
    </row>
    <row r="10" ht="21" customHeight="1" spans="1:6">
      <c r="B10" s="93" t="s">
        <v>117</v>
      </c>
      <c r="C10" s="60" t="s">
        <v>118</v>
      </c>
      <c r="D10" s="92">
        <f>E10+F10</f>
        <v>117.51</v>
      </c>
      <c r="E10" s="94">
        <v>117.51</v>
      </c>
      <c r="F10" s="94">
        <v>0</v>
      </c>
    </row>
    <row r="11" ht="21" customHeight="1" spans="1:6">
      <c r="B11" s="93" t="s">
        <v>119</v>
      </c>
      <c r="C11" s="60" t="s">
        <v>120</v>
      </c>
      <c r="D11" s="92">
        <f>E11+F11</f>
        <v>115.47</v>
      </c>
      <c r="E11" s="95">
        <v>115.47</v>
      </c>
      <c r="F11" s="96">
        <v>0</v>
      </c>
    </row>
    <row r="12" ht="21" customHeight="1" spans="1:6">
      <c r="B12" s="93" t="s">
        <v>121</v>
      </c>
      <c r="C12" s="60" t="s">
        <v>122</v>
      </c>
      <c r="D12" s="92">
        <f>E12+F12</f>
        <v>120.19</v>
      </c>
      <c r="E12" s="95">
        <v>120.19</v>
      </c>
      <c r="F12" s="96">
        <v>0</v>
      </c>
    </row>
    <row r="13" ht="21" customHeight="1" spans="1:6">
      <c r="B13" s="93" t="s">
        <v>123</v>
      </c>
      <c r="C13" s="60" t="s">
        <v>124</v>
      </c>
      <c r="D13" s="92">
        <f t="shared" ref="D13:D33" si="0">E13+F13</f>
        <v>54.07</v>
      </c>
      <c r="E13" s="95">
        <v>54.07</v>
      </c>
      <c r="F13" s="96">
        <v>0</v>
      </c>
    </row>
    <row r="14" ht="21" customHeight="1" spans="1:6">
      <c r="B14" s="93" t="s">
        <v>125</v>
      </c>
      <c r="C14" s="60" t="s">
        <v>126</v>
      </c>
      <c r="D14" s="92">
        <f t="shared" si="0"/>
        <v>27.04</v>
      </c>
      <c r="E14" s="95">
        <v>27.04</v>
      </c>
      <c r="F14" s="96">
        <v>0</v>
      </c>
    </row>
    <row r="15" ht="21" customHeight="1" spans="1:6">
      <c r="B15" s="93" t="s">
        <v>127</v>
      </c>
      <c r="C15" s="60" t="s">
        <v>128</v>
      </c>
      <c r="D15" s="92">
        <f t="shared" si="0"/>
        <v>33.8</v>
      </c>
      <c r="E15" s="95">
        <v>33.8</v>
      </c>
      <c r="F15" s="96">
        <v>0</v>
      </c>
    </row>
    <row r="16" ht="21" customHeight="1" spans="1:6">
      <c r="B16" s="93" t="s">
        <v>129</v>
      </c>
      <c r="C16" s="60" t="s">
        <v>130</v>
      </c>
      <c r="D16" s="92">
        <f t="shared" si="0"/>
        <v>1.69</v>
      </c>
      <c r="E16" s="95">
        <v>1.69</v>
      </c>
      <c r="F16" s="96">
        <v>0</v>
      </c>
    </row>
    <row r="17" ht="21" customHeight="1" spans="2:6">
      <c r="B17" s="93" t="s">
        <v>131</v>
      </c>
      <c r="C17" s="60" t="s">
        <v>132</v>
      </c>
      <c r="D17" s="92">
        <f t="shared" si="0"/>
        <v>46.17</v>
      </c>
      <c r="E17" s="95">
        <v>46.17</v>
      </c>
      <c r="F17" s="96">
        <v>0</v>
      </c>
    </row>
    <row r="18" s="62" customFormat="1" ht="21" customHeight="1" spans="2:6">
      <c r="B18" s="56" t="s">
        <v>133</v>
      </c>
      <c r="C18" s="56" t="s">
        <v>134</v>
      </c>
      <c r="D18" s="92">
        <f t="shared" si="0"/>
        <v>90.77</v>
      </c>
      <c r="E18" s="97">
        <f>E19+E20+E21+E22+E23+E24+E25+E26+E27+E28</f>
        <v>25.92</v>
      </c>
      <c r="F18" s="98">
        <f>F19+F20+F21+F22+F23+F24+F25+F26+F27+F28</f>
        <v>64.85</v>
      </c>
    </row>
    <row r="19" ht="21" customHeight="1" spans="2:6">
      <c r="B19" s="93" t="s">
        <v>135</v>
      </c>
      <c r="C19" s="60" t="s">
        <v>136</v>
      </c>
      <c r="D19" s="92">
        <f t="shared" si="0"/>
        <v>25.2</v>
      </c>
      <c r="E19" s="95">
        <v>0</v>
      </c>
      <c r="F19" s="96">
        <v>25.2</v>
      </c>
    </row>
    <row r="20" ht="21" customHeight="1" spans="2:6">
      <c r="B20" s="93" t="s">
        <v>137</v>
      </c>
      <c r="C20" s="60" t="s">
        <v>138</v>
      </c>
      <c r="D20" s="92">
        <f t="shared" si="0"/>
        <v>4</v>
      </c>
      <c r="E20" s="95">
        <v>0</v>
      </c>
      <c r="F20" s="96">
        <v>4</v>
      </c>
    </row>
    <row r="21" ht="21" customHeight="1" spans="2:6">
      <c r="B21" s="93" t="s">
        <v>139</v>
      </c>
      <c r="C21" s="60" t="s">
        <v>140</v>
      </c>
      <c r="D21" s="92">
        <f t="shared" si="0"/>
        <v>14</v>
      </c>
      <c r="E21" s="95">
        <v>0</v>
      </c>
      <c r="F21" s="96">
        <v>14</v>
      </c>
    </row>
    <row r="22" ht="21" customHeight="1" spans="2:6">
      <c r="B22" s="93" t="s">
        <v>141</v>
      </c>
      <c r="C22" s="60" t="s">
        <v>142</v>
      </c>
      <c r="D22" s="92">
        <f t="shared" si="0"/>
        <v>3</v>
      </c>
      <c r="E22" s="95">
        <v>0</v>
      </c>
      <c r="F22" s="96">
        <v>3</v>
      </c>
    </row>
    <row r="23" ht="21" customHeight="1" spans="2:6">
      <c r="B23" s="93" t="s">
        <v>143</v>
      </c>
      <c r="C23" s="60" t="s">
        <v>144</v>
      </c>
      <c r="D23" s="92">
        <f t="shared" si="0"/>
        <v>6.4</v>
      </c>
      <c r="E23" s="99">
        <v>0</v>
      </c>
      <c r="F23" s="100">
        <v>6.4</v>
      </c>
    </row>
    <row r="24" ht="21" customHeight="1" spans="2:6">
      <c r="B24" s="93" t="s">
        <v>145</v>
      </c>
      <c r="C24" s="60" t="s">
        <v>146</v>
      </c>
      <c r="D24" s="92">
        <f t="shared" si="0"/>
        <v>1.41</v>
      </c>
      <c r="E24" s="99">
        <v>0</v>
      </c>
      <c r="F24" s="100">
        <v>1.41</v>
      </c>
    </row>
    <row r="25" ht="21" customHeight="1" spans="2:6">
      <c r="B25" s="93" t="s">
        <v>147</v>
      </c>
      <c r="C25" s="60" t="s">
        <v>148</v>
      </c>
      <c r="D25" s="92">
        <f t="shared" si="0"/>
        <v>2.94</v>
      </c>
      <c r="E25" s="99">
        <v>0</v>
      </c>
      <c r="F25" s="100">
        <v>2.94</v>
      </c>
    </row>
    <row r="26" ht="21" customHeight="1" spans="2:6">
      <c r="B26" s="93" t="s">
        <v>149</v>
      </c>
      <c r="C26" s="60" t="s">
        <v>150</v>
      </c>
      <c r="D26" s="92">
        <f t="shared" si="0"/>
        <v>7</v>
      </c>
      <c r="E26" s="99">
        <v>0</v>
      </c>
      <c r="F26" s="100">
        <v>7</v>
      </c>
    </row>
    <row r="27" ht="21" customHeight="1" spans="2:6">
      <c r="B27" s="93" t="s">
        <v>151</v>
      </c>
      <c r="C27" s="60" t="s">
        <v>152</v>
      </c>
      <c r="D27" s="92">
        <f t="shared" si="0"/>
        <v>25.92</v>
      </c>
      <c r="E27" s="99">
        <v>25.92</v>
      </c>
      <c r="F27" s="100">
        <v>0</v>
      </c>
    </row>
    <row r="28" ht="21" customHeight="1" spans="2:6">
      <c r="B28" s="93" t="s">
        <v>153</v>
      </c>
      <c r="C28" s="60" t="s">
        <v>154</v>
      </c>
      <c r="D28" s="92">
        <f t="shared" si="0"/>
        <v>0.9</v>
      </c>
      <c r="E28" s="99">
        <v>0</v>
      </c>
      <c r="F28" s="100">
        <v>0.9</v>
      </c>
    </row>
    <row r="29" s="62" customFormat="1" ht="21" customHeight="1" spans="2:6">
      <c r="B29" s="56" t="s">
        <v>155</v>
      </c>
      <c r="C29" s="56" t="s">
        <v>156</v>
      </c>
      <c r="D29" s="92">
        <f t="shared" si="0"/>
        <v>48.56</v>
      </c>
      <c r="E29" s="101">
        <f>E30+E31</f>
        <v>48.56</v>
      </c>
      <c r="F29" s="102">
        <f>F30+F31</f>
        <v>0</v>
      </c>
    </row>
    <row r="30" ht="21" customHeight="1" spans="2:6">
      <c r="B30" s="93" t="s">
        <v>157</v>
      </c>
      <c r="C30" s="60" t="s">
        <v>158</v>
      </c>
      <c r="D30" s="92">
        <f t="shared" si="0"/>
        <v>34.5</v>
      </c>
      <c r="E30" s="99">
        <v>34.5</v>
      </c>
      <c r="F30" s="100">
        <v>0</v>
      </c>
    </row>
    <row r="31" ht="21" customHeight="1" spans="2:6">
      <c r="B31" s="93" t="s">
        <v>159</v>
      </c>
      <c r="C31" s="60" t="s">
        <v>160</v>
      </c>
      <c r="D31" s="92">
        <f t="shared" si="0"/>
        <v>14.06</v>
      </c>
      <c r="E31" s="100">
        <v>14.06</v>
      </c>
      <c r="F31" s="100">
        <v>0</v>
      </c>
    </row>
    <row r="32" s="62" customFormat="1" ht="21" customHeight="1" spans="2:6">
      <c r="B32" s="56" t="s">
        <v>161</v>
      </c>
      <c r="C32" s="56" t="s">
        <v>162</v>
      </c>
      <c r="D32" s="92">
        <f t="shared" si="0"/>
        <v>2</v>
      </c>
      <c r="E32" s="102">
        <f>E33</f>
        <v>0</v>
      </c>
      <c r="F32" s="102">
        <f>F33</f>
        <v>2</v>
      </c>
    </row>
    <row r="33" ht="21" customHeight="1" spans="2:6">
      <c r="B33" s="93" t="s">
        <v>163</v>
      </c>
      <c r="C33" s="60" t="s">
        <v>164</v>
      </c>
      <c r="D33" s="92">
        <f t="shared" si="0"/>
        <v>2</v>
      </c>
      <c r="E33" s="100">
        <v>0</v>
      </c>
      <c r="F33" s="100">
        <v>2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9" sqref="B9"/>
    </sheetView>
  </sheetViews>
  <sheetFormatPr defaultColWidth="10" defaultRowHeight="13.5"/>
  <cols>
    <col min="1" max="1" width="0.408333333333333" customWidth="1"/>
    <col min="2" max="2" width="11.6666666666667" customWidth="1"/>
    <col min="3" max="3" width="11.8083333333333" customWidth="1"/>
    <col min="4" max="4" width="11.6666666666667" customWidth="1"/>
    <col min="5" max="5" width="12.6333333333333" customWidth="1"/>
    <col min="6" max="6" width="11.8083333333333" customWidth="1"/>
    <col min="7" max="7" width="12.483333333333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  <col min="14" max="14" width="9.76666666666667" customWidth="1"/>
  </cols>
  <sheetData>
    <row r="1" ht="16.35" customHeight="1" spans="1:13">
      <c r="A1" s="34"/>
      <c r="B1" s="3" t="s">
        <v>165</v>
      </c>
    </row>
    <row r="2" ht="16.35" customHeight="1" spans="1:13">
      <c r="B2" s="88" t="s">
        <v>166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ht="16.35" customHeight="1" spans="1:13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ht="16.35" customHeight="1" spans="1:13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ht="20.7" customHeight="1" spans="1:13">
      <c r="M5" s="46" t="s">
        <v>2</v>
      </c>
    </row>
    <row r="6" ht="38.8" customHeight="1" spans="1:13">
      <c r="B6" s="47" t="s">
        <v>167</v>
      </c>
      <c r="C6" s="47"/>
      <c r="D6" s="47"/>
      <c r="E6" s="47"/>
      <c r="F6" s="47"/>
      <c r="G6" s="47"/>
      <c r="H6" s="47" t="s">
        <v>33</v>
      </c>
      <c r="I6" s="47"/>
      <c r="J6" s="47"/>
      <c r="K6" s="47"/>
      <c r="L6" s="47"/>
      <c r="M6" s="47"/>
    </row>
    <row r="7" ht="36.2" customHeight="1" spans="1:13">
      <c r="B7" s="47" t="s">
        <v>7</v>
      </c>
      <c r="C7" s="47" t="s">
        <v>168</v>
      </c>
      <c r="D7" s="47" t="s">
        <v>169</v>
      </c>
      <c r="E7" s="47"/>
      <c r="F7" s="47"/>
      <c r="G7" s="47" t="s">
        <v>170</v>
      </c>
      <c r="H7" s="47" t="s">
        <v>7</v>
      </c>
      <c r="I7" s="47" t="s">
        <v>168</v>
      </c>
      <c r="J7" s="47" t="s">
        <v>169</v>
      </c>
      <c r="K7" s="47"/>
      <c r="L7" s="47"/>
      <c r="M7" s="47" t="s">
        <v>170</v>
      </c>
    </row>
    <row r="8" ht="36.2" customHeight="1" spans="1:13">
      <c r="B8" s="47"/>
      <c r="C8" s="47"/>
      <c r="D8" s="47" t="s">
        <v>171</v>
      </c>
      <c r="E8" s="47" t="s">
        <v>172</v>
      </c>
      <c r="F8" s="47" t="s">
        <v>173</v>
      </c>
      <c r="G8" s="47"/>
      <c r="H8" s="47"/>
      <c r="I8" s="47"/>
      <c r="J8" s="47" t="s">
        <v>171</v>
      </c>
      <c r="K8" s="47" t="s">
        <v>172</v>
      </c>
      <c r="L8" s="47" t="s">
        <v>173</v>
      </c>
      <c r="M8" s="47"/>
    </row>
    <row r="9" ht="25.85" customHeight="1" spans="1:13">
      <c r="B9" s="89">
        <f>D9+G9</f>
        <v>14.4</v>
      </c>
      <c r="C9" s="89"/>
      <c r="D9" s="89">
        <v>8</v>
      </c>
      <c r="E9" s="89"/>
      <c r="F9" s="89">
        <v>8</v>
      </c>
      <c r="G9" s="89">
        <v>6.4</v>
      </c>
      <c r="H9" s="40">
        <f>I9+J9+M9</f>
        <v>13.4</v>
      </c>
      <c r="I9" s="40"/>
      <c r="J9" s="40">
        <f>K9+L9</f>
        <v>7</v>
      </c>
      <c r="K9" s="40">
        <v>7</v>
      </c>
      <c r="L9" s="40"/>
      <c r="M9" s="40">
        <v>6.4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2" sqref="B2:F3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8" customWidth="1"/>
    <col min="6" max="6" width="15.3333333333333" customWidth="1"/>
    <col min="7" max="7" width="9.76666666666667" customWidth="1"/>
  </cols>
  <sheetData>
    <row r="1" ht="16.35" customHeight="1" spans="1:6">
      <c r="A1" s="34"/>
      <c r="B1" s="82" t="s">
        <v>174</v>
      </c>
      <c r="C1" s="76"/>
      <c r="D1" s="76"/>
      <c r="E1" s="76"/>
      <c r="F1" s="76"/>
    </row>
    <row r="2" ht="25" customHeight="1" spans="1:6">
      <c r="B2" s="83" t="s">
        <v>175</v>
      </c>
      <c r="C2" s="83"/>
      <c r="D2" s="83"/>
      <c r="E2" s="83"/>
      <c r="F2" s="83"/>
    </row>
    <row r="3" ht="26.7" customHeight="1" spans="1:6">
      <c r="B3" s="83"/>
      <c r="C3" s="83"/>
      <c r="D3" s="83"/>
      <c r="E3" s="83"/>
      <c r="F3" s="83"/>
    </row>
    <row r="4" ht="16.35" customHeight="1" spans="1:6">
      <c r="B4" s="76"/>
      <c r="C4" s="76"/>
      <c r="D4" s="76"/>
      <c r="E4" s="76"/>
      <c r="F4" s="76"/>
    </row>
    <row r="5" ht="21.55" customHeight="1" spans="1:6">
      <c r="B5" s="76"/>
      <c r="C5" s="76"/>
      <c r="D5" s="76"/>
      <c r="E5" s="76"/>
      <c r="F5" s="46" t="s">
        <v>2</v>
      </c>
    </row>
    <row r="6" ht="33.6" customHeight="1" spans="1:6">
      <c r="B6" s="63" t="s">
        <v>34</v>
      </c>
      <c r="C6" s="63" t="s">
        <v>35</v>
      </c>
      <c r="D6" s="63" t="s">
        <v>176</v>
      </c>
      <c r="E6" s="63"/>
      <c r="F6" s="63"/>
    </row>
    <row r="7" ht="31.05" customHeight="1" spans="1:6">
      <c r="B7" s="63"/>
      <c r="C7" s="63"/>
      <c r="D7" s="63" t="s">
        <v>36</v>
      </c>
      <c r="E7" s="63" t="s">
        <v>37</v>
      </c>
      <c r="F7" s="63" t="s">
        <v>38</v>
      </c>
    </row>
    <row r="8" ht="20.7" customHeight="1" spans="1:6">
      <c r="B8" s="84" t="s">
        <v>7</v>
      </c>
      <c r="C8" s="84"/>
      <c r="D8" s="85"/>
      <c r="E8" s="85"/>
      <c r="F8" s="85"/>
    </row>
    <row r="9" ht="22" customHeight="1" spans="1:6">
      <c r="B9" s="86"/>
      <c r="C9" s="87"/>
      <c r="D9" s="50"/>
      <c r="E9" s="50"/>
      <c r="F9" s="50"/>
    </row>
    <row r="10" spans="1:6">
      <c r="B10" t="s">
        <v>177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H12" sqref="H12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9" width="9.76666666666667" customWidth="1"/>
  </cols>
  <sheetData>
    <row r="1" ht="16.35" customHeight="1" spans="1:6">
      <c r="A1" s="34"/>
      <c r="C1" s="3" t="s">
        <v>178</v>
      </c>
    </row>
    <row r="2" ht="16.35" customHeight="1" spans="1:6">
      <c r="C2" s="35" t="s">
        <v>179</v>
      </c>
      <c r="D2" s="35"/>
      <c r="E2" s="35"/>
      <c r="F2" s="35"/>
    </row>
    <row r="3" ht="16.35" customHeight="1" spans="1:6">
      <c r="C3" s="35"/>
      <c r="D3" s="35"/>
      <c r="E3" s="35"/>
      <c r="F3" s="35"/>
    </row>
    <row r="4" ht="16.35" customHeight="1"/>
    <row r="5" ht="23.25" customHeight="1" spans="1:6">
      <c r="F5" s="73" t="s">
        <v>2</v>
      </c>
    </row>
    <row r="6" ht="34.5" customHeight="1" spans="1:6">
      <c r="C6" s="74" t="s">
        <v>3</v>
      </c>
      <c r="D6" s="74"/>
      <c r="E6" s="74" t="s">
        <v>4</v>
      </c>
      <c r="F6" s="74"/>
    </row>
    <row r="7" ht="32.75" customHeight="1" spans="1:6">
      <c r="C7" s="74" t="s">
        <v>5</v>
      </c>
      <c r="D7" s="74" t="s">
        <v>6</v>
      </c>
      <c r="E7" s="74" t="s">
        <v>5</v>
      </c>
      <c r="F7" s="74" t="s">
        <v>6</v>
      </c>
    </row>
    <row r="8" ht="25" customHeight="1" spans="1:6">
      <c r="C8" s="66" t="s">
        <v>7</v>
      </c>
      <c r="D8" s="75">
        <f>D9</f>
        <v>1409.78</v>
      </c>
      <c r="E8" s="66" t="s">
        <v>7</v>
      </c>
      <c r="F8" s="75">
        <f>F9+F10+F11+F12+F13+F14</f>
        <v>1409.78</v>
      </c>
    </row>
    <row r="9" ht="20.7" customHeight="1" spans="1:6">
      <c r="B9" s="76" t="s">
        <v>180</v>
      </c>
      <c r="C9" s="77" t="s">
        <v>13</v>
      </c>
      <c r="D9" s="75">
        <v>1409.78</v>
      </c>
      <c r="E9" s="77" t="s">
        <v>14</v>
      </c>
      <c r="F9" s="75">
        <v>481.76</v>
      </c>
    </row>
    <row r="10" ht="20.7" customHeight="1" spans="1:6">
      <c r="B10" s="76"/>
      <c r="C10" s="77" t="s">
        <v>15</v>
      </c>
      <c r="D10" s="75"/>
      <c r="E10" s="77" t="s">
        <v>16</v>
      </c>
      <c r="F10" s="75">
        <v>152.02</v>
      </c>
    </row>
    <row r="11" ht="20.7" customHeight="1" spans="1:6">
      <c r="B11" s="76"/>
      <c r="C11" s="77" t="s">
        <v>17</v>
      </c>
      <c r="D11" s="75"/>
      <c r="E11" s="77" t="s">
        <v>18</v>
      </c>
      <c r="F11" s="75">
        <v>33.8</v>
      </c>
    </row>
    <row r="12" ht="20.7" customHeight="1" spans="1:6">
      <c r="B12" s="76"/>
      <c r="C12" s="77" t="s">
        <v>181</v>
      </c>
      <c r="D12" s="75"/>
      <c r="E12" s="77" t="s">
        <v>19</v>
      </c>
      <c r="F12" s="75">
        <v>8.21</v>
      </c>
    </row>
    <row r="13" ht="20.7" customHeight="1" spans="1:6">
      <c r="B13" s="76"/>
      <c r="C13" s="77" t="s">
        <v>182</v>
      </c>
      <c r="D13" s="75"/>
      <c r="E13" s="77" t="s">
        <v>20</v>
      </c>
      <c r="F13" s="75">
        <v>687.82</v>
      </c>
    </row>
    <row r="14" ht="20.7" customHeight="1" spans="1:6">
      <c r="B14" s="76"/>
      <c r="C14" s="77" t="s">
        <v>183</v>
      </c>
      <c r="D14" s="75"/>
      <c r="E14" s="77" t="s">
        <v>21</v>
      </c>
      <c r="F14" s="75">
        <v>46.17</v>
      </c>
    </row>
    <row r="15" ht="20.7" customHeight="1" spans="1:6">
      <c r="B15" s="76"/>
      <c r="C15" s="77" t="s">
        <v>184</v>
      </c>
      <c r="D15" s="75"/>
      <c r="E15" s="77"/>
      <c r="F15" s="75"/>
    </row>
    <row r="16" ht="21" customHeight="1" spans="1:6">
      <c r="B16" s="76"/>
      <c r="C16" s="78" t="s">
        <v>185</v>
      </c>
      <c r="D16" s="79"/>
      <c r="E16" s="78"/>
      <c r="F16" s="79"/>
    </row>
    <row r="17" ht="21" customHeight="1" spans="2:6">
      <c r="B17" s="76"/>
      <c r="C17" s="80" t="s">
        <v>186</v>
      </c>
      <c r="D17" s="81"/>
      <c r="E17" s="80"/>
      <c r="F17" s="81"/>
    </row>
    <row r="18" s="72" customFormat="1" ht="21" customHeight="1"/>
    <row r="19" s="72" customFormat="1" ht="21" customHeight="1"/>
    <row r="20" s="72" customFormat="1" ht="21" customHeight="1"/>
    <row r="21" s="72" customFormat="1" ht="21" customHeight="1"/>
    <row r="22" s="72" customFormat="1" ht="21" customHeight="1"/>
    <row r="23" s="72" customFormat="1"/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workbookViewId="0">
      <selection activeCell="G22" sqref="G22"/>
    </sheetView>
  </sheetViews>
  <sheetFormatPr defaultColWidth="10" defaultRowHeight="13.5"/>
  <cols>
    <col min="1" max="1" width="0.408333333333333" customWidth="1"/>
    <col min="2" max="2" width="10.05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333333333333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  <col min="14" max="14" width="9.76666666666667" customWidth="1"/>
  </cols>
  <sheetData>
    <row r="1" ht="16.35" customHeight="1" spans="1:13">
      <c r="A1" s="34"/>
      <c r="B1" s="3" t="s">
        <v>187</v>
      </c>
    </row>
    <row r="2" ht="16.35" customHeight="1" spans="1:13">
      <c r="B2" s="35" t="s">
        <v>188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16.35" customHeight="1" spans="1:13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ht="16.35" customHeight="1"/>
    <row r="5" ht="22.4" customHeight="1" spans="1:13">
      <c r="M5" s="46" t="s">
        <v>2</v>
      </c>
    </row>
    <row r="6" ht="36.2" customHeight="1" spans="1:13">
      <c r="B6" s="63" t="s">
        <v>189</v>
      </c>
      <c r="C6" s="63"/>
      <c r="D6" s="63" t="s">
        <v>36</v>
      </c>
      <c r="E6" s="47" t="s">
        <v>190</v>
      </c>
      <c r="F6" s="47" t="s">
        <v>191</v>
      </c>
      <c r="G6" s="47" t="s">
        <v>192</v>
      </c>
      <c r="H6" s="47" t="s">
        <v>193</v>
      </c>
      <c r="I6" s="47" t="s">
        <v>194</v>
      </c>
      <c r="J6" s="47" t="s">
        <v>195</v>
      </c>
      <c r="K6" s="47" t="s">
        <v>196</v>
      </c>
      <c r="L6" s="47" t="s">
        <v>197</v>
      </c>
      <c r="M6" s="47" t="s">
        <v>198</v>
      </c>
    </row>
    <row r="7" ht="30.15" customHeight="1" spans="1:13">
      <c r="B7" s="63" t="s">
        <v>112</v>
      </c>
      <c r="C7" s="63" t="s">
        <v>35</v>
      </c>
      <c r="D7" s="64"/>
      <c r="E7" s="65"/>
      <c r="F7" s="65"/>
      <c r="G7" s="65"/>
      <c r="H7" s="65"/>
      <c r="I7" s="65"/>
      <c r="J7" s="65"/>
      <c r="K7" s="65"/>
      <c r="L7" s="65"/>
      <c r="M7" s="65"/>
    </row>
    <row r="8" ht="20.7" customHeight="1" spans="1:13">
      <c r="B8" s="66" t="s">
        <v>7</v>
      </c>
      <c r="C8" s="67"/>
      <c r="D8" s="68">
        <f>E8+F8+G8+H8+I8+J8+K8+L8+M8</f>
        <v>1409.78</v>
      </c>
      <c r="E8" s="68">
        <f>E9+E19+E32+E35+E38+E51</f>
        <v>1409.78</v>
      </c>
      <c r="F8" s="68"/>
      <c r="G8" s="68"/>
      <c r="H8" s="68"/>
      <c r="I8" s="68"/>
      <c r="J8" s="68"/>
      <c r="K8" s="68"/>
      <c r="L8" s="68"/>
      <c r="M8" s="68"/>
    </row>
    <row r="9" s="62" customFormat="1" ht="20.7" customHeight="1" spans="1:13">
      <c r="B9" s="55" t="s">
        <v>39</v>
      </c>
      <c r="C9" s="56" t="s">
        <v>14</v>
      </c>
      <c r="D9" s="68">
        <f t="shared" ref="D9:D53" si="0">E9+F9+G9+H9+I9+J9+K9+L9+M9</f>
        <v>481.76</v>
      </c>
      <c r="E9" s="68">
        <v>481.76</v>
      </c>
      <c r="F9" s="68"/>
      <c r="G9" s="68"/>
      <c r="H9" s="68"/>
      <c r="I9" s="68"/>
      <c r="J9" s="68"/>
      <c r="K9" s="68"/>
      <c r="L9" s="68"/>
      <c r="M9" s="68"/>
    </row>
    <row r="10" ht="20.7" customHeight="1" spans="1:13">
      <c r="B10" s="59" t="s">
        <v>40</v>
      </c>
      <c r="C10" s="60" t="s">
        <v>41</v>
      </c>
      <c r="D10" s="68">
        <f t="shared" si="0"/>
        <v>6</v>
      </c>
      <c r="E10" s="69">
        <v>6</v>
      </c>
      <c r="F10" s="68"/>
      <c r="G10" s="68"/>
      <c r="H10" s="68"/>
      <c r="I10" s="68"/>
      <c r="J10" s="68"/>
      <c r="K10" s="68"/>
      <c r="L10" s="68"/>
      <c r="M10" s="68"/>
    </row>
    <row r="11" ht="20.7" customHeight="1" spans="1:13">
      <c r="B11" s="59" t="s">
        <v>42</v>
      </c>
      <c r="C11" s="60" t="s">
        <v>43</v>
      </c>
      <c r="D11" s="68">
        <f t="shared" si="0"/>
        <v>6</v>
      </c>
      <c r="E11" s="69">
        <v>6</v>
      </c>
      <c r="F11" s="68"/>
      <c r="G11" s="68"/>
      <c r="H11" s="68"/>
      <c r="I11" s="68"/>
      <c r="J11" s="68"/>
      <c r="K11" s="68"/>
      <c r="L11" s="68"/>
      <c r="M11" s="68"/>
    </row>
    <row r="12" ht="20.7" customHeight="1" spans="1:13">
      <c r="B12" s="59" t="s">
        <v>44</v>
      </c>
      <c r="C12" s="60" t="s">
        <v>45</v>
      </c>
      <c r="D12" s="68">
        <f t="shared" si="0"/>
        <v>453.86</v>
      </c>
      <c r="E12" s="69">
        <v>453.86</v>
      </c>
      <c r="F12" s="68"/>
      <c r="G12" s="68"/>
      <c r="H12" s="68"/>
      <c r="I12" s="68"/>
      <c r="J12" s="68"/>
      <c r="K12" s="68"/>
      <c r="L12" s="68"/>
      <c r="M12" s="68"/>
    </row>
    <row r="13" ht="20.7" customHeight="1" spans="1:13">
      <c r="B13" s="59" t="s">
        <v>46</v>
      </c>
      <c r="C13" s="60" t="s">
        <v>47</v>
      </c>
      <c r="D13" s="68">
        <f t="shared" si="0"/>
        <v>453.47</v>
      </c>
      <c r="E13" s="69">
        <v>453.47</v>
      </c>
      <c r="F13" s="68"/>
      <c r="G13" s="68"/>
      <c r="H13" s="68"/>
      <c r="I13" s="68"/>
      <c r="J13" s="68"/>
      <c r="K13" s="68"/>
      <c r="L13" s="68"/>
      <c r="M13" s="68"/>
    </row>
    <row r="14" ht="20.7" customHeight="1" spans="1:13">
      <c r="B14" s="59">
        <v>2010350</v>
      </c>
      <c r="C14" s="60" t="s">
        <v>48</v>
      </c>
      <c r="D14" s="68">
        <f t="shared" si="0"/>
        <v>0.39</v>
      </c>
      <c r="E14" s="69">
        <v>0.39</v>
      </c>
      <c r="F14" s="68"/>
      <c r="G14" s="68"/>
      <c r="H14" s="68"/>
      <c r="I14" s="68"/>
      <c r="J14" s="68"/>
      <c r="K14" s="68"/>
      <c r="L14" s="68"/>
      <c r="M14" s="68"/>
    </row>
    <row r="15" ht="20.7" customHeight="1" spans="1:13">
      <c r="B15" s="59" t="s">
        <v>49</v>
      </c>
      <c r="C15" s="60" t="s">
        <v>50</v>
      </c>
      <c r="D15" s="68">
        <f t="shared" si="0"/>
        <v>8.4</v>
      </c>
      <c r="E15" s="69">
        <v>8.4</v>
      </c>
      <c r="F15" s="68"/>
      <c r="G15" s="68"/>
      <c r="H15" s="68"/>
      <c r="I15" s="68"/>
      <c r="J15" s="68"/>
      <c r="K15" s="68"/>
      <c r="L15" s="68"/>
      <c r="M15" s="68"/>
    </row>
    <row r="16" ht="20.7" customHeight="1" spans="1:13">
      <c r="B16" s="59" t="s">
        <v>51</v>
      </c>
      <c r="C16" s="60" t="s">
        <v>52</v>
      </c>
      <c r="D16" s="68">
        <f t="shared" si="0"/>
        <v>8.4</v>
      </c>
      <c r="E16" s="69">
        <v>8.4</v>
      </c>
      <c r="F16" s="68"/>
      <c r="G16" s="68"/>
      <c r="H16" s="68"/>
      <c r="I16" s="68"/>
      <c r="J16" s="68"/>
      <c r="K16" s="68"/>
      <c r="L16" s="68"/>
      <c r="M16" s="68"/>
    </row>
    <row r="17" ht="20.7" customHeight="1" spans="2:13">
      <c r="B17" s="59">
        <v>20199</v>
      </c>
      <c r="C17" s="60" t="s">
        <v>53</v>
      </c>
      <c r="D17" s="68">
        <f t="shared" si="0"/>
        <v>13.5</v>
      </c>
      <c r="E17" s="69">
        <v>13.5</v>
      </c>
      <c r="F17" s="68"/>
      <c r="G17" s="68"/>
      <c r="H17" s="68"/>
      <c r="I17" s="68"/>
      <c r="J17" s="68"/>
      <c r="K17" s="68"/>
      <c r="L17" s="68"/>
      <c r="M17" s="68"/>
    </row>
    <row r="18" ht="20.7" customHeight="1" spans="2:13">
      <c r="B18" s="59">
        <v>2019999</v>
      </c>
      <c r="C18" s="60" t="s">
        <v>53</v>
      </c>
      <c r="D18" s="68">
        <f t="shared" si="0"/>
        <v>13.5</v>
      </c>
      <c r="E18" s="69">
        <v>13.5</v>
      </c>
      <c r="F18" s="68"/>
      <c r="G18" s="68"/>
      <c r="H18" s="68"/>
      <c r="I18" s="68"/>
      <c r="J18" s="68"/>
      <c r="K18" s="68"/>
      <c r="L18" s="68"/>
      <c r="M18" s="68"/>
    </row>
    <row r="19" s="62" customFormat="1" ht="20.7" customHeight="1" spans="2:13">
      <c r="B19" s="55" t="s">
        <v>54</v>
      </c>
      <c r="C19" s="56" t="s">
        <v>16</v>
      </c>
      <c r="D19" s="68">
        <f t="shared" si="0"/>
        <v>152.02</v>
      </c>
      <c r="E19" s="68">
        <v>152.02</v>
      </c>
      <c r="F19" s="68"/>
      <c r="G19" s="68"/>
      <c r="H19" s="68"/>
      <c r="I19" s="68"/>
      <c r="J19" s="68"/>
      <c r="K19" s="68"/>
      <c r="L19" s="68"/>
      <c r="M19" s="68"/>
    </row>
    <row r="20" ht="20.7" customHeight="1" spans="2:13">
      <c r="B20" s="59" t="s">
        <v>55</v>
      </c>
      <c r="C20" s="60" t="s">
        <v>56</v>
      </c>
      <c r="D20" s="68">
        <f t="shared" si="0"/>
        <v>21.12</v>
      </c>
      <c r="E20" s="69">
        <v>21.12</v>
      </c>
      <c r="F20" s="68"/>
      <c r="G20" s="68"/>
      <c r="H20" s="68"/>
      <c r="I20" s="68"/>
      <c r="J20" s="68"/>
      <c r="K20" s="68"/>
      <c r="L20" s="68"/>
      <c r="M20" s="68"/>
    </row>
    <row r="21" ht="20.7" customHeight="1" spans="2:13">
      <c r="B21" s="59" t="s">
        <v>57</v>
      </c>
      <c r="C21" s="60" t="s">
        <v>58</v>
      </c>
      <c r="D21" s="68">
        <f t="shared" si="0"/>
        <v>21.12</v>
      </c>
      <c r="E21" s="69">
        <v>21.12</v>
      </c>
      <c r="F21" s="68"/>
      <c r="G21" s="68"/>
      <c r="H21" s="68"/>
      <c r="I21" s="68"/>
      <c r="J21" s="68"/>
      <c r="K21" s="68"/>
      <c r="L21" s="68"/>
      <c r="M21" s="68"/>
    </row>
    <row r="22" ht="20.7" customHeight="1" spans="2:13">
      <c r="B22" s="59" t="s">
        <v>59</v>
      </c>
      <c r="C22" s="60" t="s">
        <v>60</v>
      </c>
      <c r="D22" s="68">
        <f t="shared" si="0"/>
        <v>117.65</v>
      </c>
      <c r="E22" s="69">
        <v>117.65</v>
      </c>
      <c r="F22" s="68"/>
      <c r="G22" s="68"/>
      <c r="H22" s="68"/>
      <c r="I22" s="68"/>
      <c r="J22" s="68"/>
      <c r="K22" s="68"/>
      <c r="L22" s="68"/>
      <c r="M22" s="68"/>
    </row>
    <row r="23" ht="20.7" customHeight="1" spans="2:13">
      <c r="B23" s="59" t="s">
        <v>61</v>
      </c>
      <c r="C23" s="60" t="s">
        <v>62</v>
      </c>
      <c r="D23" s="68">
        <f t="shared" si="0"/>
        <v>36.54</v>
      </c>
      <c r="E23" s="69">
        <v>36.54</v>
      </c>
      <c r="F23" s="69"/>
      <c r="G23" s="69"/>
      <c r="H23" s="69"/>
      <c r="I23" s="69"/>
      <c r="J23" s="69"/>
      <c r="K23" s="69"/>
      <c r="L23" s="69"/>
      <c r="M23" s="69"/>
    </row>
    <row r="24" ht="20.7" customHeight="1" spans="2:13">
      <c r="B24" s="59" t="s">
        <v>63</v>
      </c>
      <c r="C24" s="60" t="s">
        <v>64</v>
      </c>
      <c r="D24" s="68">
        <f t="shared" si="0"/>
        <v>54.07</v>
      </c>
      <c r="E24" s="70">
        <v>54.07</v>
      </c>
      <c r="F24" s="70"/>
      <c r="G24" s="70"/>
      <c r="H24" s="70"/>
      <c r="I24" s="70"/>
      <c r="J24" s="70"/>
      <c r="K24" s="70"/>
      <c r="L24" s="70"/>
      <c r="M24" s="70"/>
    </row>
    <row r="25" ht="20.7" customHeight="1" spans="2:13">
      <c r="B25" s="59" t="s">
        <v>65</v>
      </c>
      <c r="C25" s="60" t="s">
        <v>66</v>
      </c>
      <c r="D25" s="68">
        <f t="shared" si="0"/>
        <v>27.04</v>
      </c>
      <c r="E25" s="70">
        <v>27.04</v>
      </c>
      <c r="F25" s="70"/>
      <c r="G25" s="70"/>
      <c r="H25" s="70"/>
      <c r="I25" s="70"/>
      <c r="J25" s="70"/>
      <c r="K25" s="70"/>
      <c r="L25" s="70"/>
      <c r="M25" s="70"/>
    </row>
    <row r="26" ht="20.7" customHeight="1" spans="2:13">
      <c r="B26" s="59" t="s">
        <v>67</v>
      </c>
      <c r="C26" s="60" t="s">
        <v>68</v>
      </c>
      <c r="D26" s="68">
        <f t="shared" si="0"/>
        <v>3.08</v>
      </c>
      <c r="E26" s="70">
        <v>3.08</v>
      </c>
      <c r="F26" s="70"/>
      <c r="G26" s="70"/>
      <c r="H26" s="70"/>
      <c r="I26" s="70"/>
      <c r="J26" s="70"/>
      <c r="K26" s="70"/>
      <c r="L26" s="70"/>
      <c r="M26" s="70"/>
    </row>
    <row r="27" ht="20.7" customHeight="1" spans="2:13">
      <c r="B27" s="59" t="s">
        <v>69</v>
      </c>
      <c r="C27" s="60" t="s">
        <v>70</v>
      </c>
      <c r="D27" s="68">
        <f t="shared" si="0"/>
        <v>3.08</v>
      </c>
      <c r="E27" s="70">
        <v>3.08</v>
      </c>
      <c r="F27" s="70"/>
      <c r="G27" s="70"/>
      <c r="H27" s="70"/>
      <c r="I27" s="70"/>
      <c r="J27" s="70"/>
      <c r="K27" s="70"/>
      <c r="L27" s="70"/>
      <c r="M27" s="70"/>
    </row>
    <row r="28" ht="20.7" customHeight="1" spans="2:13">
      <c r="B28" s="59" t="s">
        <v>71</v>
      </c>
      <c r="C28" s="60" t="s">
        <v>72</v>
      </c>
      <c r="D28" s="68">
        <f t="shared" si="0"/>
        <v>3.37</v>
      </c>
      <c r="E28" s="70">
        <v>3.37</v>
      </c>
      <c r="F28" s="70"/>
      <c r="G28" s="70"/>
      <c r="H28" s="70"/>
      <c r="I28" s="70"/>
      <c r="J28" s="70"/>
      <c r="K28" s="70"/>
      <c r="L28" s="70"/>
      <c r="M28" s="70"/>
    </row>
    <row r="29" ht="20.7" customHeight="1" spans="2:13">
      <c r="B29" s="59" t="s">
        <v>73</v>
      </c>
      <c r="C29" s="60" t="s">
        <v>74</v>
      </c>
      <c r="D29" s="68">
        <f t="shared" si="0"/>
        <v>3.37</v>
      </c>
      <c r="E29" s="70">
        <v>3.37</v>
      </c>
      <c r="F29" s="70"/>
      <c r="G29" s="70"/>
      <c r="H29" s="70"/>
      <c r="I29" s="70"/>
      <c r="J29" s="70"/>
      <c r="K29" s="70"/>
      <c r="L29" s="70"/>
      <c r="M29" s="70"/>
    </row>
    <row r="30" ht="20.7" customHeight="1" spans="2:13">
      <c r="B30" s="59" t="s">
        <v>75</v>
      </c>
      <c r="C30" s="60" t="s">
        <v>76</v>
      </c>
      <c r="D30" s="68">
        <f t="shared" si="0"/>
        <v>6.8</v>
      </c>
      <c r="E30" s="70">
        <v>6.8</v>
      </c>
      <c r="F30" s="70"/>
      <c r="G30" s="70"/>
      <c r="H30" s="70"/>
      <c r="I30" s="70"/>
      <c r="J30" s="70"/>
      <c r="K30" s="70"/>
      <c r="L30" s="70"/>
      <c r="M30" s="70"/>
    </row>
    <row r="31" ht="20.7" customHeight="1" spans="2:13">
      <c r="B31" s="59" t="s">
        <v>77</v>
      </c>
      <c r="C31" s="60" t="s">
        <v>76</v>
      </c>
      <c r="D31" s="68">
        <f t="shared" si="0"/>
        <v>6.8</v>
      </c>
      <c r="E31" s="70">
        <v>6.8</v>
      </c>
      <c r="F31" s="70"/>
      <c r="G31" s="70"/>
      <c r="H31" s="70"/>
      <c r="I31" s="70"/>
      <c r="J31" s="70"/>
      <c r="K31" s="70"/>
      <c r="L31" s="70"/>
      <c r="M31" s="70"/>
    </row>
    <row r="32" s="62" customFormat="1" ht="20.7" customHeight="1" spans="2:13">
      <c r="B32" s="55" t="s">
        <v>78</v>
      </c>
      <c r="C32" s="56" t="s">
        <v>18</v>
      </c>
      <c r="D32" s="68">
        <f t="shared" si="0"/>
        <v>33.8</v>
      </c>
      <c r="E32" s="71">
        <v>33.8</v>
      </c>
      <c r="F32" s="71"/>
      <c r="G32" s="71"/>
      <c r="H32" s="71"/>
      <c r="I32" s="71"/>
      <c r="J32" s="71"/>
      <c r="K32" s="71"/>
      <c r="L32" s="71"/>
      <c r="M32" s="71"/>
    </row>
    <row r="33" ht="20.7" customHeight="1" spans="2:13">
      <c r="B33" s="59" t="s">
        <v>79</v>
      </c>
      <c r="C33" s="60" t="s">
        <v>80</v>
      </c>
      <c r="D33" s="68">
        <f t="shared" si="0"/>
        <v>33.8</v>
      </c>
      <c r="E33" s="70">
        <v>33.8</v>
      </c>
      <c r="F33" s="70"/>
      <c r="G33" s="70"/>
      <c r="H33" s="70"/>
      <c r="I33" s="70"/>
      <c r="J33" s="70"/>
      <c r="K33" s="70"/>
      <c r="L33" s="70"/>
      <c r="M33" s="70"/>
    </row>
    <row r="34" ht="20.7" customHeight="1" spans="2:13">
      <c r="B34" s="59" t="s">
        <v>81</v>
      </c>
      <c r="C34" s="60" t="s">
        <v>82</v>
      </c>
      <c r="D34" s="68">
        <f t="shared" si="0"/>
        <v>33.8</v>
      </c>
      <c r="E34" s="70">
        <v>33.8</v>
      </c>
      <c r="F34" s="70"/>
      <c r="G34" s="70"/>
      <c r="H34" s="70"/>
      <c r="I34" s="70"/>
      <c r="J34" s="70"/>
      <c r="K34" s="70"/>
      <c r="L34" s="70"/>
      <c r="M34" s="70"/>
    </row>
    <row r="35" s="62" customFormat="1" ht="20.7" customHeight="1" spans="2:13">
      <c r="B35" s="55">
        <v>211</v>
      </c>
      <c r="C35" s="56" t="s">
        <v>19</v>
      </c>
      <c r="D35" s="68">
        <f t="shared" si="0"/>
        <v>8.21</v>
      </c>
      <c r="E35" s="71">
        <v>8.21</v>
      </c>
      <c r="F35" s="71"/>
      <c r="G35" s="71"/>
      <c r="H35" s="71"/>
      <c r="I35" s="71"/>
      <c r="J35" s="71"/>
      <c r="K35" s="71"/>
      <c r="L35" s="71"/>
      <c r="M35" s="71"/>
    </row>
    <row r="36" ht="20.7" customHeight="1" spans="2:13">
      <c r="B36" s="59">
        <v>21105</v>
      </c>
      <c r="C36" s="60" t="s">
        <v>83</v>
      </c>
      <c r="D36" s="68">
        <f t="shared" si="0"/>
        <v>8.21</v>
      </c>
      <c r="E36" s="70">
        <v>8.21</v>
      </c>
      <c r="F36" s="70"/>
      <c r="G36" s="70"/>
      <c r="H36" s="70"/>
      <c r="I36" s="70"/>
      <c r="J36" s="70"/>
      <c r="K36" s="70"/>
      <c r="L36" s="70"/>
      <c r="M36" s="70"/>
    </row>
    <row r="37" ht="20.7" customHeight="1" spans="2:13">
      <c r="B37" s="59">
        <v>2110501</v>
      </c>
      <c r="C37" s="60" t="s">
        <v>84</v>
      </c>
      <c r="D37" s="68">
        <f t="shared" si="0"/>
        <v>8.21</v>
      </c>
      <c r="E37" s="70">
        <v>8.21</v>
      </c>
      <c r="F37" s="70"/>
      <c r="G37" s="70"/>
      <c r="H37" s="70"/>
      <c r="I37" s="70"/>
      <c r="J37" s="70"/>
      <c r="K37" s="70"/>
      <c r="L37" s="70"/>
      <c r="M37" s="70"/>
    </row>
    <row r="38" s="62" customFormat="1" ht="20.7" customHeight="1" spans="2:13">
      <c r="B38" s="55" t="s">
        <v>85</v>
      </c>
      <c r="C38" s="56" t="s">
        <v>20</v>
      </c>
      <c r="D38" s="68">
        <f t="shared" si="0"/>
        <v>687.82</v>
      </c>
      <c r="E38" s="71">
        <v>687.82</v>
      </c>
      <c r="F38" s="71"/>
      <c r="G38" s="71"/>
      <c r="H38" s="71"/>
      <c r="I38" s="71"/>
      <c r="J38" s="71"/>
      <c r="K38" s="71"/>
      <c r="L38" s="71"/>
      <c r="M38" s="71"/>
    </row>
    <row r="39" ht="20.7" customHeight="1" spans="2:13">
      <c r="B39" s="59" t="s">
        <v>86</v>
      </c>
      <c r="C39" s="60" t="s">
        <v>87</v>
      </c>
      <c r="D39" s="68">
        <f t="shared" si="0"/>
        <v>17.7</v>
      </c>
      <c r="E39" s="70">
        <v>17.7</v>
      </c>
      <c r="F39" s="70"/>
      <c r="G39" s="70"/>
      <c r="H39" s="70"/>
      <c r="I39" s="70"/>
      <c r="J39" s="70"/>
      <c r="K39" s="70"/>
      <c r="L39" s="70"/>
      <c r="M39" s="70"/>
    </row>
    <row r="40" ht="25" customHeight="1" spans="2:13">
      <c r="B40" s="59">
        <v>2130108</v>
      </c>
      <c r="C40" s="60" t="s">
        <v>88</v>
      </c>
      <c r="D40" s="68">
        <f t="shared" si="0"/>
        <v>7.82</v>
      </c>
      <c r="E40" s="70">
        <v>7.82</v>
      </c>
      <c r="F40" s="70"/>
      <c r="G40" s="70"/>
      <c r="H40" s="70"/>
      <c r="I40" s="70"/>
      <c r="J40" s="70"/>
      <c r="K40" s="70"/>
      <c r="L40" s="70"/>
      <c r="M40" s="70"/>
    </row>
    <row r="41" ht="25" customHeight="1" spans="2:13">
      <c r="B41" s="59" t="s">
        <v>89</v>
      </c>
      <c r="C41" s="60" t="s">
        <v>90</v>
      </c>
      <c r="D41" s="68">
        <f t="shared" si="0"/>
        <v>9.88</v>
      </c>
      <c r="E41" s="70">
        <v>9.88</v>
      </c>
      <c r="F41" s="70"/>
      <c r="G41" s="70"/>
      <c r="H41" s="70"/>
      <c r="I41" s="70"/>
      <c r="J41" s="70"/>
      <c r="K41" s="70"/>
      <c r="L41" s="70"/>
      <c r="M41" s="70"/>
    </row>
    <row r="42" ht="25" customHeight="1" spans="2:13">
      <c r="B42" s="59">
        <v>21302</v>
      </c>
      <c r="C42" s="60" t="s">
        <v>91</v>
      </c>
      <c r="D42" s="68">
        <f t="shared" si="0"/>
        <v>5</v>
      </c>
      <c r="E42" s="70">
        <v>5</v>
      </c>
      <c r="F42" s="70"/>
      <c r="G42" s="70"/>
      <c r="H42" s="70"/>
      <c r="I42" s="70"/>
      <c r="J42" s="70"/>
      <c r="K42" s="70"/>
      <c r="L42" s="70"/>
      <c r="M42" s="70"/>
    </row>
    <row r="43" ht="25" customHeight="1" spans="2:13">
      <c r="B43" s="59">
        <v>2130207</v>
      </c>
      <c r="C43" s="60" t="s">
        <v>92</v>
      </c>
      <c r="D43" s="68">
        <f t="shared" si="0"/>
        <v>5</v>
      </c>
      <c r="E43" s="70">
        <v>5</v>
      </c>
      <c r="F43" s="70"/>
      <c r="G43" s="70"/>
      <c r="H43" s="70"/>
      <c r="I43" s="70"/>
      <c r="J43" s="70"/>
      <c r="K43" s="70"/>
      <c r="L43" s="70"/>
      <c r="M43" s="70"/>
    </row>
    <row r="44" ht="25" customHeight="1" spans="2:13">
      <c r="B44" s="59">
        <v>21305</v>
      </c>
      <c r="C44" s="60" t="s">
        <v>93</v>
      </c>
      <c r="D44" s="68">
        <f t="shared" si="0"/>
        <v>252.95</v>
      </c>
      <c r="E44" s="70">
        <v>252.95</v>
      </c>
      <c r="F44" s="70"/>
      <c r="G44" s="70"/>
      <c r="H44" s="70"/>
      <c r="I44" s="70"/>
      <c r="J44" s="70"/>
      <c r="K44" s="70"/>
      <c r="L44" s="70"/>
      <c r="M44" s="70"/>
    </row>
    <row r="45" ht="25" customHeight="1" spans="2:13">
      <c r="B45" s="59">
        <v>2130504</v>
      </c>
      <c r="C45" s="60" t="s">
        <v>94</v>
      </c>
      <c r="D45" s="68">
        <f t="shared" si="0"/>
        <v>112.29</v>
      </c>
      <c r="E45" s="70">
        <v>112.29</v>
      </c>
      <c r="F45" s="70"/>
      <c r="G45" s="70"/>
      <c r="H45" s="70"/>
      <c r="I45" s="70"/>
      <c r="J45" s="70"/>
      <c r="K45" s="70"/>
      <c r="L45" s="70"/>
      <c r="M45" s="70"/>
    </row>
    <row r="46" ht="25" customHeight="1" spans="2:13">
      <c r="B46" s="59">
        <v>2130505</v>
      </c>
      <c r="C46" s="60" t="s">
        <v>95</v>
      </c>
      <c r="D46" s="68">
        <f t="shared" si="0"/>
        <v>135.97</v>
      </c>
      <c r="E46" s="70">
        <v>135.97</v>
      </c>
      <c r="F46" s="70"/>
      <c r="G46" s="70"/>
      <c r="H46" s="70"/>
      <c r="I46" s="70"/>
      <c r="J46" s="70"/>
      <c r="K46" s="70"/>
      <c r="L46" s="70"/>
      <c r="M46" s="70"/>
    </row>
    <row r="47" ht="25" customHeight="1" spans="2:13">
      <c r="B47" s="59">
        <v>2130599</v>
      </c>
      <c r="C47" s="60" t="s">
        <v>96</v>
      </c>
      <c r="D47" s="68">
        <f t="shared" si="0"/>
        <v>4.69</v>
      </c>
      <c r="E47" s="70">
        <v>4.69</v>
      </c>
      <c r="F47" s="70"/>
      <c r="G47" s="70"/>
      <c r="H47" s="70"/>
      <c r="I47" s="70"/>
      <c r="J47" s="70"/>
      <c r="K47" s="70"/>
      <c r="L47" s="70"/>
      <c r="M47" s="70"/>
    </row>
    <row r="48" ht="25" customHeight="1" spans="2:13">
      <c r="B48" s="59" t="s">
        <v>97</v>
      </c>
      <c r="C48" s="60" t="s">
        <v>98</v>
      </c>
      <c r="D48" s="68">
        <f t="shared" si="0"/>
        <v>412.17</v>
      </c>
      <c r="E48" s="70">
        <v>412.17</v>
      </c>
      <c r="F48" s="70"/>
      <c r="G48" s="70"/>
      <c r="H48" s="70"/>
      <c r="I48" s="70"/>
      <c r="J48" s="70"/>
      <c r="K48" s="70"/>
      <c r="L48" s="70"/>
      <c r="M48" s="70"/>
    </row>
    <row r="49" ht="25" customHeight="1" spans="2:13">
      <c r="B49" s="59">
        <v>2130701</v>
      </c>
      <c r="C49" s="60" t="s">
        <v>99</v>
      </c>
      <c r="D49" s="68">
        <f t="shared" si="0"/>
        <v>40</v>
      </c>
      <c r="E49" s="70">
        <v>40</v>
      </c>
      <c r="F49" s="70"/>
      <c r="G49" s="70"/>
      <c r="H49" s="70"/>
      <c r="I49" s="70"/>
      <c r="J49" s="70"/>
      <c r="K49" s="70"/>
      <c r="L49" s="70"/>
      <c r="M49" s="70"/>
    </row>
    <row r="50" ht="25" customHeight="1" spans="2:13">
      <c r="B50" s="59" t="s">
        <v>100</v>
      </c>
      <c r="C50" s="60" t="s">
        <v>101</v>
      </c>
      <c r="D50" s="68">
        <f t="shared" si="0"/>
        <v>372.17</v>
      </c>
      <c r="E50" s="70">
        <v>372.17</v>
      </c>
      <c r="F50" s="70"/>
      <c r="G50" s="70"/>
      <c r="H50" s="70"/>
      <c r="I50" s="70"/>
      <c r="J50" s="70"/>
      <c r="K50" s="70"/>
      <c r="L50" s="70"/>
      <c r="M50" s="70"/>
    </row>
    <row r="51" s="62" customFormat="1" ht="25" customHeight="1" spans="2:13">
      <c r="B51" s="55" t="s">
        <v>102</v>
      </c>
      <c r="C51" s="56" t="s">
        <v>21</v>
      </c>
      <c r="D51" s="68">
        <f t="shared" si="0"/>
        <v>46.17</v>
      </c>
      <c r="E51" s="71">
        <v>46.17</v>
      </c>
      <c r="F51" s="71"/>
      <c r="G51" s="71"/>
      <c r="H51" s="71"/>
      <c r="I51" s="71"/>
      <c r="J51" s="71"/>
      <c r="K51" s="71"/>
      <c r="L51" s="71"/>
      <c r="M51" s="71"/>
    </row>
    <row r="52" ht="25" customHeight="1" spans="2:13">
      <c r="B52" s="59" t="s">
        <v>103</v>
      </c>
      <c r="C52" s="60" t="s">
        <v>104</v>
      </c>
      <c r="D52" s="68">
        <f t="shared" si="0"/>
        <v>46.17</v>
      </c>
      <c r="E52" s="70">
        <v>46.17</v>
      </c>
      <c r="F52" s="70"/>
      <c r="G52" s="70"/>
      <c r="H52" s="70"/>
      <c r="I52" s="70"/>
      <c r="J52" s="70"/>
      <c r="K52" s="70"/>
      <c r="L52" s="70"/>
      <c r="M52" s="70"/>
    </row>
    <row r="53" ht="25" customHeight="1" spans="2:13">
      <c r="B53" s="59" t="s">
        <v>105</v>
      </c>
      <c r="C53" s="60" t="s">
        <v>106</v>
      </c>
      <c r="D53" s="68">
        <f t="shared" si="0"/>
        <v>46.17</v>
      </c>
      <c r="E53" s="70">
        <v>46.17</v>
      </c>
      <c r="F53" s="70"/>
      <c r="G53" s="70"/>
      <c r="H53" s="70"/>
      <c r="I53" s="70"/>
      <c r="J53" s="70"/>
      <c r="K53" s="70"/>
      <c r="L53" s="70"/>
      <c r="M53" s="70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workbookViewId="0">
      <selection activeCell="K13" sqref="K13"/>
    </sheetView>
  </sheetViews>
  <sheetFormatPr defaultColWidth="10" defaultRowHeight="13.5" outlineLevelCol="5"/>
  <cols>
    <col min="1" max="1" width="0.55" customWidth="1"/>
    <col min="2" max="2" width="16.2833333333333" customWidth="1"/>
    <col min="3" max="3" width="33" customWidth="1"/>
    <col min="4" max="4" width="17.9083333333333" customWidth="1"/>
    <col min="5" max="5" width="17.3666666666667" customWidth="1"/>
    <col min="6" max="6" width="15.4666666666667" customWidth="1"/>
    <col min="7" max="7" width="9.76666666666667" customWidth="1"/>
  </cols>
  <sheetData>
    <row r="1" ht="16.35" customHeight="1" spans="1:6">
      <c r="A1" s="34"/>
      <c r="B1" s="3" t="s">
        <v>199</v>
      </c>
    </row>
    <row r="2" ht="16.35" customHeight="1" spans="1:6">
      <c r="B2" s="35" t="s">
        <v>200</v>
      </c>
      <c r="C2" s="35"/>
      <c r="D2" s="35"/>
      <c r="E2" s="35"/>
      <c r="F2" s="35"/>
    </row>
    <row r="3" ht="16.35" customHeight="1" spans="1:6">
      <c r="B3" s="35"/>
      <c r="C3" s="35"/>
      <c r="D3" s="35"/>
      <c r="E3" s="35"/>
      <c r="F3" s="35"/>
    </row>
    <row r="4" ht="16.35" customHeight="1" spans="1:6">
      <c r="B4" s="51"/>
      <c r="C4" s="51"/>
      <c r="D4" s="51"/>
      <c r="E4" s="51"/>
      <c r="F4" s="51"/>
    </row>
    <row r="5" ht="18.95" customHeight="1" spans="1:6">
      <c r="B5" s="51"/>
      <c r="C5" s="51"/>
      <c r="D5" s="51"/>
      <c r="E5" s="51"/>
      <c r="F5" s="52" t="s">
        <v>2</v>
      </c>
    </row>
    <row r="6" ht="31.9" customHeight="1" spans="1:6">
      <c r="B6" s="53" t="s">
        <v>112</v>
      </c>
      <c r="C6" s="53" t="s">
        <v>35</v>
      </c>
      <c r="D6" s="53" t="s">
        <v>36</v>
      </c>
      <c r="E6" s="53" t="s">
        <v>201</v>
      </c>
      <c r="F6" s="53" t="s">
        <v>202</v>
      </c>
    </row>
    <row r="7" ht="22.4" customHeight="1" spans="1:6">
      <c r="B7" s="39" t="s">
        <v>7</v>
      </c>
      <c r="C7" s="39"/>
      <c r="D7" s="54">
        <f t="shared" ref="D7:D52" si="0">E7+F7</f>
        <v>1409.78</v>
      </c>
      <c r="E7" s="54">
        <f>E8+E18+E31+E34+E37+E50</f>
        <v>657.27</v>
      </c>
      <c r="F7" s="54">
        <f>F8+F18+F31+F34+F37+F50</f>
        <v>752.51</v>
      </c>
    </row>
    <row r="8" customFormat="1" ht="22.4" customHeight="1" spans="1:6">
      <c r="B8" s="55" t="s">
        <v>39</v>
      </c>
      <c r="C8" s="56" t="s">
        <v>14</v>
      </c>
      <c r="D8" s="57">
        <f t="shared" si="0"/>
        <v>481.76</v>
      </c>
      <c r="E8" s="58">
        <f>E9+E11+E14+E16</f>
        <v>447.64</v>
      </c>
      <c r="F8" s="58">
        <f>F9+F11+F14+F16</f>
        <v>34.12</v>
      </c>
    </row>
    <row r="9" customFormat="1" ht="22.4" customHeight="1" spans="1:6">
      <c r="B9" s="59" t="s">
        <v>40</v>
      </c>
      <c r="C9" s="60" t="s">
        <v>41</v>
      </c>
      <c r="D9" s="57">
        <f t="shared" si="0"/>
        <v>6</v>
      </c>
      <c r="E9" s="61">
        <f>E10</f>
        <v>0</v>
      </c>
      <c r="F9" s="61">
        <f>F10</f>
        <v>6</v>
      </c>
    </row>
    <row r="10" customFormat="1" ht="22.4" customHeight="1" spans="1:6">
      <c r="B10" s="59" t="s">
        <v>42</v>
      </c>
      <c r="C10" s="60" t="s">
        <v>43</v>
      </c>
      <c r="D10" s="57">
        <f t="shared" si="0"/>
        <v>6</v>
      </c>
      <c r="E10" s="58">
        <v>0</v>
      </c>
      <c r="F10" s="61">
        <v>6</v>
      </c>
    </row>
    <row r="11" customFormat="1" ht="22.4" customHeight="1" spans="1:6">
      <c r="B11" s="59" t="s">
        <v>44</v>
      </c>
      <c r="C11" s="60" t="s">
        <v>45</v>
      </c>
      <c r="D11" s="57">
        <f t="shared" si="0"/>
        <v>453.86</v>
      </c>
      <c r="E11" s="61">
        <f>E12+E13</f>
        <v>447.64</v>
      </c>
      <c r="F11" s="61">
        <f>F12+F13</f>
        <v>6.22</v>
      </c>
    </row>
    <row r="12" customFormat="1" ht="22.4" customHeight="1" spans="1:6">
      <c r="B12" s="59" t="s">
        <v>46</v>
      </c>
      <c r="C12" s="60" t="s">
        <v>47</v>
      </c>
      <c r="D12" s="57">
        <f t="shared" si="0"/>
        <v>453.47</v>
      </c>
      <c r="E12" s="61">
        <v>447.64</v>
      </c>
      <c r="F12" s="61">
        <v>5.83</v>
      </c>
    </row>
    <row r="13" customFormat="1" ht="22.4" customHeight="1" spans="1:6">
      <c r="B13" s="59">
        <v>2010350</v>
      </c>
      <c r="C13" s="60" t="s">
        <v>48</v>
      </c>
      <c r="D13" s="57">
        <f t="shared" si="0"/>
        <v>0.39</v>
      </c>
      <c r="E13" s="61">
        <v>0</v>
      </c>
      <c r="F13" s="61">
        <v>0.39</v>
      </c>
    </row>
    <row r="14" customFormat="1" ht="22.4" customHeight="1" spans="1:6">
      <c r="B14" s="59" t="s">
        <v>49</v>
      </c>
      <c r="C14" s="60" t="s">
        <v>50</v>
      </c>
      <c r="D14" s="57">
        <f t="shared" si="0"/>
        <v>8.4</v>
      </c>
      <c r="E14" s="61">
        <f t="shared" ref="E14:E19" si="1">E15</f>
        <v>0</v>
      </c>
      <c r="F14" s="61">
        <f t="shared" ref="F14:F19" si="2">F15</f>
        <v>8.4</v>
      </c>
    </row>
    <row r="15" customFormat="1" ht="22.4" customHeight="1" spans="1:6">
      <c r="B15" s="59" t="s">
        <v>51</v>
      </c>
      <c r="C15" s="60" t="s">
        <v>52</v>
      </c>
      <c r="D15" s="57">
        <f t="shared" si="0"/>
        <v>8.4</v>
      </c>
      <c r="E15" s="61">
        <v>0</v>
      </c>
      <c r="F15" s="61">
        <v>8.4</v>
      </c>
    </row>
    <row r="16" customFormat="1" ht="22.4" customHeight="1" spans="1:6">
      <c r="B16" s="59">
        <v>20199</v>
      </c>
      <c r="C16" s="60" t="s">
        <v>53</v>
      </c>
      <c r="D16" s="57">
        <f t="shared" si="0"/>
        <v>13.5</v>
      </c>
      <c r="E16" s="61">
        <f t="shared" si="1"/>
        <v>0</v>
      </c>
      <c r="F16" s="61">
        <f t="shared" si="2"/>
        <v>13.5</v>
      </c>
    </row>
    <row r="17" customFormat="1" ht="22.4" customHeight="1" spans="2:6">
      <c r="B17" s="59">
        <v>2019999</v>
      </c>
      <c r="C17" s="60" t="s">
        <v>53</v>
      </c>
      <c r="D17" s="57">
        <f t="shared" si="0"/>
        <v>13.5</v>
      </c>
      <c r="E17" s="61">
        <v>0</v>
      </c>
      <c r="F17" s="61">
        <v>13.5</v>
      </c>
    </row>
    <row r="18" customFormat="1" ht="22.4" customHeight="1" spans="2:6">
      <c r="B18" s="55" t="s">
        <v>54</v>
      </c>
      <c r="C18" s="56" t="s">
        <v>16</v>
      </c>
      <c r="D18" s="57">
        <f t="shared" si="0"/>
        <v>152.02</v>
      </c>
      <c r="E18" s="58">
        <f>E19+E21+E25+E27+E29</f>
        <v>119.78</v>
      </c>
      <c r="F18" s="58">
        <f>F19+F21+F25+F27+F29</f>
        <v>32.24</v>
      </c>
    </row>
    <row r="19" customFormat="1" ht="22.4" customHeight="1" spans="2:6">
      <c r="B19" s="59" t="s">
        <v>55</v>
      </c>
      <c r="C19" s="60" t="s">
        <v>56</v>
      </c>
      <c r="D19" s="57">
        <f t="shared" si="0"/>
        <v>21.12</v>
      </c>
      <c r="E19" s="61">
        <f t="shared" si="1"/>
        <v>0</v>
      </c>
      <c r="F19" s="61">
        <f t="shared" si="2"/>
        <v>21.12</v>
      </c>
    </row>
    <row r="20" customFormat="1" ht="22.4" customHeight="1" spans="2:6">
      <c r="B20" s="59" t="s">
        <v>57</v>
      </c>
      <c r="C20" s="60" t="s">
        <v>58</v>
      </c>
      <c r="D20" s="57">
        <f t="shared" si="0"/>
        <v>21.12</v>
      </c>
      <c r="E20" s="61">
        <v>0</v>
      </c>
      <c r="F20" s="61">
        <v>21.12</v>
      </c>
    </row>
    <row r="21" customFormat="1" ht="22.4" customHeight="1" spans="2:6">
      <c r="B21" s="59" t="s">
        <v>59</v>
      </c>
      <c r="C21" s="60" t="s">
        <v>60</v>
      </c>
      <c r="D21" s="57">
        <f t="shared" si="0"/>
        <v>117.65</v>
      </c>
      <c r="E21" s="61">
        <f>E22+E23+E24</f>
        <v>116.7</v>
      </c>
      <c r="F21" s="61">
        <f>F22</f>
        <v>0.95</v>
      </c>
    </row>
    <row r="22" ht="22.4" customHeight="1" spans="2:6">
      <c r="B22" s="59" t="s">
        <v>61</v>
      </c>
      <c r="C22" s="60" t="s">
        <v>62</v>
      </c>
      <c r="D22" s="57">
        <f t="shared" si="0"/>
        <v>36.54</v>
      </c>
      <c r="E22" s="61">
        <v>35.59</v>
      </c>
      <c r="F22" s="61">
        <v>0.95</v>
      </c>
    </row>
    <row r="23" ht="22.4" customHeight="1" spans="2:6">
      <c r="B23" s="59" t="s">
        <v>63</v>
      </c>
      <c r="C23" s="60" t="s">
        <v>64</v>
      </c>
      <c r="D23" s="57">
        <f t="shared" si="0"/>
        <v>54.07</v>
      </c>
      <c r="E23" s="61">
        <v>54.07</v>
      </c>
      <c r="F23" s="61">
        <v>0</v>
      </c>
    </row>
    <row r="24" ht="22.4" customHeight="1" spans="2:6">
      <c r="B24" s="59" t="s">
        <v>65</v>
      </c>
      <c r="C24" s="60" t="s">
        <v>66</v>
      </c>
      <c r="D24" s="57">
        <f t="shared" si="0"/>
        <v>27.04</v>
      </c>
      <c r="E24" s="61">
        <v>27.04</v>
      </c>
      <c r="F24" s="61">
        <v>0</v>
      </c>
    </row>
    <row r="25" ht="22.4" customHeight="1" spans="2:6">
      <c r="B25" s="59" t="s">
        <v>67</v>
      </c>
      <c r="C25" s="60" t="s">
        <v>68</v>
      </c>
      <c r="D25" s="57">
        <f t="shared" si="0"/>
        <v>3.08</v>
      </c>
      <c r="E25" s="61">
        <f>E26+E27+E28+E29+E30+E2</f>
        <v>3.08</v>
      </c>
      <c r="F25" s="61">
        <f t="shared" ref="F25:F29" si="3">F26</f>
        <v>0</v>
      </c>
    </row>
    <row r="26" ht="22.4" customHeight="1" spans="2:6">
      <c r="B26" s="59" t="s">
        <v>69</v>
      </c>
      <c r="C26" s="60" t="s">
        <v>70</v>
      </c>
      <c r="D26" s="57">
        <f t="shared" si="0"/>
        <v>3.08</v>
      </c>
      <c r="E26" s="61">
        <v>3.08</v>
      </c>
      <c r="F26" s="61">
        <v>0</v>
      </c>
    </row>
    <row r="27" ht="22.4" customHeight="1" spans="2:6">
      <c r="B27" s="59" t="s">
        <v>71</v>
      </c>
      <c r="C27" s="60" t="s">
        <v>72</v>
      </c>
      <c r="D27" s="57">
        <f t="shared" si="0"/>
        <v>3.37</v>
      </c>
      <c r="E27" s="61">
        <f t="shared" ref="E27:E32" si="4">E28</f>
        <v>0</v>
      </c>
      <c r="F27" s="61">
        <f t="shared" si="3"/>
        <v>3.37</v>
      </c>
    </row>
    <row r="28" ht="22.4" customHeight="1" spans="2:6">
      <c r="B28" s="59" t="s">
        <v>73</v>
      </c>
      <c r="C28" s="60" t="s">
        <v>74</v>
      </c>
      <c r="D28" s="57">
        <f t="shared" si="0"/>
        <v>3.37</v>
      </c>
      <c r="E28" s="61">
        <v>0</v>
      </c>
      <c r="F28" s="61">
        <v>3.37</v>
      </c>
    </row>
    <row r="29" ht="22.4" customHeight="1" spans="2:6">
      <c r="B29" s="59" t="s">
        <v>75</v>
      </c>
      <c r="C29" s="60" t="s">
        <v>76</v>
      </c>
      <c r="D29" s="57">
        <f t="shared" si="0"/>
        <v>6.8</v>
      </c>
      <c r="E29" s="61">
        <f t="shared" si="4"/>
        <v>0</v>
      </c>
      <c r="F29" s="61">
        <f t="shared" si="3"/>
        <v>6.8</v>
      </c>
    </row>
    <row r="30" ht="22.4" customHeight="1" spans="2:6">
      <c r="B30" s="59" t="s">
        <v>77</v>
      </c>
      <c r="C30" s="60" t="s">
        <v>76</v>
      </c>
      <c r="D30" s="57">
        <f t="shared" si="0"/>
        <v>6.8</v>
      </c>
      <c r="E30" s="61">
        <v>0</v>
      </c>
      <c r="F30" s="61">
        <v>6.8</v>
      </c>
    </row>
    <row r="31" ht="22.4" customHeight="1" spans="2:6">
      <c r="B31" s="55" t="s">
        <v>78</v>
      </c>
      <c r="C31" s="56" t="s">
        <v>18</v>
      </c>
      <c r="D31" s="57">
        <f t="shared" si="0"/>
        <v>33.8</v>
      </c>
      <c r="E31" s="58">
        <f t="shared" si="4"/>
        <v>33.8</v>
      </c>
      <c r="F31" s="58">
        <f t="shared" ref="F31:F35" si="5">F32</f>
        <v>0</v>
      </c>
    </row>
    <row r="32" ht="22.4" customHeight="1" spans="2:6">
      <c r="B32" s="59" t="s">
        <v>79</v>
      </c>
      <c r="C32" s="60" t="s">
        <v>80</v>
      </c>
      <c r="D32" s="57">
        <f t="shared" si="0"/>
        <v>33.8</v>
      </c>
      <c r="E32" s="61">
        <f t="shared" si="4"/>
        <v>33.8</v>
      </c>
      <c r="F32" s="61">
        <f t="shared" si="5"/>
        <v>0</v>
      </c>
    </row>
    <row r="33" ht="22.4" customHeight="1" spans="2:6">
      <c r="B33" s="59" t="s">
        <v>81</v>
      </c>
      <c r="C33" s="60" t="s">
        <v>82</v>
      </c>
      <c r="D33" s="57">
        <f t="shared" si="0"/>
        <v>33.8</v>
      </c>
      <c r="E33" s="61">
        <v>33.8</v>
      </c>
      <c r="F33" s="61">
        <v>0</v>
      </c>
    </row>
    <row r="34" ht="22.4" customHeight="1" spans="2:6">
      <c r="B34" s="55">
        <v>211</v>
      </c>
      <c r="C34" s="56" t="s">
        <v>19</v>
      </c>
      <c r="D34" s="57">
        <f t="shared" si="0"/>
        <v>8.21</v>
      </c>
      <c r="E34" s="58">
        <f>E35</f>
        <v>0</v>
      </c>
      <c r="F34" s="58">
        <f t="shared" si="5"/>
        <v>8.21</v>
      </c>
    </row>
    <row r="35" ht="22.4" customHeight="1" spans="2:6">
      <c r="B35" s="59">
        <v>21105</v>
      </c>
      <c r="C35" s="60" t="s">
        <v>83</v>
      </c>
      <c r="D35" s="57">
        <f t="shared" si="0"/>
        <v>8.21</v>
      </c>
      <c r="E35" s="61">
        <f>E36</f>
        <v>0</v>
      </c>
      <c r="F35" s="61">
        <f t="shared" si="5"/>
        <v>8.21</v>
      </c>
    </row>
    <row r="36" ht="22.4" customHeight="1" spans="2:6">
      <c r="B36" s="59">
        <v>2110501</v>
      </c>
      <c r="C36" s="60" t="s">
        <v>84</v>
      </c>
      <c r="D36" s="57">
        <f t="shared" si="0"/>
        <v>8.21</v>
      </c>
      <c r="E36" s="61">
        <v>0</v>
      </c>
      <c r="F36" s="61">
        <v>8.21</v>
      </c>
    </row>
    <row r="37" ht="22.4" customHeight="1" spans="2:6">
      <c r="B37" s="55" t="s">
        <v>85</v>
      </c>
      <c r="C37" s="56" t="s">
        <v>20</v>
      </c>
      <c r="D37" s="57">
        <f t="shared" si="0"/>
        <v>687.82</v>
      </c>
      <c r="E37" s="58">
        <f>E38+E41+E43+E47</f>
        <v>9.88</v>
      </c>
      <c r="F37" s="58">
        <f>F38+F41+F43+F47</f>
        <v>677.94</v>
      </c>
    </row>
    <row r="38" ht="22.4" customHeight="1" spans="2:6">
      <c r="B38" s="59" t="s">
        <v>86</v>
      </c>
      <c r="C38" s="60" t="s">
        <v>87</v>
      </c>
      <c r="D38" s="57">
        <f t="shared" si="0"/>
        <v>17.7</v>
      </c>
      <c r="E38" s="61">
        <f>E39+E40</f>
        <v>9.88</v>
      </c>
      <c r="F38" s="61">
        <f>F39+F40</f>
        <v>7.82</v>
      </c>
    </row>
    <row r="39" ht="22.4" customHeight="1" spans="2:6">
      <c r="B39" s="59">
        <v>2130108</v>
      </c>
      <c r="C39" s="60" t="s">
        <v>88</v>
      </c>
      <c r="D39" s="57">
        <f t="shared" si="0"/>
        <v>7.82</v>
      </c>
      <c r="E39" s="61">
        <v>0</v>
      </c>
      <c r="F39" s="61">
        <v>7.82</v>
      </c>
    </row>
    <row r="40" ht="22.4" customHeight="1" spans="2:6">
      <c r="B40" s="59" t="s">
        <v>89</v>
      </c>
      <c r="C40" s="60" t="s">
        <v>90</v>
      </c>
      <c r="D40" s="57">
        <f t="shared" si="0"/>
        <v>9.88</v>
      </c>
      <c r="E40" s="61">
        <v>9.88</v>
      </c>
      <c r="F40" s="61">
        <v>0</v>
      </c>
    </row>
    <row r="41" ht="22.4" customHeight="1" spans="2:6">
      <c r="B41" s="59">
        <v>21302</v>
      </c>
      <c r="C41" s="60" t="s">
        <v>91</v>
      </c>
      <c r="D41" s="57">
        <f t="shared" si="0"/>
        <v>5</v>
      </c>
      <c r="E41" s="61">
        <f>E42</f>
        <v>0</v>
      </c>
      <c r="F41" s="61">
        <f>F42</f>
        <v>5</v>
      </c>
    </row>
    <row r="42" ht="22.4" customHeight="1" spans="2:6">
      <c r="B42" s="59">
        <v>2130207</v>
      </c>
      <c r="C42" s="60" t="s">
        <v>92</v>
      </c>
      <c r="D42" s="57">
        <f t="shared" si="0"/>
        <v>5</v>
      </c>
      <c r="E42" s="61">
        <v>0</v>
      </c>
      <c r="F42" s="61">
        <v>5</v>
      </c>
    </row>
    <row r="43" ht="22.4" customHeight="1" spans="2:6">
      <c r="B43" s="59">
        <v>21305</v>
      </c>
      <c r="C43" s="60" t="s">
        <v>93</v>
      </c>
      <c r="D43" s="57">
        <f t="shared" si="0"/>
        <v>252.95</v>
      </c>
      <c r="E43" s="61">
        <f>E44+E45+E46</f>
        <v>0</v>
      </c>
      <c r="F43" s="61">
        <f>F44+F45+F46</f>
        <v>252.95</v>
      </c>
    </row>
    <row r="44" ht="22.4" customHeight="1" spans="2:6">
      <c r="B44" s="59">
        <v>2130504</v>
      </c>
      <c r="C44" s="60" t="s">
        <v>94</v>
      </c>
      <c r="D44" s="57">
        <f t="shared" si="0"/>
        <v>112.29</v>
      </c>
      <c r="E44" s="61">
        <v>0</v>
      </c>
      <c r="F44" s="61">
        <v>112.29</v>
      </c>
    </row>
    <row r="45" ht="22.4" customHeight="1" spans="2:6">
      <c r="B45" s="59">
        <v>2130505</v>
      </c>
      <c r="C45" s="60" t="s">
        <v>95</v>
      </c>
      <c r="D45" s="57">
        <f t="shared" si="0"/>
        <v>135.97</v>
      </c>
      <c r="E45" s="61">
        <v>0</v>
      </c>
      <c r="F45" s="61">
        <v>135.97</v>
      </c>
    </row>
    <row r="46" ht="22.4" customHeight="1" spans="2:6">
      <c r="B46" s="59">
        <v>2130599</v>
      </c>
      <c r="C46" s="60" t="s">
        <v>96</v>
      </c>
      <c r="D46" s="57">
        <f t="shared" si="0"/>
        <v>4.69</v>
      </c>
      <c r="E46" s="61">
        <v>0</v>
      </c>
      <c r="F46" s="61">
        <v>4.69</v>
      </c>
    </row>
    <row r="47" ht="22.4" customHeight="1" spans="2:6">
      <c r="B47" s="59" t="s">
        <v>97</v>
      </c>
      <c r="C47" s="60" t="s">
        <v>98</v>
      </c>
      <c r="D47" s="57">
        <f t="shared" si="0"/>
        <v>412.17</v>
      </c>
      <c r="E47" s="61">
        <f>E48+E49</f>
        <v>0</v>
      </c>
      <c r="F47" s="61">
        <f>F48+F49</f>
        <v>412.17</v>
      </c>
    </row>
    <row r="48" ht="22.4" customHeight="1" spans="2:6">
      <c r="B48" s="59">
        <v>2130701</v>
      </c>
      <c r="C48" s="60" t="s">
        <v>99</v>
      </c>
      <c r="D48" s="57">
        <f t="shared" si="0"/>
        <v>40</v>
      </c>
      <c r="E48" s="61">
        <v>0</v>
      </c>
      <c r="F48" s="61">
        <v>40</v>
      </c>
    </row>
    <row r="49" ht="22.4" customHeight="1" spans="2:6">
      <c r="B49" s="59" t="s">
        <v>100</v>
      </c>
      <c r="C49" s="60" t="s">
        <v>101</v>
      </c>
      <c r="D49" s="57">
        <f t="shared" si="0"/>
        <v>372.17</v>
      </c>
      <c r="E49" s="61">
        <v>0</v>
      </c>
      <c r="F49" s="61">
        <v>372.17</v>
      </c>
    </row>
    <row r="50" ht="22.4" customHeight="1" spans="2:6">
      <c r="B50" s="55" t="s">
        <v>102</v>
      </c>
      <c r="C50" s="56" t="s">
        <v>21</v>
      </c>
      <c r="D50" s="57">
        <f t="shared" si="0"/>
        <v>46.17</v>
      </c>
      <c r="E50" s="58">
        <f>E51</f>
        <v>46.17</v>
      </c>
      <c r="F50" s="58">
        <f>F51</f>
        <v>0</v>
      </c>
    </row>
    <row r="51" ht="22.4" customHeight="1" spans="2:6">
      <c r="B51" s="59" t="s">
        <v>103</v>
      </c>
      <c r="C51" s="60" t="s">
        <v>104</v>
      </c>
      <c r="D51" s="57">
        <f t="shared" si="0"/>
        <v>46.17</v>
      </c>
      <c r="E51" s="61">
        <f>E52</f>
        <v>46.17</v>
      </c>
      <c r="F51" s="61">
        <f>F52</f>
        <v>0</v>
      </c>
    </row>
    <row r="52" ht="22.4" customHeight="1" spans="2:6">
      <c r="B52" s="59" t="s">
        <v>105</v>
      </c>
      <c r="C52" s="60" t="s">
        <v>106</v>
      </c>
      <c r="D52" s="57">
        <f t="shared" si="0"/>
        <v>46.17</v>
      </c>
      <c r="E52" s="61">
        <v>46.17</v>
      </c>
      <c r="F52" s="61">
        <v>0</v>
      </c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25" sqref="H25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" customWidth="1"/>
    <col min="7" max="7" width="12.6333333333333" customWidth="1"/>
    <col min="8" max="8" width="11.4" customWidth="1"/>
    <col min="9" max="9" width="10.9916666666667" customWidth="1"/>
    <col min="10" max="10" width="11.1333333333333" customWidth="1"/>
    <col min="11" max="11" width="12.35" customWidth="1"/>
    <col min="12" max="13" width="11.8083333333333" customWidth="1"/>
    <col min="14" max="14" width="9.76666666666667" customWidth="1"/>
  </cols>
  <sheetData>
    <row r="1" ht="17.25" customHeight="1" spans="1:13">
      <c r="A1" s="34"/>
      <c r="B1" s="3" t="s">
        <v>203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ht="16.35" customHeight="1" spans="1:13">
      <c r="B2" s="45" t="s">
        <v>204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16.35" customHeight="1" spans="1:13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ht="16.35" customHeight="1" spans="1:13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ht="21.55" customHeight="1" spans="1:13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46" t="s">
        <v>2</v>
      </c>
    </row>
    <row r="6" ht="65.55" customHeight="1" spans="1:13">
      <c r="B6" s="47" t="s">
        <v>205</v>
      </c>
      <c r="C6" s="47" t="s">
        <v>5</v>
      </c>
      <c r="D6" s="47" t="s">
        <v>36</v>
      </c>
      <c r="E6" s="47" t="s">
        <v>190</v>
      </c>
      <c r="F6" s="47" t="s">
        <v>191</v>
      </c>
      <c r="G6" s="47" t="s">
        <v>192</v>
      </c>
      <c r="H6" s="47" t="s">
        <v>193</v>
      </c>
      <c r="I6" s="47" t="s">
        <v>194</v>
      </c>
      <c r="J6" s="47" t="s">
        <v>195</v>
      </c>
      <c r="K6" s="47" t="s">
        <v>196</v>
      </c>
      <c r="L6" s="47" t="s">
        <v>197</v>
      </c>
      <c r="M6" s="47" t="s">
        <v>198</v>
      </c>
    </row>
    <row r="7" ht="23.25" customHeight="1" spans="1:13">
      <c r="B7" s="39" t="s">
        <v>7</v>
      </c>
      <c r="C7" s="39"/>
      <c r="D7" s="48" t="s">
        <v>206</v>
      </c>
      <c r="E7" s="48" t="s">
        <v>206</v>
      </c>
      <c r="F7" s="48"/>
      <c r="G7" s="48"/>
      <c r="H7" s="48"/>
      <c r="I7" s="48"/>
      <c r="J7" s="48"/>
      <c r="K7" s="48"/>
      <c r="L7" s="48"/>
      <c r="M7" s="48"/>
    </row>
    <row r="8" ht="21.55" customHeight="1" spans="1:13">
      <c r="B8" s="49"/>
      <c r="C8" s="49"/>
      <c r="D8" s="50">
        <v>0</v>
      </c>
      <c r="E8" s="50" t="s">
        <v>206</v>
      </c>
      <c r="F8" s="50"/>
      <c r="G8" s="50"/>
      <c r="H8" s="50"/>
      <c r="I8" s="50"/>
      <c r="J8" s="50"/>
      <c r="K8" s="50"/>
      <c r="L8" s="50"/>
      <c r="M8" s="50"/>
    </row>
    <row r="9" spans="1:13">
      <c r="B9" t="s">
        <v>207</v>
      </c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温星星</cp:lastModifiedBy>
  <dcterms:created xsi:type="dcterms:W3CDTF">2022-01-21T06:55:00Z</dcterms:created>
  <dcterms:modified xsi:type="dcterms:W3CDTF">2026-06-09T06:41:03Z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367294B285384332AF3DEFA9FF5361ED_12</vt:lpwstr>
  </property>
  <property fmtid="{D5CDD505-2E9C-101B-9397-08002B2CF9AE}" pid="4" name="CalculationRule">
    <vt:i4>0</vt:i4>
  </property>
</Properties>
</file>