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8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3" r:id="rId11"/>
    <sheet name="表十二" sheetId="14" r:id="rId12"/>
  </sheets>
  <definedNames>
    <definedName name="_xlnm._FilterDatabase" localSheetId="6" hidden="1">表七!$A$8:$M$47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<sst xmlns="http://schemas.openxmlformats.org/spreadsheetml/2006/main" count="572" uniqueCount="370">
  <si>
    <t>表一</t>
  </si>
  <si>
    <t>巫溪县乌龙乡人民政府财政拨款收支总表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</si>
  <si>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</si>
  <si>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</si>
  <si>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</si>
  <si>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</si>
  <si>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</si>
  <si>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</si>
  <si>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</si>
  <si>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</si>
  <si>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</si>
  <si>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</si>
  <si>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</si>
  <si>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</si>
  <si>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</si>
  <si>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</si>
  <si>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</si>
  <si>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</si>
  <si>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</si>
  <si>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农林水支出</t>
  </si>
  <si>
    <t>住房保障支出</t>
  </si>
  <si>
    <t>灾害防治及应急管理支出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</si>
  <si>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</si>
  <si>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</si>
  <si>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</si>
  <si>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</si>
  <si>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</si>
  <si>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</si>
  <si>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</si>
  <si>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</si>
  <si>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巫溪县乌龙乡人民政府一般公共预算财政拨款支出预算表</t>
  </si>
  <si>
    <t>功能分类科目</t>
  </si>
  <si>
    <t>2021年预算数</t>
  </si>
  <si>
    <t>2022年预算数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</si>
  <si>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</si>
  <si>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</si>
  <si>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</si>
  <si>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</si>
  <si>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</si>
  <si>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 xml:space="preserve"> 20101</t>
  </si>
  <si>
    <t xml:space="preserve">  人大事务</t>
  </si>
  <si>
    <t xml:space="preserve"> 2010101</t>
  </si>
  <si>
    <t xml:space="preserve">    行政运行</t>
  </si>
  <si>
    <t xml:space="preserve">  2010108</t>
  </si>
  <si>
    <t xml:space="preserve">    代表工作</t>
  </si>
  <si>
    <t xml:space="preserve"> 20103</t>
  </si>
  <si>
    <t xml:space="preserve">  政府办公厅（室）及相关机构事务</t>
  </si>
  <si>
    <t xml:space="preserve">  2010301</t>
  </si>
  <si>
    <t xml:space="preserve">  2010350</t>
  </si>
  <si>
    <r>
      <rPr>
        <sz val="10"/>
        <rFont val="Arial"/>
        <charset val="134"/>
      </rPr>
      <t xml:space="preserve">      </t>
    </r>
    <r>
      <rPr>
        <sz val="10"/>
        <rFont val="方正仿宋_GBK"/>
        <charset val="134"/>
      </rPr>
      <t>事业运行</t>
    </r>
  </si>
  <si>
    <t xml:space="preserve">  2010399</t>
  </si>
  <si>
    <t>其他政府办公厅（室）及相关机构事务支出</t>
  </si>
  <si>
    <t xml:space="preserve"> 20129</t>
  </si>
  <si>
    <r>
      <rPr>
        <sz val="10"/>
        <rFont val="Arial"/>
        <charset val="134"/>
      </rPr>
      <t xml:space="preserve">  </t>
    </r>
    <r>
      <rPr>
        <sz val="10"/>
        <rFont val="方正仿宋_GBK"/>
        <charset val="134"/>
      </rPr>
      <t>群众团体事务</t>
    </r>
  </si>
  <si>
    <t xml:space="preserve">  2012999</t>
  </si>
  <si>
    <r>
      <rPr>
        <sz val="10"/>
        <rFont val="Arial"/>
        <charset val="134"/>
      </rPr>
      <t xml:space="preserve">     </t>
    </r>
    <r>
      <rPr>
        <sz val="10"/>
        <rFont val="方正仿宋_GBK"/>
        <charset val="134"/>
      </rPr>
      <t>其他群众团体事务支出</t>
    </r>
  </si>
  <si>
    <t xml:space="preserve"> 20131</t>
  </si>
  <si>
    <t xml:space="preserve">  党委办公厅（室）及相关机构事务</t>
  </si>
  <si>
    <t xml:space="preserve">  2013101</t>
  </si>
  <si>
    <t>207</t>
  </si>
  <si>
    <t>文化旅游体育与传媒支出</t>
  </si>
  <si>
    <t xml:space="preserve"> 20701</t>
  </si>
  <si>
    <t xml:space="preserve">  文化和旅游</t>
  </si>
  <si>
    <t xml:space="preserve">  2070109</t>
  </si>
  <si>
    <t xml:space="preserve">    群众文化</t>
  </si>
  <si>
    <t>208</t>
  </si>
  <si>
    <t xml:space="preserve"> 20801</t>
  </si>
  <si>
    <t xml:space="preserve">  人力资源和社会保障管理事务支出</t>
  </si>
  <si>
    <t xml:space="preserve">  2080150</t>
  </si>
  <si>
    <t xml:space="preserve">    事业运行</t>
  </si>
  <si>
    <t xml:space="preserve"> 20802</t>
  </si>
  <si>
    <t xml:space="preserve">  民政管理事务</t>
  </si>
  <si>
    <t xml:space="preserve">  2080208</t>
  </si>
  <si>
    <r>
      <rPr>
        <sz val="10"/>
        <rFont val="Arial"/>
        <charset val="134"/>
      </rPr>
      <t xml:space="preserve">      </t>
    </r>
    <r>
      <rPr>
        <sz val="10"/>
        <rFont val="方正仿宋_GBK"/>
        <charset val="134"/>
      </rPr>
      <t>基层政权建设和社区治理</t>
    </r>
  </si>
  <si>
    <t xml:space="preserve"> 20805</t>
  </si>
  <si>
    <t xml:space="preserve">  行政事业单位养老支出</t>
  </si>
  <si>
    <t xml:space="preserve">  2080501</t>
  </si>
  <si>
    <r>
      <rPr>
        <sz val="10"/>
        <rFont val="Arial"/>
        <charset val="134"/>
      </rPr>
      <t xml:space="preserve">      </t>
    </r>
    <r>
      <rPr>
        <sz val="10"/>
        <rFont val="方正仿宋_GBK"/>
        <charset val="134"/>
      </rPr>
      <t>行政单位离退休</t>
    </r>
  </si>
  <si>
    <t xml:space="preserve">  2080502</t>
  </si>
  <si>
    <r>
      <rPr>
        <sz val="10"/>
        <rFont val="Arial"/>
        <charset val="134"/>
      </rPr>
      <t xml:space="preserve">      </t>
    </r>
    <r>
      <rPr>
        <sz val="10"/>
        <rFont val="方正仿宋_GBK"/>
        <charset val="134"/>
      </rPr>
      <t>事业单位离退休</t>
    </r>
  </si>
  <si>
    <t xml:space="preserve">  2080505</t>
  </si>
  <si>
    <r>
      <rPr>
        <sz val="10"/>
        <rFont val="Arial"/>
        <charset val="134"/>
      </rPr>
      <t xml:space="preserve">      </t>
    </r>
    <r>
      <rPr>
        <sz val="10"/>
        <rFont val="方正仿宋_GBK"/>
        <charset val="134"/>
      </rPr>
      <t>机关事业单位基本养老保险缴费支出</t>
    </r>
  </si>
  <si>
    <t xml:space="preserve">  2080506</t>
  </si>
  <si>
    <r>
      <rPr>
        <sz val="10"/>
        <rFont val="Arial"/>
        <charset val="134"/>
      </rPr>
      <t xml:space="preserve">      </t>
    </r>
    <r>
      <rPr>
        <sz val="10"/>
        <rFont val="方正仿宋_GBK"/>
        <charset val="134"/>
      </rPr>
      <t>机关事业单位职业年金缴费支出</t>
    </r>
  </si>
  <si>
    <t xml:space="preserve"> 20808</t>
  </si>
  <si>
    <r>
      <rPr>
        <sz val="10"/>
        <rFont val="Arial"/>
        <charset val="134"/>
      </rPr>
      <t xml:space="preserve">   </t>
    </r>
    <r>
      <rPr>
        <sz val="10"/>
        <rFont val="方正仿宋_GBK"/>
        <charset val="134"/>
      </rPr>
      <t>抚恤</t>
    </r>
  </si>
  <si>
    <t xml:space="preserve">  2080801</t>
  </si>
  <si>
    <r>
      <rPr>
        <sz val="10"/>
        <rFont val="Arial"/>
        <charset val="134"/>
      </rPr>
      <t xml:space="preserve">      </t>
    </r>
    <r>
      <rPr>
        <sz val="10"/>
        <rFont val="方正仿宋_GBK"/>
        <charset val="134"/>
      </rPr>
      <t>死亡抚恤</t>
    </r>
  </si>
  <si>
    <t xml:space="preserve">  2080802</t>
  </si>
  <si>
    <r>
      <rPr>
        <sz val="10"/>
        <rFont val="Arial"/>
        <charset val="134"/>
      </rPr>
      <t xml:space="preserve">      </t>
    </r>
    <r>
      <rPr>
        <sz val="10"/>
        <rFont val="方正仿宋_GBK"/>
        <charset val="134"/>
      </rPr>
      <t>伤残抚恤</t>
    </r>
  </si>
  <si>
    <t xml:space="preserve">  2080803</t>
  </si>
  <si>
    <t xml:space="preserve">    在乡复员、退伍军人生活补助</t>
  </si>
  <si>
    <t xml:space="preserve">  2080805</t>
  </si>
  <si>
    <t xml:space="preserve">    义务兵优待</t>
  </si>
  <si>
    <t xml:space="preserve"> 20821</t>
  </si>
  <si>
    <t xml:space="preserve">  特困人员救助供养</t>
  </si>
  <si>
    <t xml:space="preserve">  2082102</t>
  </si>
  <si>
    <r>
      <rPr>
        <sz val="10"/>
        <rFont val="Arial"/>
        <charset val="134"/>
      </rPr>
      <t xml:space="preserve">      </t>
    </r>
    <r>
      <rPr>
        <sz val="10"/>
        <rFont val="方正仿宋_GBK"/>
        <charset val="134"/>
      </rPr>
      <t>农村特困人员救助供养支出</t>
    </r>
  </si>
  <si>
    <t xml:space="preserve"> 20825</t>
  </si>
  <si>
    <r>
      <rPr>
        <sz val="10"/>
        <rFont val="Arial"/>
        <charset val="134"/>
      </rPr>
      <t xml:space="preserve">   </t>
    </r>
    <r>
      <rPr>
        <sz val="10"/>
        <rFont val="方正仿宋_GBK"/>
        <charset val="134"/>
      </rPr>
      <t>其他生活救助</t>
    </r>
  </si>
  <si>
    <t xml:space="preserve">  2082502</t>
  </si>
  <si>
    <t xml:space="preserve">    其他农村生活救助</t>
  </si>
  <si>
    <t xml:space="preserve"> 20828</t>
  </si>
  <si>
    <t xml:space="preserve">  退役军人事务管理</t>
  </si>
  <si>
    <t xml:space="preserve">  2082850</t>
  </si>
  <si>
    <t xml:space="preserve"> 20899</t>
  </si>
  <si>
    <t xml:space="preserve">  其他社会保障和就业支出</t>
  </si>
  <si>
    <t xml:space="preserve">  2089999</t>
  </si>
  <si>
    <t xml:space="preserve">    其他社会保障和就业支出</t>
  </si>
  <si>
    <t>210</t>
  </si>
  <si>
    <t xml:space="preserve"> 21011</t>
  </si>
  <si>
    <t xml:space="preserve">  行政事业单位医疗</t>
  </si>
  <si>
    <t xml:space="preserve">  2101101</t>
  </si>
  <si>
    <r>
      <rPr>
        <sz val="10"/>
        <rFont val="Arial"/>
        <charset val="134"/>
      </rPr>
      <t xml:space="preserve">      </t>
    </r>
    <r>
      <rPr>
        <sz val="10"/>
        <rFont val="方正仿宋_GBK"/>
        <charset val="134"/>
      </rPr>
      <t>行政单位医疗</t>
    </r>
  </si>
  <si>
    <t xml:space="preserve">  2101102</t>
  </si>
  <si>
    <r>
      <rPr>
        <sz val="10"/>
        <rFont val="Arial"/>
        <charset val="134"/>
      </rPr>
      <t xml:space="preserve">      </t>
    </r>
    <r>
      <rPr>
        <sz val="10"/>
        <rFont val="方正仿宋_GBK"/>
        <charset val="134"/>
      </rPr>
      <t>事业单位医疗</t>
    </r>
  </si>
  <si>
    <t>213</t>
  </si>
  <si>
    <t xml:space="preserve"> 21301</t>
  </si>
  <si>
    <t xml:space="preserve">  农业农村</t>
  </si>
  <si>
    <t xml:space="preserve">  2130104</t>
  </si>
  <si>
    <t xml:space="preserve">  2130152</t>
  </si>
  <si>
    <t xml:space="preserve">    对高校毕业生到基层任职补助</t>
  </si>
  <si>
    <t xml:space="preserve"> 21307</t>
  </si>
  <si>
    <t xml:space="preserve">  农村综合改革</t>
  </si>
  <si>
    <t xml:space="preserve">  2130705</t>
  </si>
  <si>
    <t xml:space="preserve">    对村民委员会和村党支部的补助</t>
  </si>
  <si>
    <t>221</t>
  </si>
  <si>
    <t xml:space="preserve"> 22102</t>
  </si>
  <si>
    <t xml:space="preserve">  住房改革支出</t>
  </si>
  <si>
    <t xml:space="preserve">  2210201</t>
  </si>
  <si>
    <r>
      <rPr>
        <sz val="10"/>
        <rFont val="Arial"/>
        <charset val="134"/>
      </rPr>
      <t xml:space="preserve">      </t>
    </r>
    <r>
      <rPr>
        <sz val="10"/>
        <rFont val="方正仿宋_GBK"/>
        <charset val="134"/>
      </rPr>
      <t>住房公积金</t>
    </r>
  </si>
  <si>
    <t>备注：本表反映当年一般公共预算财政拨款支出情况。</t>
  </si>
  <si>
    <t>表三</t>
  </si>
  <si>
    <t>巫溪县乌龙乡人民政府一般公共预算财政拨款基本支出预算表</t>
  </si>
  <si>
    <t>经济分类科目</t>
  </si>
  <si>
    <t>2022年基本支出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</si>
  <si>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</si>
  <si>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</si>
  <si>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</si>
  <si>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</si>
  <si>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</si>
  <si>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</si>
  <si>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</si>
  <si>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</si>
  <si>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</si>
  <si>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30103</t>
    </r>
  </si>
  <si>
    <r>
      <rPr>
        <sz val="10"/>
        <color rgb="FF000000"/>
        <rFont val="Dialog.plain"/>
        <charset val="134"/>
      </rPr>
      <t> 奖金</t>
    </r>
  </si>
  <si>
    <r>
      <rPr>
        <sz val="10"/>
        <color rgb="FF000000"/>
        <rFont val="Dialog.plain"/>
        <charset val="134"/>
      </rPr>
      <t> 30107</t>
    </r>
  </si>
  <si>
    <r>
      <rPr>
        <sz val="10"/>
        <color rgb="FF000000"/>
        <rFont val="Dialog.plain"/>
        <charset val="134"/>
      </rPr>
      <t> 绩效工资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</si>
  <si>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</si>
  <si>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</si>
  <si>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</si>
  <si>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</si>
  <si>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</si>
  <si>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</si>
  <si>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</si>
  <si>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</si>
  <si>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</si>
  <si>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</si>
  <si>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</si>
  <si>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</si>
  <si>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</si>
  <si>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</si>
  <si>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30206</t>
    </r>
  </si>
  <si>
    <r>
      <rPr>
        <sz val="10"/>
        <color rgb="FF000000"/>
        <rFont val="Dialog.plain"/>
        <charset val="134"/>
      </rPr>
      <t> 电费</t>
    </r>
  </si>
  <si>
    <r>
      <rPr>
        <sz val="10"/>
        <color rgb="FF000000"/>
        <rFont val="Dialog.plain"/>
        <charset val="134"/>
      </rPr>
      <t> 30207</t>
    </r>
  </si>
  <si>
    <r>
      <rPr>
        <sz val="10"/>
        <color rgb="FF000000"/>
        <rFont val="Dialog.plain"/>
        <charset val="134"/>
      </rPr>
      <t> 邮电费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</si>
  <si>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</si>
  <si>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</si>
  <si>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30217</t>
    </r>
  </si>
  <si>
    <r>
      <rPr>
        <sz val="10"/>
        <color rgb="FF000000"/>
        <rFont val="Dialog.plain"/>
        <charset val="134"/>
      </rPr>
      <t> 公务接待费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</si>
  <si>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</si>
  <si>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</si>
  <si>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</si>
  <si>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</si>
  <si>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30231</t>
    </r>
  </si>
  <si>
    <r>
      <rPr>
        <sz val="10"/>
        <color rgb="FF000000"/>
        <rFont val="Dialog.plain"/>
        <charset val="134"/>
      </rPr>
      <t> 公务用车运行维护费</t>
    </r>
  </si>
  <si>
    <r>
      <rPr>
        <sz val="10"/>
        <color rgb="FF000000"/>
        <rFont val="Dialog.plain"/>
        <charset val="134"/>
      </rPr>
      <t> 30239</t>
    </r>
  </si>
  <si>
    <r>
      <rPr>
        <sz val="10"/>
        <color rgb="FF000000"/>
        <rFont val="Dialog.plain"/>
        <charset val="134"/>
      </rPr>
      <t> 其他交通费用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</si>
  <si>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</si>
  <si>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</si>
  <si>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</si>
  <si>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</si>
  <si>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charset val="134"/>
      </rPr>
      <t> 30302</t>
    </r>
  </si>
  <si>
    <r>
      <rPr>
        <sz val="10"/>
        <color rgb="FF000000"/>
        <rFont val="Dialog.plain"/>
        <charset val="134"/>
      </rPr>
      <t> 退休费</t>
    </r>
  </si>
  <si>
    <t>表四</t>
  </si>
  <si>
    <t>巫溪县乌龙乡人民政府一般公共预算“三公”经费支出表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</si>
  <si>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</si>
  <si>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</si>
  <si>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</si>
  <si>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</si>
  <si>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</si>
  <si>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</si>
  <si>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</si>
  <si>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巫溪县乌龙乡人民政府性基金预算支出表</t>
  </si>
  <si>
    <t>本年政府性基金预算财政拨款支出</t>
  </si>
  <si>
    <t>（备注：本单位无政府性基金收支，故此表无数据。）</t>
  </si>
  <si>
    <t>表六</t>
  </si>
  <si>
    <t>巫溪县乌龙乡人民政府部门收支总表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</si>
  <si>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</si>
  <si>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</si>
  <si>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</si>
  <si>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</si>
  <si>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</si>
  <si>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</si>
  <si>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</si>
  <si>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</si>
  <si>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巫溪县乌龙乡人民政府部门收入总表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</si>
  <si>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</si>
  <si>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</si>
  <si>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</si>
  <si>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</si>
  <si>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</si>
  <si>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</si>
  <si>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</si>
  <si>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</si>
  <si>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</si>
  <si>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</si>
  <si>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表八</t>
  </si>
  <si>
    <t>巫溪县乌龙乡人民政府部门支出总表</t>
  </si>
  <si>
    <t>基本支出</t>
  </si>
  <si>
    <t>项目支出</t>
  </si>
  <si>
    <t>201</t>
  </si>
  <si>
    <r>
      <rPr>
        <sz val="12"/>
        <color rgb="FF000000"/>
        <rFont val="Dialog.plain"/>
        <charset val="134"/>
      </rPr>
      <t> 20101</t>
    </r>
  </si>
  <si>
    <r>
      <rPr>
        <sz val="12"/>
        <color rgb="FF000000"/>
        <rFont val="Dialog.plain"/>
        <charset val="134"/>
      </rPr>
      <t> 人大事务</t>
    </r>
  </si>
  <si>
    <r>
      <rPr>
        <sz val="12"/>
        <color rgb="FF000000"/>
        <rFont val="Dialog.plain"/>
        <charset val="134"/>
      </rPr>
      <t>  2010108</t>
    </r>
  </si>
  <si>
    <r>
      <rPr>
        <sz val="12"/>
        <color rgb="FF000000"/>
        <rFont val="Dialog.plain"/>
        <charset val="134"/>
      </rPr>
      <t>  代表工作</t>
    </r>
  </si>
  <si>
    <r>
      <rPr>
        <sz val="12"/>
        <color rgb="FF000000"/>
        <rFont val="Dialog.plain"/>
        <charset val="134"/>
      </rPr>
      <t> 20103</t>
    </r>
  </si>
  <si>
    <r>
      <rPr>
        <sz val="12"/>
        <color rgb="FF000000"/>
        <rFont val="Dialog.plain"/>
        <charset val="134"/>
      </rPr>
      <t> 政府办公厅（室）及相关机构事务</t>
    </r>
  </si>
  <si>
    <r>
      <rPr>
        <sz val="12"/>
        <color rgb="FF000000"/>
        <rFont val="Dialog.plain"/>
        <charset val="134"/>
      </rPr>
      <t>  2010301</t>
    </r>
  </si>
  <si>
    <r>
      <rPr>
        <sz val="12"/>
        <color rgb="FF000000"/>
        <rFont val="Dialog.plain"/>
        <charset val="134"/>
      </rPr>
      <t>  行政运行</t>
    </r>
  </si>
  <si>
    <r>
      <rPr>
        <sz val="12"/>
        <color rgb="FF000000"/>
        <rFont val="Dialog.plain"/>
        <charset val="134"/>
      </rPr>
      <t>  2010350</t>
    </r>
  </si>
  <si>
    <r>
      <rPr>
        <sz val="12"/>
        <color rgb="FF000000"/>
        <rFont val="Dialog.plain"/>
        <charset val="134"/>
      </rPr>
      <t>  事业运行</t>
    </r>
  </si>
  <si>
    <r>
      <rPr>
        <sz val="12"/>
        <color rgb="FF000000"/>
        <rFont val="Dialog.plain"/>
        <charset val="134"/>
      </rPr>
      <t> 20129</t>
    </r>
  </si>
  <si>
    <r>
      <rPr>
        <sz val="12"/>
        <color rgb="FF000000"/>
        <rFont val="Dialog.plain"/>
        <charset val="134"/>
      </rPr>
      <t> 群众团体事务</t>
    </r>
  </si>
  <si>
    <r>
      <rPr>
        <sz val="12"/>
        <color rgb="FF000000"/>
        <rFont val="Dialog.plain"/>
        <charset val="134"/>
      </rPr>
      <t>  2012999</t>
    </r>
  </si>
  <si>
    <r>
      <rPr>
        <sz val="12"/>
        <color rgb="FF000000"/>
        <rFont val="Dialog.plain"/>
        <charset val="134"/>
      </rPr>
      <t>  其他群众团体事务支出</t>
    </r>
  </si>
  <si>
    <r>
      <rPr>
        <sz val="12"/>
        <color rgb="FF000000"/>
        <rFont val="Dialog.plain"/>
        <charset val="134"/>
      </rPr>
      <t> 20802</t>
    </r>
  </si>
  <si>
    <r>
      <rPr>
        <sz val="12"/>
        <color rgb="FF000000"/>
        <rFont val="Dialog.plain"/>
        <charset val="134"/>
      </rPr>
      <t> 民政管理事务</t>
    </r>
  </si>
  <si>
    <r>
      <rPr>
        <sz val="12"/>
        <color rgb="FF000000"/>
        <rFont val="Dialog.plain"/>
        <charset val="134"/>
      </rPr>
      <t>  2080208</t>
    </r>
  </si>
  <si>
    <r>
      <rPr>
        <sz val="12"/>
        <color rgb="FF000000"/>
        <rFont val="Dialog.plain"/>
        <charset val="134"/>
      </rPr>
      <t>  基层政权建设和社区治理</t>
    </r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</si>
  <si>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</si>
  <si>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</si>
  <si>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2080501</t>
    </r>
  </si>
  <si>
    <r>
      <rPr>
        <sz val="12"/>
        <color rgb="FF000000"/>
        <rFont val="Dialog.plain"/>
        <charset val="134"/>
      </rPr>
      <t>  行政单位离退休</t>
    </r>
  </si>
  <si>
    <r>
      <rPr>
        <sz val="12"/>
        <color rgb="FF000000"/>
        <rFont val="Dialog.plain"/>
        <charset val="134"/>
      </rPr>
      <t>  2080502</t>
    </r>
  </si>
  <si>
    <r>
      <rPr>
        <sz val="12"/>
        <color rgb="FF000000"/>
        <rFont val="Dialog.plain"/>
        <charset val="134"/>
      </rPr>
      <t>  事业单位离退休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</si>
  <si>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</si>
  <si>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</si>
  <si>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</si>
  <si>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</si>
  <si>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20808</t>
    </r>
  </si>
  <si>
    <r>
      <rPr>
        <sz val="12"/>
        <color rgb="FF000000"/>
        <rFont val="Dialog.plain"/>
        <charset val="134"/>
      </rPr>
      <t> 抚恤</t>
    </r>
  </si>
  <si>
    <r>
      <rPr>
        <sz val="12"/>
        <color rgb="FF000000"/>
        <rFont val="Dialog.plain"/>
        <charset val="134"/>
      </rPr>
      <t>  2080801</t>
    </r>
  </si>
  <si>
    <r>
      <rPr>
        <sz val="12"/>
        <color rgb="FF000000"/>
        <rFont val="Dialog.plain"/>
        <charset val="134"/>
      </rPr>
      <t>  死亡抚恤</t>
    </r>
  </si>
  <si>
    <r>
      <rPr>
        <sz val="12"/>
        <color rgb="FF000000"/>
        <rFont val="Dialog.plain"/>
        <charset val="134"/>
      </rPr>
      <t>  2080802</t>
    </r>
  </si>
  <si>
    <r>
      <rPr>
        <sz val="12"/>
        <color rgb="FF000000"/>
        <rFont val="Dialog.plain"/>
        <charset val="134"/>
      </rPr>
      <t>  伤残抚恤</t>
    </r>
  </si>
  <si>
    <r>
      <rPr>
        <sz val="12"/>
        <color rgb="FF000000"/>
        <rFont val="Dialog.plain"/>
        <charset val="134"/>
      </rPr>
      <t>  2080803</t>
    </r>
  </si>
  <si>
    <r>
      <rPr>
        <sz val="12"/>
        <color rgb="FF000000"/>
        <rFont val="Dialog.plain"/>
        <charset val="134"/>
      </rPr>
      <t>  在乡复员、退伍军人生活补助</t>
    </r>
  </si>
  <si>
    <r>
      <rPr>
        <sz val="12"/>
        <color rgb="FF000000"/>
        <rFont val="Dialog.plain"/>
        <charset val="134"/>
      </rPr>
      <t>  2080805</t>
    </r>
  </si>
  <si>
    <r>
      <rPr>
        <sz val="12"/>
        <color rgb="FF000000"/>
        <rFont val="Dialog.plain"/>
        <charset val="134"/>
      </rPr>
      <t>  义务兵优待</t>
    </r>
  </si>
  <si>
    <r>
      <rPr>
        <sz val="12"/>
        <color rgb="FF000000"/>
        <rFont val="Dialog.plain"/>
        <charset val="134"/>
      </rPr>
      <t> 20821</t>
    </r>
  </si>
  <si>
    <r>
      <rPr>
        <sz val="12"/>
        <color rgb="FF000000"/>
        <rFont val="Dialog.plain"/>
        <charset val="134"/>
      </rPr>
      <t> 特困人员救助供养</t>
    </r>
  </si>
  <si>
    <r>
      <rPr>
        <sz val="12"/>
        <color rgb="FF000000"/>
        <rFont val="Dialog.plain"/>
        <charset val="134"/>
      </rPr>
      <t>  2082102</t>
    </r>
  </si>
  <si>
    <r>
      <rPr>
        <sz val="12"/>
        <color rgb="FF000000"/>
        <rFont val="Dialog.plain"/>
        <charset val="134"/>
      </rPr>
      <t>  农村特困人员救助供养支出</t>
    </r>
  </si>
  <si>
    <r>
      <rPr>
        <sz val="12"/>
        <color rgb="FF000000"/>
        <rFont val="Dialog.plain"/>
        <charset val="134"/>
      </rPr>
      <t> 20825</t>
    </r>
  </si>
  <si>
    <r>
      <rPr>
        <sz val="12"/>
        <color rgb="FF000000"/>
        <rFont val="Dialog.plain"/>
        <charset val="134"/>
      </rPr>
      <t> 其他生活救助</t>
    </r>
  </si>
  <si>
    <r>
      <rPr>
        <sz val="12"/>
        <color rgb="FF000000"/>
        <rFont val="Dialog.plain"/>
        <charset val="134"/>
      </rPr>
      <t>  2082502</t>
    </r>
  </si>
  <si>
    <r>
      <rPr>
        <sz val="12"/>
        <color rgb="FF000000"/>
        <rFont val="Dialog.plain"/>
        <charset val="134"/>
      </rPr>
      <t>  其他农村生活救助</t>
    </r>
  </si>
  <si>
    <r>
      <rPr>
        <sz val="12"/>
        <color rgb="FF000000"/>
        <rFont val="Dialog.plain"/>
        <charset val="134"/>
      </rPr>
      <t> 20899</t>
    </r>
  </si>
  <si>
    <r>
      <rPr>
        <sz val="12"/>
        <color rgb="FF000000"/>
        <rFont val="Dialog.plain"/>
        <charset val="134"/>
      </rPr>
      <t> 其他社会保障和就业支出</t>
    </r>
  </si>
  <si>
    <r>
      <rPr>
        <sz val="12"/>
        <color rgb="FF000000"/>
        <rFont val="Dialog.plain"/>
        <charset val="134"/>
      </rPr>
      <t>  2089999</t>
    </r>
  </si>
  <si>
    <r>
      <rPr>
        <sz val="12"/>
        <color rgb="FF000000"/>
        <rFont val="Dialog.plain"/>
        <charset val="134"/>
      </rPr>
      <t>  其他社会保障和就业支出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</si>
  <si>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</si>
  <si>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</si>
  <si>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2101101</t>
    </r>
  </si>
  <si>
    <r>
      <rPr>
        <sz val="12"/>
        <color rgb="FF000000"/>
        <rFont val="Dialog.plain"/>
        <charset val="134"/>
      </rPr>
      <t>  行政单位医疗</t>
    </r>
  </si>
  <si>
    <r>
      <rPr>
        <sz val="12"/>
        <color rgb="FF000000"/>
        <rFont val="Dialog.plain"/>
        <charset val="134"/>
      </rPr>
      <t>  2101102</t>
    </r>
  </si>
  <si>
    <r>
      <rPr>
        <sz val="12"/>
        <color rgb="FF000000"/>
        <rFont val="Dialog.plain"/>
        <charset val="134"/>
      </rPr>
      <t>  事业单位医疗</t>
    </r>
  </si>
  <si>
    <r>
      <rPr>
        <sz val="12"/>
        <color rgb="FF000000"/>
        <rFont val="Dialog.plain"/>
        <charset val="134"/>
      </rPr>
      <t> 21301</t>
    </r>
  </si>
  <si>
    <r>
      <rPr>
        <sz val="12"/>
        <color rgb="FF000000"/>
        <rFont val="Dialog.plain"/>
        <charset val="134"/>
      </rPr>
      <t> 农业农村</t>
    </r>
  </si>
  <si>
    <r>
      <rPr>
        <sz val="12"/>
        <color rgb="FF000000"/>
        <rFont val="Dialog.plain"/>
        <charset val="134"/>
      </rPr>
      <t>  2130152</t>
    </r>
  </si>
  <si>
    <r>
      <rPr>
        <sz val="12"/>
        <color rgb="FF000000"/>
        <rFont val="Dialog.plain"/>
        <charset val="134"/>
      </rPr>
      <t>  对高校毕业生到基层任职补助</t>
    </r>
  </si>
  <si>
    <r>
      <rPr>
        <sz val="12"/>
        <color rgb="FF000000"/>
        <rFont val="Dialog.plain"/>
        <charset val="134"/>
      </rPr>
      <t> 21307</t>
    </r>
  </si>
  <si>
    <r>
      <rPr>
        <sz val="12"/>
        <color rgb="FF000000"/>
        <rFont val="Dialog.plain"/>
        <charset val="134"/>
      </rPr>
      <t> 农村综合改革</t>
    </r>
  </si>
  <si>
    <r>
      <rPr>
        <sz val="12"/>
        <color rgb="FF000000"/>
        <rFont val="Dialog.plain"/>
        <charset val="134"/>
      </rPr>
      <t>  2130705</t>
    </r>
  </si>
  <si>
    <r>
      <rPr>
        <sz val="12"/>
        <color rgb="FF000000"/>
        <rFont val="Dialog.plain"/>
        <charset val="134"/>
      </rPr>
      <t>  对村民委员会和村党支部的补助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</si>
  <si>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</si>
  <si>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</si>
  <si>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</si>
  <si>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</si>
  <si>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t>表九</t>
  </si>
  <si>
    <t>巫溪县乌龙乡人民政府采购预算明细表</t>
  </si>
  <si>
    <t>项目编号</t>
  </si>
  <si>
    <t>表十</t>
  </si>
  <si>
    <t>2022年部门预算整体绩效目标表</t>
  </si>
  <si>
    <t>部门(单位)名称</t>
  </si>
  <si>
    <t>巫溪县乌龙乡人民政府</t>
  </si>
  <si>
    <t>部门支出预算数</t>
  </si>
  <si>
    <t>当年整体绩效目标</t>
  </si>
  <si>
    <t>认真落实国家的方针、政策，严格依法行政，充分发挥乌龙乡政府经济管理职能作用，加强本乡全体群众的政策引导，制定本乡的发展规划，为全乡人民提供公共服务，主动维护社会稳定，积极构建和谐社会。按照巫溪县委、县政府等上级机关关于乡镇各项工作安排，保障便民服务中心、城乡环境综合治理、信访、禁毒、扫黑除恶安全维稳、安全生产、党代会、人代会、纪检监察、党建、乡村振兴、服务群众等各项工作开展，按时、按质、按量完成各项工作任务，特别是当前脱贫攻坚与乡村振兴衔接工作任务的顺利完成，及时保障政府机关人员、村组干部补助经费的发放，按时兑付村民的地方补偿、退耕还林补偿、特困户、低保户、残疾人、优抚、监测户等各项资金，牢固树立立党为公、执政为民的工作理念，确保乌龙乡社会稳定、服务民生、道路通畅、环境干净优美、群众办事方便快捷。</t>
  </si>
  <si>
    <t>绩效指标</t>
  </si>
  <si>
    <t>指标</t>
  </si>
  <si>
    <t>指标权重</t>
  </si>
  <si>
    <t>计量单位</t>
  </si>
  <si>
    <t>指标性质</t>
  </si>
  <si>
    <t>指标值</t>
  </si>
  <si>
    <t>公用经费支出（三公经费）</t>
  </si>
  <si>
    <t>万元</t>
  </si>
  <si>
    <t>≤</t>
  </si>
  <si>
    <t>10</t>
  </si>
  <si>
    <t>资金支出规范率</t>
  </si>
  <si>
    <t>%</t>
  </si>
  <si>
    <t>≥</t>
  </si>
  <si>
    <t>95</t>
  </si>
  <si>
    <t>项目资金兑付及时率</t>
  </si>
  <si>
    <t>30</t>
  </si>
  <si>
    <t>85</t>
  </si>
  <si>
    <t>上级政府对本级政府满意度</t>
  </si>
  <si>
    <t>按时发放政府机关、村组干部人员经费及特困、优抚人员经费</t>
  </si>
  <si>
    <t>联系人：谭蕴鑫</t>
  </si>
  <si>
    <t>联系电话：18875351707</t>
  </si>
  <si>
    <t>表十一</t>
  </si>
  <si>
    <t>2022年部门（单位）项目绩效目标表</t>
  </si>
  <si>
    <t>单位信息：</t>
  </si>
  <si>
    <t>项目名称：</t>
  </si>
  <si>
    <t>社区干部生活补助及其他</t>
  </si>
  <si>
    <t>职能职责与活动：</t>
  </si>
  <si>
    <t>07-社区支出</t>
  </si>
  <si>
    <t>主管部门：</t>
  </si>
  <si>
    <t>项目经办人：</t>
  </si>
  <si>
    <t>谭蕴鑫</t>
  </si>
  <si>
    <t>项目总额：</t>
  </si>
  <si>
    <t>预算执行率权重(%)：</t>
  </si>
  <si>
    <t>项目经办人电话：</t>
  </si>
  <si>
    <t>其中：</t>
  </si>
  <si>
    <t>财政资金：</t>
  </si>
  <si>
    <t>整体目标：</t>
  </si>
  <si>
    <t>主要用于社区干部、社区小组长、监督委员会主任补贴；社区干部人生意外保险；社区办公经费、服务群众工作经费支出：其中社区书记1人，补助标准3000元/人月，补助金额36000元；社区副书记1人，补助标准2700元/人月，补助金额32400元；社区综服专干2人，补助标准2400元/人月，补助金额57600元；社区监督委员会主任1人，补助标准3000元/人年，补助金额3000元；社区小组长4人，补助标准3000元/人年，补助金额12000元；社区干部人身意外伤害保险4人，标准200元/人年，预算800元；社区1个，服务群众工作经费标准20000元，服务群众工作经费预算20000元，社区干部养老保险25206元。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</si>
  <si>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</si>
  <si>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</si>
  <si>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</si>
  <si>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</si>
  <si>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</si>
  <si>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</si>
  <si>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</si>
  <si>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度量单位</t>
  </si>
  <si>
    <t>权重（%）</t>
  </si>
  <si>
    <t>指标方向性</t>
  </si>
  <si>
    <t>产出指标</t>
  </si>
  <si>
    <t>时效指标</t>
  </si>
  <si>
    <t>社区干部及其他支出按时拨付率</t>
  </si>
  <si>
    <t>正向指标</t>
  </si>
  <si>
    <t>成本指标</t>
  </si>
  <si>
    <t>社区干部及其他支出拨付金额</t>
  </si>
  <si>
    <t>满意度指标</t>
  </si>
  <si>
    <t>服务对象满意度指标</t>
  </si>
  <si>
    <t>社区干部满意度</t>
  </si>
  <si>
    <t>表十二</t>
  </si>
  <si>
    <t>2022年重点专项资金绩效目标表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</si>
  <si>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</si>
  <si>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</si>
  <si>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</si>
  <si>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</si>
  <si>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</si>
  <si>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2021年预算</t>
  </si>
  <si>
    <t>2020年预算</t>
  </si>
  <si>
    <t>项目概况</t>
  </si>
  <si>
    <t>立项依据</t>
  </si>
  <si>
    <t>项目当年绩效目标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</si>
</sst>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58">
    <font>
      <sz val="11"/>
      <color indexed="8"/>
      <name val="宋体"/>
      <charset val="1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0"/>
      <name val="方正楷体_GBK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9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2"/>
      <color theme="1"/>
      <name val="方正仿宋_GBK"/>
      <charset val="134"/>
    </font>
    <font>
      <sz val="10"/>
      <color theme="1"/>
      <name val="方正仿宋_GBK"/>
      <charset val="134"/>
    </font>
    <font>
      <sz val="12"/>
      <color theme="1"/>
      <name val="Microsoft YaHei"/>
      <charset val="134"/>
    </font>
    <font>
      <sz val="9"/>
      <name val="simhei"/>
      <charset val="134"/>
    </font>
    <font>
      <sz val="19"/>
      <name val="方正小标宋_GBK"/>
      <charset val="134"/>
    </font>
    <font>
      <sz val="10"/>
      <name val="方正仿宋_GBK"/>
      <charset val="134"/>
    </font>
    <font>
      <b/>
      <sz val="12"/>
      <name val="方正仿宋_GBK"/>
      <charset val="134"/>
    </font>
    <font>
      <sz val="10"/>
      <name val="Times New Roman"/>
      <charset val="134"/>
    </font>
    <font>
      <sz val="15"/>
      <name val="方正小标宋_GBK"/>
      <charset val="134"/>
    </font>
    <font>
      <sz val="10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9"/>
      <name val="SimSun"/>
      <charset val="134"/>
    </font>
    <font>
      <sz val="14"/>
      <name val="方正黑体_GBK"/>
      <charset val="134"/>
    </font>
    <font>
      <b/>
      <sz val="12"/>
      <name val="Times New Roman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8"/>
      <name val="方正小标宋_GBK"/>
      <charset val="134"/>
    </font>
    <font>
      <sz val="12"/>
      <name val="方正黑体_GBK"/>
      <charset val="134"/>
    </font>
    <font>
      <sz val="17"/>
      <name val="方正小标宋_GBK"/>
      <charset val="134"/>
    </font>
    <font>
      <sz val="10"/>
      <name val="宋体"/>
      <charset val="134"/>
    </font>
    <font>
      <sz val="12"/>
      <name val="方正楷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color rgb="FF000000"/>
      <name val="Dialog.plain"/>
      <charset val="134"/>
    </font>
    <font>
      <sz val="10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" fillId="2" borderId="15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3" borderId="18" applyNumberFormat="0" applyAlignment="0" applyProtection="0">
      <alignment vertical="center"/>
    </xf>
    <xf numFmtId="0" fontId="45" fillId="4" borderId="19" applyNumberFormat="0" applyAlignment="0" applyProtection="0">
      <alignment vertical="center"/>
    </xf>
    <xf numFmtId="0" fontId="46" fillId="4" borderId="18" applyNumberFormat="0" applyAlignment="0" applyProtection="0">
      <alignment vertical="center"/>
    </xf>
    <xf numFmtId="0" fontId="47" fillId="5" borderId="20" applyNumberFormat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5" fillId="0" borderId="0"/>
    <xf numFmtId="0" fontId="2" fillId="0" borderId="0">
      <alignment vertical="center"/>
    </xf>
    <xf numFmtId="0" fontId="1" fillId="0" borderId="0"/>
  </cellStyleXfs>
  <cellXfs count="109">
    <xf numFmtId="0" fontId="0" fillId="0" borderId="0" xfId="0" applyFont="1">
      <alignment vertical="center"/>
    </xf>
    <xf numFmtId="0" fontId="1" fillId="0" borderId="0" xfId="51" applyAlignment="1">
      <alignment vertical="center"/>
    </xf>
    <xf numFmtId="0" fontId="2" fillId="0" borderId="0" xfId="50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51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left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/>
    </xf>
    <xf numFmtId="0" fontId="6" fillId="0" borderId="3" xfId="51" applyFont="1" applyFill="1" applyBorder="1" applyAlignment="1">
      <alignment horizontal="center" vertical="center"/>
    </xf>
    <xf numFmtId="176" fontId="6" fillId="0" borderId="4" xfId="51" applyNumberFormat="1" applyFont="1" applyFill="1" applyBorder="1" applyAlignment="1">
      <alignment horizontal="center" vertical="center"/>
    </xf>
    <xf numFmtId="176" fontId="6" fillId="0" borderId="0" xfId="51" applyNumberFormat="1" applyFont="1" applyFill="1" applyBorder="1" applyAlignment="1">
      <alignment horizontal="center" vertical="center"/>
    </xf>
    <xf numFmtId="176" fontId="6" fillId="0" borderId="5" xfId="51" applyNumberFormat="1" applyFont="1" applyFill="1" applyBorder="1" applyAlignment="1">
      <alignment horizontal="center" vertical="center"/>
    </xf>
    <xf numFmtId="176" fontId="6" fillId="0" borderId="6" xfId="51" applyNumberFormat="1" applyFont="1" applyFill="1" applyBorder="1" applyAlignment="1">
      <alignment horizontal="center" vertical="center"/>
    </xf>
    <xf numFmtId="176" fontId="6" fillId="0" borderId="7" xfId="51" applyNumberFormat="1" applyFont="1" applyFill="1" applyBorder="1" applyAlignment="1">
      <alignment horizontal="center" vertical="center"/>
    </xf>
    <xf numFmtId="176" fontId="6" fillId="0" borderId="8" xfId="51" applyNumberFormat="1" applyFont="1" applyFill="1" applyBorder="1" applyAlignment="1">
      <alignment horizontal="center" vertical="center"/>
    </xf>
    <xf numFmtId="49" fontId="6" fillId="0" borderId="2" xfId="51" applyNumberFormat="1" applyFont="1" applyFill="1" applyBorder="1" applyAlignment="1">
      <alignment horizontal="left" vertical="center" wrapText="1"/>
    </xf>
    <xf numFmtId="0" fontId="6" fillId="0" borderId="2" xfId="51" applyFont="1" applyFill="1" applyBorder="1" applyAlignment="1">
      <alignment horizontal="left" vertical="center"/>
    </xf>
    <xf numFmtId="49" fontId="6" fillId="0" borderId="2" xfId="51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9" fillId="0" borderId="9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right" vertical="center"/>
    </xf>
    <xf numFmtId="0" fontId="9" fillId="0" borderId="9" xfId="0" applyFont="1" applyFill="1" applyBorder="1" applyAlignment="1">
      <alignment horizontal="left" vertical="top"/>
    </xf>
    <xf numFmtId="0" fontId="10" fillId="0" borderId="9" xfId="0" applyFont="1" applyFill="1" applyBorder="1" applyAlignment="1">
      <alignment horizontal="center" vertical="top" wrapText="1"/>
    </xf>
    <xf numFmtId="0" fontId="11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9" fillId="0" borderId="11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/>
    </xf>
    <xf numFmtId="0" fontId="15" fillId="0" borderId="12" xfId="0" applyFont="1" applyBorder="1" applyAlignment="1">
      <alignment horizontal="center" vertical="center" wrapText="1"/>
    </xf>
    <xf numFmtId="4" fontId="16" fillId="0" borderId="12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vertical="center" wrapText="1"/>
    </xf>
    <xf numFmtId="0" fontId="14" fillId="0" borderId="12" xfId="0" applyFont="1" applyFill="1" applyBorder="1" applyAlignment="1">
      <alignment horizontal="left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4" fontId="20" fillId="0" borderId="12" xfId="0" applyNumberFormat="1" applyFont="1" applyBorder="1" applyAlignment="1">
      <alignment horizontal="right" vertical="center"/>
    </xf>
    <xf numFmtId="0" fontId="14" fillId="0" borderId="12" xfId="0" applyFont="1" applyBorder="1" applyAlignment="1">
      <alignment horizontal="center" vertical="center"/>
    </xf>
    <xf numFmtId="4" fontId="16" fillId="0" borderId="12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22" fillId="0" borderId="12" xfId="0" applyFont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4" fontId="23" fillId="0" borderId="12" xfId="0" applyNumberFormat="1" applyFont="1" applyFill="1" applyBorder="1" applyAlignment="1">
      <alignment horizontal="right" vertical="center" wrapText="1"/>
    </xf>
    <xf numFmtId="0" fontId="24" fillId="0" borderId="12" xfId="0" applyFont="1" applyFill="1" applyBorder="1" applyAlignment="1">
      <alignment horizontal="left" vertical="center"/>
    </xf>
    <xf numFmtId="0" fontId="24" fillId="0" borderId="12" xfId="0" applyFont="1" applyFill="1" applyBorder="1" applyAlignment="1">
      <alignment vertical="center"/>
    </xf>
    <xf numFmtId="4" fontId="25" fillId="0" borderId="12" xfId="0" applyNumberFormat="1" applyFont="1" applyFill="1" applyBorder="1" applyAlignment="1">
      <alignment horizontal="right" vertical="center" wrapText="1"/>
    </xf>
    <xf numFmtId="0" fontId="26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/>
    </xf>
    <xf numFmtId="4" fontId="28" fillId="0" borderId="13" xfId="0" applyNumberFormat="1" applyFont="1" applyBorder="1" applyAlignment="1">
      <alignment horizontal="right" vertical="center"/>
    </xf>
    <xf numFmtId="49" fontId="1" fillId="0" borderId="9" xfId="0" applyNumberFormat="1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4" fontId="29" fillId="0" borderId="13" xfId="0" applyNumberFormat="1" applyFont="1" applyBorder="1" applyAlignment="1">
      <alignment horizontal="right" vertical="center"/>
    </xf>
    <xf numFmtId="4" fontId="29" fillId="0" borderId="12" xfId="0" applyNumberFormat="1" applyFont="1" applyFill="1" applyBorder="1" applyAlignment="1">
      <alignment horizontal="right" vertical="center"/>
    </xf>
    <xf numFmtId="4" fontId="29" fillId="0" borderId="9" xfId="0" applyNumberFormat="1" applyFont="1" applyBorder="1" applyAlignment="1">
      <alignment horizontal="right" vertical="center"/>
    </xf>
    <xf numFmtId="49" fontId="1" fillId="0" borderId="9" xfId="0" applyNumberFormat="1" applyFont="1" applyBorder="1" applyAlignment="1">
      <alignment horizontal="justify" vertical="center" wrapText="1"/>
    </xf>
    <xf numFmtId="0" fontId="14" fillId="0" borderId="9" xfId="0" applyFont="1" applyBorder="1" applyAlignment="1">
      <alignment horizontal="left" vertical="center" wrapText="1"/>
    </xf>
    <xf numFmtId="0" fontId="0" fillId="0" borderId="9" xfId="0" applyFont="1" applyBorder="1">
      <alignment vertical="center"/>
    </xf>
    <xf numFmtId="49" fontId="1" fillId="0" borderId="9" xfId="0" applyNumberFormat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49" fontId="1" fillId="0" borderId="14" xfId="0" applyNumberFormat="1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right" vertical="center"/>
    </xf>
    <xf numFmtId="0" fontId="22" fillId="0" borderId="12" xfId="0" applyFont="1" applyBorder="1" applyAlignment="1">
      <alignment horizontal="center" vertical="center"/>
    </xf>
    <xf numFmtId="0" fontId="21" fillId="0" borderId="0" xfId="0" applyFont="1" applyBorder="1">
      <alignment vertical="center"/>
    </xf>
    <xf numFmtId="0" fontId="15" fillId="0" borderId="12" xfId="0" applyFont="1" applyFill="1" applyBorder="1" applyAlignment="1">
      <alignment horizontal="center" vertical="center"/>
    </xf>
    <xf numFmtId="4" fontId="25" fillId="0" borderId="12" xfId="0" applyNumberFormat="1" applyFont="1" applyFill="1" applyBorder="1" applyAlignment="1">
      <alignment horizontal="right" vertical="center"/>
    </xf>
    <xf numFmtId="0" fontId="24" fillId="0" borderId="12" xfId="0" applyFont="1" applyBorder="1">
      <alignment vertical="center"/>
    </xf>
    <xf numFmtId="0" fontId="3" fillId="0" borderId="0" xfId="0" applyFont="1" applyBorder="1">
      <alignment vertical="center"/>
    </xf>
    <xf numFmtId="0" fontId="31" fillId="0" borderId="0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center"/>
    </xf>
    <xf numFmtId="0" fontId="14" fillId="0" borderId="12" xfId="0" applyFont="1" applyBorder="1">
      <alignment vertical="center"/>
    </xf>
    <xf numFmtId="0" fontId="33" fillId="0" borderId="0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4" fontId="16" fillId="0" borderId="1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14" fillId="0" borderId="12" xfId="0" applyFont="1" applyFill="1" applyBorder="1" applyAlignment="1">
      <alignment horizontal="left" vertical="center"/>
    </xf>
    <xf numFmtId="0" fontId="14" fillId="0" borderId="12" xfId="0" applyFont="1" applyFill="1" applyBorder="1" applyAlignment="1">
      <alignment vertical="center"/>
    </xf>
    <xf numFmtId="4" fontId="16" fillId="0" borderId="12" xfId="0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0" fontId="32" fillId="0" borderId="9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4" fontId="20" fillId="0" borderId="9" xfId="0" applyNumberFormat="1" applyFont="1" applyFill="1" applyBorder="1" applyAlignment="1">
      <alignment horizontal="right" vertical="center" wrapText="1"/>
    </xf>
    <xf numFmtId="4" fontId="16" fillId="0" borderId="9" xfId="0" applyNumberFormat="1" applyFont="1" applyFill="1" applyBorder="1" applyAlignment="1">
      <alignment horizontal="right" vertical="center" wrapText="1"/>
    </xf>
    <xf numFmtId="49" fontId="1" fillId="0" borderId="9" xfId="0" applyNumberFormat="1" applyFont="1" applyFill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34" fillId="0" borderId="9" xfId="0" applyFont="1" applyFill="1" applyBorder="1" applyAlignment="1">
      <alignment horizontal="left" vertical="center" wrapText="1"/>
    </xf>
    <xf numFmtId="0" fontId="35" fillId="0" borderId="0" xfId="0" applyFont="1" applyBorder="1" applyAlignment="1">
      <alignment vertical="center" wrapText="1"/>
    </xf>
    <xf numFmtId="0" fontId="15" fillId="0" borderId="12" xfId="0" applyFont="1" applyBorder="1" applyAlignment="1">
      <alignment horizontal="center" vertical="center"/>
    </xf>
    <xf numFmtId="4" fontId="23" fillId="0" borderId="12" xfId="0" applyNumberFormat="1" applyFont="1" applyBorder="1" applyAlignment="1">
      <alignment horizontal="right" vertical="center"/>
    </xf>
    <xf numFmtId="4" fontId="25" fillId="0" borderId="12" xfId="0" applyNumberFormat="1" applyFont="1" applyBorder="1" applyAlignment="1">
      <alignment horizontal="right" vertical="center"/>
    </xf>
    <xf numFmtId="0" fontId="21" fillId="0" borderId="12" xfId="0" applyFont="1" applyBorder="1" applyAlignment="1">
      <alignment vertical="center" wrapText="1"/>
    </xf>
    <xf numFmtId="0" fontId="21" fillId="0" borderId="12" xfId="0" applyFont="1" applyBorder="1" applyAlignment="1">
      <alignment horizontal="right" vertical="center" wrapText="1"/>
    </xf>
    <xf numFmtId="0" fontId="24" fillId="0" borderId="12" xfId="0" applyFont="1" applyBorder="1" applyAlignment="1">
      <alignment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5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F15" sqref="F15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2" width="9.76666666666667" customWidth="1"/>
  </cols>
  <sheetData>
    <row r="1" ht="16.35" customHeight="1" spans="1:2">
      <c r="A1" s="32"/>
      <c r="B1" s="3" t="s">
        <v>0</v>
      </c>
    </row>
    <row r="2" ht="40.5" customHeight="1" spans="2:8">
      <c r="B2" s="33" t="s">
        <v>1</v>
      </c>
      <c r="C2" s="33"/>
      <c r="D2" s="33"/>
      <c r="E2" s="33"/>
      <c r="F2" s="33"/>
      <c r="G2" s="33"/>
      <c r="H2" s="33"/>
    </row>
    <row r="3" ht="23.25" customHeight="1" spans="8:8">
      <c r="H3" s="75" t="s">
        <v>2</v>
      </c>
    </row>
    <row r="4" ht="43.1" customHeight="1" spans="2:8">
      <c r="B4" s="53" t="s">
        <v>3</v>
      </c>
      <c r="C4" s="53"/>
      <c r="D4" s="53" t="s">
        <v>4</v>
      </c>
      <c r="E4" s="53"/>
      <c r="F4" s="53"/>
      <c r="G4" s="53"/>
      <c r="H4" s="53"/>
    </row>
    <row r="5" ht="43.1" customHeight="1" spans="2:8">
      <c r="B5" s="76" t="s">
        <v>5</v>
      </c>
      <c r="C5" s="76" t="s">
        <v>6</v>
      </c>
      <c r="D5" s="76" t="s">
        <v>5</v>
      </c>
      <c r="E5" s="76" t="s">
        <v>7</v>
      </c>
      <c r="F5" s="53" t="s">
        <v>8</v>
      </c>
      <c r="G5" s="53" t="s">
        <v>9</v>
      </c>
      <c r="H5" s="53" t="s">
        <v>10</v>
      </c>
    </row>
    <row r="6" ht="24.15" customHeight="1" spans="2:8">
      <c r="B6" s="103" t="s">
        <v>11</v>
      </c>
      <c r="C6" s="104">
        <f>C7+C8+C9</f>
        <v>863.77</v>
      </c>
      <c r="D6" s="103" t="s">
        <v>12</v>
      </c>
      <c r="E6" s="104">
        <f>E7+E8+E9+E10+E11+E12</f>
        <v>909.17</v>
      </c>
      <c r="F6" s="104">
        <f>F7+F8+F9+F10+F11+F12</f>
        <v>909.17</v>
      </c>
      <c r="G6" s="104"/>
      <c r="H6" s="104"/>
    </row>
    <row r="7" ht="23.25" customHeight="1" spans="2:8">
      <c r="B7" s="80" t="s">
        <v>13</v>
      </c>
      <c r="C7" s="105">
        <v>863.77</v>
      </c>
      <c r="D7" s="80" t="s">
        <v>14</v>
      </c>
      <c r="E7" s="105">
        <f t="shared" ref="E7:E12" si="0">F7+G7+H7</f>
        <v>376.7</v>
      </c>
      <c r="F7" s="105">
        <f>374+2.7</f>
        <v>376.7</v>
      </c>
      <c r="G7" s="105"/>
      <c r="H7" s="105"/>
    </row>
    <row r="8" ht="23.25" customHeight="1" spans="2:8">
      <c r="B8" s="80" t="s">
        <v>15</v>
      </c>
      <c r="C8" s="105"/>
      <c r="D8" s="80" t="s">
        <v>16</v>
      </c>
      <c r="E8" s="105">
        <f t="shared" si="0"/>
        <v>264.01</v>
      </c>
      <c r="F8" s="105">
        <f>250.55+13.46</f>
        <v>264.01</v>
      </c>
      <c r="G8" s="105"/>
      <c r="H8" s="105"/>
    </row>
    <row r="9" ht="23.25" customHeight="1" spans="2:8">
      <c r="B9" s="80" t="s">
        <v>17</v>
      </c>
      <c r="C9" s="105"/>
      <c r="D9" s="80" t="s">
        <v>18</v>
      </c>
      <c r="E9" s="105">
        <f t="shared" si="0"/>
        <v>18.8</v>
      </c>
      <c r="F9" s="105">
        <f>18.69+0.11</f>
        <v>18.8</v>
      </c>
      <c r="G9" s="105"/>
      <c r="H9" s="105"/>
    </row>
    <row r="10" ht="23.25" customHeight="1" spans="2:8">
      <c r="B10" s="80"/>
      <c r="C10" s="105"/>
      <c r="D10" s="80" t="s">
        <v>19</v>
      </c>
      <c r="E10" s="105">
        <f t="shared" si="0"/>
        <v>223.32</v>
      </c>
      <c r="F10" s="105">
        <f>196.92+26.4</f>
        <v>223.32</v>
      </c>
      <c r="G10" s="105"/>
      <c r="H10" s="105"/>
    </row>
    <row r="11" ht="23.25" customHeight="1" spans="2:8">
      <c r="B11" s="106"/>
      <c r="C11" s="107"/>
      <c r="D11" s="80" t="s">
        <v>20</v>
      </c>
      <c r="E11" s="105">
        <f t="shared" si="0"/>
        <v>23.61</v>
      </c>
      <c r="F11" s="105">
        <v>23.61</v>
      </c>
      <c r="G11" s="107"/>
      <c r="H11" s="107"/>
    </row>
    <row r="12" ht="23.25" customHeight="1" spans="2:8">
      <c r="B12" s="106"/>
      <c r="C12" s="107"/>
      <c r="D12" s="80" t="s">
        <v>21</v>
      </c>
      <c r="E12" s="105">
        <f t="shared" si="0"/>
        <v>2.73</v>
      </c>
      <c r="F12" s="105">
        <v>2.73</v>
      </c>
      <c r="G12" s="107"/>
      <c r="H12" s="107"/>
    </row>
    <row r="13" ht="23.25" customHeight="1" spans="2:8">
      <c r="B13" s="106"/>
      <c r="C13" s="107"/>
      <c r="D13" s="80"/>
      <c r="E13" s="107"/>
      <c r="F13" s="107"/>
      <c r="G13" s="107"/>
      <c r="H13" s="107"/>
    </row>
    <row r="14" ht="22.4" customHeight="1" spans="2:8">
      <c r="B14" s="37" t="s">
        <v>22</v>
      </c>
      <c r="C14" s="104">
        <f>C15+C16+C17</f>
        <v>45.4</v>
      </c>
      <c r="D14" s="37" t="s">
        <v>23</v>
      </c>
      <c r="E14" s="104">
        <f>E15+E16+E17</f>
        <v>0</v>
      </c>
      <c r="F14" s="104">
        <f>F15+F16+F17</f>
        <v>0</v>
      </c>
      <c r="G14" s="107"/>
      <c r="H14" s="107"/>
    </row>
    <row r="15" ht="21.55" customHeight="1" spans="2:8">
      <c r="B15" s="108" t="s">
        <v>24</v>
      </c>
      <c r="C15" s="105">
        <v>45.4</v>
      </c>
      <c r="D15" s="106"/>
      <c r="E15" s="107"/>
      <c r="F15" s="107"/>
      <c r="G15" s="107"/>
      <c r="H15" s="107"/>
    </row>
    <row r="16" ht="20.7" customHeight="1" spans="2:8">
      <c r="B16" s="108" t="s">
        <v>25</v>
      </c>
      <c r="C16" s="107"/>
      <c r="D16" s="106"/>
      <c r="E16" s="107"/>
      <c r="F16" s="107"/>
      <c r="G16" s="107"/>
      <c r="H16" s="107"/>
    </row>
    <row r="17" ht="20.7" customHeight="1" spans="2:8">
      <c r="B17" s="108" t="s">
        <v>26</v>
      </c>
      <c r="C17" s="107"/>
      <c r="D17" s="106"/>
      <c r="E17" s="107"/>
      <c r="F17" s="107"/>
      <c r="G17" s="107"/>
      <c r="H17" s="107"/>
    </row>
    <row r="18" ht="16.35" customHeight="1" spans="2:8">
      <c r="B18" s="106"/>
      <c r="C18" s="107"/>
      <c r="D18" s="106"/>
      <c r="E18" s="107"/>
      <c r="F18" s="107"/>
      <c r="G18" s="107"/>
      <c r="H18" s="107"/>
    </row>
    <row r="19" ht="24.15" customHeight="1" spans="2:8">
      <c r="B19" s="103" t="s">
        <v>27</v>
      </c>
      <c r="C19" s="104">
        <f>C14+C6</f>
        <v>909.17</v>
      </c>
      <c r="D19" s="103" t="s">
        <v>28</v>
      </c>
      <c r="E19" s="104">
        <f>E6+E14</f>
        <v>909.17</v>
      </c>
      <c r="F19" s="104">
        <f>F6+F14</f>
        <v>909.17</v>
      </c>
      <c r="G19" s="104"/>
      <c r="H19" s="104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H7" sqref="H7"/>
    </sheetView>
  </sheetViews>
  <sheetFormatPr defaultColWidth="10" defaultRowHeight="13.5" outlineLevelCol="6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7.2333333333333" customWidth="1"/>
    <col min="6" max="6" width="16.2833333333333" customWidth="1"/>
    <col min="7" max="7" width="15.2" customWidth="1"/>
    <col min="8" max="9" width="9.76666666666667" customWidth="1"/>
  </cols>
  <sheetData>
    <row r="1" ht="16.35" customHeight="1" spans="1:7">
      <c r="A1" s="32"/>
      <c r="B1" s="3" t="s">
        <v>294</v>
      </c>
      <c r="C1" s="32"/>
      <c r="D1" s="32"/>
      <c r="E1" s="32"/>
      <c r="F1" s="32"/>
      <c r="G1" s="32"/>
    </row>
    <row r="2" ht="16.35" customHeight="1" spans="2:7">
      <c r="B2" s="33" t="s">
        <v>295</v>
      </c>
      <c r="C2" s="33"/>
      <c r="D2" s="33"/>
      <c r="E2" s="33"/>
      <c r="F2" s="33"/>
      <c r="G2" s="33"/>
    </row>
    <row r="3" ht="16.35" customHeight="1" spans="2:7">
      <c r="B3" s="33"/>
      <c r="C3" s="33"/>
      <c r="D3" s="33"/>
      <c r="E3" s="33"/>
      <c r="F3" s="33"/>
      <c r="G3" s="33"/>
    </row>
    <row r="4" ht="16.35" customHeight="1"/>
    <row r="5" ht="19.8" customHeight="1" spans="7:7">
      <c r="G5" s="34" t="s">
        <v>2</v>
      </c>
    </row>
    <row r="6" ht="37.95" customHeight="1" spans="2:7">
      <c r="B6" s="35" t="s">
        <v>296</v>
      </c>
      <c r="C6" s="36" t="s">
        <v>297</v>
      </c>
      <c r="D6" s="36"/>
      <c r="E6" s="37" t="s">
        <v>298</v>
      </c>
      <c r="F6" s="38">
        <v>863.77</v>
      </c>
      <c r="G6" s="38"/>
    </row>
    <row r="7" ht="183.7" customHeight="1" spans="2:7">
      <c r="B7" s="35" t="s">
        <v>299</v>
      </c>
      <c r="C7" s="39" t="s">
        <v>300</v>
      </c>
      <c r="D7" s="39"/>
      <c r="E7" s="39"/>
      <c r="F7" s="39"/>
      <c r="G7" s="39"/>
    </row>
    <row r="8" ht="23.25" customHeight="1" spans="2:7">
      <c r="B8" s="35" t="s">
        <v>301</v>
      </c>
      <c r="C8" s="37" t="s">
        <v>302</v>
      </c>
      <c r="D8" s="37" t="s">
        <v>303</v>
      </c>
      <c r="E8" s="37" t="s">
        <v>304</v>
      </c>
      <c r="F8" s="37" t="s">
        <v>305</v>
      </c>
      <c r="G8" s="37" t="s">
        <v>306</v>
      </c>
    </row>
    <row r="9" ht="18.95" customHeight="1" spans="2:7">
      <c r="B9" s="35"/>
      <c r="C9" s="40" t="s">
        <v>307</v>
      </c>
      <c r="D9" s="41">
        <v>10</v>
      </c>
      <c r="E9" s="41" t="s">
        <v>308</v>
      </c>
      <c r="F9" s="41" t="s">
        <v>309</v>
      </c>
      <c r="G9" s="41" t="s">
        <v>310</v>
      </c>
    </row>
    <row r="10" ht="18.95" customHeight="1" spans="2:7">
      <c r="B10" s="35"/>
      <c r="C10" s="40" t="s">
        <v>311</v>
      </c>
      <c r="D10" s="41">
        <v>20</v>
      </c>
      <c r="E10" s="41" t="s">
        <v>312</v>
      </c>
      <c r="F10" s="41" t="s">
        <v>313</v>
      </c>
      <c r="G10" s="41" t="s">
        <v>314</v>
      </c>
    </row>
    <row r="11" ht="18.95" customHeight="1" spans="2:7">
      <c r="B11" s="35"/>
      <c r="C11" s="40" t="s">
        <v>315</v>
      </c>
      <c r="D11" s="41" t="s">
        <v>316</v>
      </c>
      <c r="E11" s="41" t="s">
        <v>312</v>
      </c>
      <c r="F11" s="41" t="s">
        <v>313</v>
      </c>
      <c r="G11" s="41" t="s">
        <v>317</v>
      </c>
    </row>
    <row r="12" ht="18.95" customHeight="1" spans="2:7">
      <c r="B12" s="35"/>
      <c r="C12" s="40" t="s">
        <v>318</v>
      </c>
      <c r="D12" s="41">
        <v>20</v>
      </c>
      <c r="E12" s="41" t="s">
        <v>312</v>
      </c>
      <c r="F12" s="41" t="s">
        <v>313</v>
      </c>
      <c r="G12" s="41">
        <v>90</v>
      </c>
    </row>
    <row r="13" ht="18.95" customHeight="1" spans="2:7">
      <c r="B13" s="35"/>
      <c r="C13" s="40" t="s">
        <v>319</v>
      </c>
      <c r="D13" s="41">
        <v>20</v>
      </c>
      <c r="E13" s="41" t="s">
        <v>308</v>
      </c>
      <c r="F13" s="41" t="s">
        <v>313</v>
      </c>
      <c r="G13" s="41">
        <v>340</v>
      </c>
    </row>
    <row r="14" ht="24.15" customHeight="1" spans="2:5">
      <c r="B14" s="42" t="s">
        <v>320</v>
      </c>
      <c r="E14" s="43" t="s">
        <v>321</v>
      </c>
    </row>
  </sheetData>
  <mergeCells count="5">
    <mergeCell ref="C6:D6"/>
    <mergeCell ref="F6:G6"/>
    <mergeCell ref="C7:G7"/>
    <mergeCell ref="B8:B13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0"/>
  <sheetViews>
    <sheetView workbookViewId="0">
      <selection activeCell="G11" sqref="G11"/>
    </sheetView>
  </sheetViews>
  <sheetFormatPr defaultColWidth="9" defaultRowHeight="11.25"/>
  <cols>
    <col min="1" max="1" width="17.75" style="20" customWidth="1"/>
    <col min="2" max="2" width="14.625" style="20" customWidth="1"/>
    <col min="3" max="3" width="17.125" style="20" customWidth="1"/>
    <col min="4" max="4" width="16.375" style="20" customWidth="1"/>
    <col min="5" max="5" width="11.375" style="20" customWidth="1"/>
    <col min="6" max="6" width="10.25" style="20" customWidth="1"/>
    <col min="7" max="7" width="11" style="20" customWidth="1"/>
    <col min="8" max="8" width="13.25" style="20" customWidth="1"/>
    <col min="9" max="9" width="13" style="20" customWidth="1"/>
    <col min="10" max="16383" width="9" style="20"/>
  </cols>
  <sheetData>
    <row r="1" ht="12" spans="1:1">
      <c r="A1" s="3" t="s">
        <v>322</v>
      </c>
    </row>
    <row r="2" ht="56" customHeight="1" spans="1:9">
      <c r="A2" s="21" t="s">
        <v>323</v>
      </c>
      <c r="B2" s="21"/>
      <c r="C2" s="21"/>
      <c r="D2" s="21"/>
      <c r="E2" s="21"/>
      <c r="F2" s="21"/>
      <c r="G2" s="21"/>
      <c r="H2" s="21"/>
      <c r="I2" s="21"/>
    </row>
    <row r="3" ht="17" customHeight="1" spans="1:9">
      <c r="A3" s="21"/>
      <c r="B3" s="21"/>
      <c r="C3" s="21"/>
      <c r="D3" s="21"/>
      <c r="E3" s="21"/>
      <c r="F3" s="21"/>
      <c r="G3" s="21"/>
      <c r="H3" s="21"/>
      <c r="I3" s="30" t="s">
        <v>2</v>
      </c>
    </row>
    <row r="4" ht="25.15" customHeight="1" spans="1:9">
      <c r="A4" s="22" t="s">
        <v>324</v>
      </c>
      <c r="B4" s="23" t="s">
        <v>297</v>
      </c>
      <c r="C4" s="23"/>
      <c r="D4" s="22" t="s">
        <v>325</v>
      </c>
      <c r="E4" s="24" t="s">
        <v>326</v>
      </c>
      <c r="F4" s="24"/>
      <c r="G4" s="25" t="s">
        <v>327</v>
      </c>
      <c r="H4" s="25"/>
      <c r="I4" s="22" t="s">
        <v>328</v>
      </c>
    </row>
    <row r="5" ht="25.15" customHeight="1" spans="1:9">
      <c r="A5" s="22" t="s">
        <v>329</v>
      </c>
      <c r="B5" s="23" t="s">
        <v>297</v>
      </c>
      <c r="C5" s="23"/>
      <c r="D5" s="22" t="s">
        <v>330</v>
      </c>
      <c r="E5" s="24" t="s">
        <v>331</v>
      </c>
      <c r="F5" s="24"/>
      <c r="G5" s="25" t="s">
        <v>332</v>
      </c>
      <c r="H5" s="25"/>
      <c r="I5" s="22">
        <v>18.7</v>
      </c>
    </row>
    <row r="6" ht="25.15" customHeight="1" spans="1:9">
      <c r="A6" s="22" t="s">
        <v>333</v>
      </c>
      <c r="B6" s="23">
        <v>10</v>
      </c>
      <c r="C6" s="23"/>
      <c r="D6" s="22" t="s">
        <v>334</v>
      </c>
      <c r="E6" s="24"/>
      <c r="F6" s="24"/>
      <c r="G6" s="25" t="s">
        <v>335</v>
      </c>
      <c r="H6" s="25" t="s">
        <v>336</v>
      </c>
      <c r="I6" s="22">
        <v>18.7</v>
      </c>
    </row>
    <row r="7" ht="25.15" customHeight="1" spans="1:9">
      <c r="A7" s="26" t="s">
        <v>337</v>
      </c>
      <c r="B7" s="27" t="s">
        <v>338</v>
      </c>
      <c r="C7" s="27"/>
      <c r="D7" s="27"/>
      <c r="E7" s="27"/>
      <c r="F7" s="27"/>
      <c r="G7" s="25" t="s">
        <v>339</v>
      </c>
      <c r="H7" s="25"/>
      <c r="I7" s="22"/>
    </row>
    <row r="8" ht="25.15" customHeight="1" spans="1:9">
      <c r="A8" s="26"/>
      <c r="B8" s="27"/>
      <c r="C8" s="27"/>
      <c r="D8" s="27"/>
      <c r="E8" s="27"/>
      <c r="F8" s="27"/>
      <c r="G8" s="25" t="s">
        <v>340</v>
      </c>
      <c r="H8" s="25"/>
      <c r="I8" s="22"/>
    </row>
    <row r="9" ht="25.15" customHeight="1" spans="1:9">
      <c r="A9" s="26"/>
      <c r="B9" s="27"/>
      <c r="C9" s="27"/>
      <c r="D9" s="27"/>
      <c r="E9" s="27"/>
      <c r="F9" s="27"/>
      <c r="G9" s="25" t="s">
        <v>341</v>
      </c>
      <c r="H9" s="25"/>
      <c r="I9" s="22"/>
    </row>
    <row r="10" ht="25.15" customHeight="1" spans="1:9">
      <c r="A10" s="26"/>
      <c r="B10" s="27"/>
      <c r="C10" s="27"/>
      <c r="D10" s="27"/>
      <c r="E10" s="27"/>
      <c r="F10" s="27"/>
      <c r="G10" s="25" t="s">
        <v>342</v>
      </c>
      <c r="H10" s="25"/>
      <c r="I10" s="22"/>
    </row>
    <row r="11" s="19" customFormat="1" ht="25.15" customHeight="1" spans="1:9">
      <c r="A11" s="24" t="s">
        <v>343</v>
      </c>
      <c r="B11" s="24" t="s">
        <v>344</v>
      </c>
      <c r="C11" s="24" t="s">
        <v>345</v>
      </c>
      <c r="D11" s="24" t="s">
        <v>305</v>
      </c>
      <c r="E11" s="24" t="s">
        <v>306</v>
      </c>
      <c r="F11" s="24" t="s">
        <v>346</v>
      </c>
      <c r="G11" s="24" t="s">
        <v>347</v>
      </c>
      <c r="H11" s="24" t="s">
        <v>348</v>
      </c>
      <c r="I11" s="24"/>
    </row>
    <row r="12" ht="13" customHeight="1" spans="1:9">
      <c r="A12" s="22" t="s">
        <v>349</v>
      </c>
      <c r="B12" s="24" t="s">
        <v>350</v>
      </c>
      <c r="C12" s="24" t="s">
        <v>351</v>
      </c>
      <c r="D12" s="28" t="s">
        <v>313</v>
      </c>
      <c r="E12" s="22">
        <v>90</v>
      </c>
      <c r="F12" s="22" t="s">
        <v>312</v>
      </c>
      <c r="G12" s="22">
        <v>30</v>
      </c>
      <c r="H12" s="29" t="s">
        <v>352</v>
      </c>
      <c r="I12" s="31"/>
    </row>
    <row r="13" ht="13" customHeight="1" spans="1:9">
      <c r="A13" s="22" t="s">
        <v>349</v>
      </c>
      <c r="B13" s="24" t="s">
        <v>353</v>
      </c>
      <c r="C13" s="24" t="s">
        <v>354</v>
      </c>
      <c r="D13" s="28" t="s">
        <v>313</v>
      </c>
      <c r="E13" s="22">
        <v>16</v>
      </c>
      <c r="F13" s="22" t="s">
        <v>308</v>
      </c>
      <c r="G13" s="22">
        <v>30</v>
      </c>
      <c r="H13" s="29" t="s">
        <v>352</v>
      </c>
      <c r="I13" s="31"/>
    </row>
    <row r="14" ht="13" customHeight="1" spans="1:9">
      <c r="A14" s="22" t="s">
        <v>355</v>
      </c>
      <c r="B14" s="24" t="s">
        <v>356</v>
      </c>
      <c r="C14" s="24" t="s">
        <v>357</v>
      </c>
      <c r="D14" s="28" t="s">
        <v>313</v>
      </c>
      <c r="E14" s="22">
        <v>90</v>
      </c>
      <c r="F14" s="22" t="s">
        <v>312</v>
      </c>
      <c r="G14" s="22">
        <v>30</v>
      </c>
      <c r="H14" s="29" t="s">
        <v>352</v>
      </c>
      <c r="I14" s="31"/>
    </row>
    <row r="15" ht="13" customHeight="1" spans="1:9">
      <c r="A15" s="22"/>
      <c r="B15" s="24"/>
      <c r="C15" s="24"/>
      <c r="D15" s="24"/>
      <c r="E15" s="22"/>
      <c r="F15" s="22"/>
      <c r="G15" s="22"/>
      <c r="H15" s="29"/>
      <c r="I15" s="31"/>
    </row>
    <row r="16" ht="13" customHeight="1" spans="1:9">
      <c r="A16" s="22"/>
      <c r="B16" s="24"/>
      <c r="C16" s="24"/>
      <c r="D16" s="24"/>
      <c r="E16" s="22"/>
      <c r="F16" s="22"/>
      <c r="G16" s="22"/>
      <c r="H16" s="29"/>
      <c r="I16" s="31"/>
    </row>
    <row r="17" ht="12" customHeight="1" spans="2:4">
      <c r="B17" s="19"/>
      <c r="C17" s="19"/>
      <c r="D17" s="19"/>
    </row>
    <row r="18" ht="12" customHeight="1" spans="2:4">
      <c r="B18" s="19"/>
      <c r="C18" s="19"/>
      <c r="D18" s="19"/>
    </row>
    <row r="19" ht="12" customHeight="1" spans="2:4">
      <c r="B19" s="19"/>
      <c r="C19" s="19"/>
      <c r="D19" s="19"/>
    </row>
    <row r="20" ht="12" customHeight="1" spans="2:4">
      <c r="B20" s="19"/>
      <c r="C20" s="19"/>
      <c r="D20" s="19"/>
    </row>
    <row r="21" ht="12" customHeight="1" spans="2:4">
      <c r="B21" s="19"/>
      <c r="C21" s="19"/>
      <c r="D21" s="19"/>
    </row>
    <row r="22" ht="12" customHeight="1" spans="2:4">
      <c r="B22" s="19"/>
      <c r="C22" s="19"/>
      <c r="D22" s="19"/>
    </row>
    <row r="23" ht="12" customHeight="1" spans="2:4">
      <c r="B23" s="19"/>
      <c r="C23" s="19"/>
      <c r="D23" s="19"/>
    </row>
    <row r="24" ht="12" customHeight="1" spans="2:4">
      <c r="B24" s="19"/>
      <c r="C24" s="19"/>
      <c r="D24" s="19"/>
    </row>
    <row r="25" ht="12" customHeight="1" spans="2:4">
      <c r="B25" s="19"/>
      <c r="C25" s="19"/>
      <c r="D25" s="19"/>
    </row>
    <row r="26" ht="12" customHeight="1" spans="2:4">
      <c r="B26" s="19"/>
      <c r="C26" s="19"/>
      <c r="D26" s="19"/>
    </row>
    <row r="27" ht="12" customHeight="1" spans="2:4">
      <c r="B27" s="19"/>
      <c r="C27" s="19"/>
      <c r="D27" s="19"/>
    </row>
    <row r="28" ht="12" customHeight="1" spans="2:4">
      <c r="B28" s="19"/>
      <c r="C28" s="19"/>
      <c r="D28" s="19"/>
    </row>
    <row r="29" ht="12" customHeight="1" spans="2:4">
      <c r="B29" s="19"/>
      <c r="C29" s="19"/>
      <c r="D29" s="19"/>
    </row>
    <row r="30" ht="12" customHeight="1" spans="2:4">
      <c r="B30" s="19"/>
      <c r="C30" s="19"/>
      <c r="D30" s="19"/>
    </row>
    <row r="31" ht="12" customHeight="1" spans="2:4">
      <c r="B31" s="19"/>
      <c r="C31" s="19"/>
      <c r="D31" s="19"/>
    </row>
    <row r="32" ht="12" customHeight="1" spans="2:4">
      <c r="B32" s="19"/>
      <c r="C32" s="19"/>
      <c r="D32" s="19"/>
    </row>
    <row r="33" ht="12" customHeight="1" spans="2:4">
      <c r="B33" s="19"/>
      <c r="C33" s="19"/>
      <c r="D33" s="19"/>
    </row>
    <row r="34" spans="2:4">
      <c r="B34" s="19"/>
      <c r="C34" s="19"/>
      <c r="D34" s="19"/>
    </row>
    <row r="35" spans="2:4">
      <c r="B35" s="19"/>
      <c r="C35" s="19"/>
      <c r="D35" s="19"/>
    </row>
    <row r="36" spans="2:4">
      <c r="B36" s="19"/>
      <c r="C36" s="19"/>
      <c r="D36" s="19"/>
    </row>
    <row r="37" spans="2:4">
      <c r="B37" s="19"/>
      <c r="C37" s="19"/>
      <c r="D37" s="19"/>
    </row>
    <row r="38" spans="2:4">
      <c r="B38" s="19"/>
      <c r="C38" s="19"/>
      <c r="D38" s="19"/>
    </row>
    <row r="39" spans="2:4">
      <c r="B39" s="19"/>
      <c r="C39" s="19"/>
      <c r="D39" s="19"/>
    </row>
    <row r="40" spans="2:4">
      <c r="B40" s="19"/>
      <c r="C40" s="19"/>
      <c r="D40" s="19"/>
    </row>
    <row r="41" spans="2:4">
      <c r="B41" s="19"/>
      <c r="C41" s="19"/>
      <c r="D41" s="19"/>
    </row>
    <row r="42" spans="2:4">
      <c r="B42" s="19"/>
      <c r="C42" s="19"/>
      <c r="D42" s="19"/>
    </row>
    <row r="43" spans="2:4">
      <c r="B43" s="19"/>
      <c r="C43" s="19"/>
      <c r="D43" s="19"/>
    </row>
    <row r="44" spans="2:4">
      <c r="B44" s="19"/>
      <c r="C44" s="19"/>
      <c r="D44" s="19"/>
    </row>
    <row r="45" spans="2:4">
      <c r="B45" s="19"/>
      <c r="C45" s="19"/>
      <c r="D45" s="19"/>
    </row>
    <row r="46" spans="2:4">
      <c r="B46" s="19"/>
      <c r="C46" s="19"/>
      <c r="D46" s="19"/>
    </row>
    <row r="47" spans="2:4">
      <c r="B47" s="19"/>
      <c r="C47" s="19"/>
      <c r="D47" s="19"/>
    </row>
    <row r="48" spans="2:4">
      <c r="B48" s="19"/>
      <c r="C48" s="19"/>
      <c r="D48" s="19"/>
    </row>
    <row r="49" spans="2:4">
      <c r="B49" s="19"/>
      <c r="C49" s="19"/>
      <c r="D49" s="19"/>
    </row>
    <row r="50" spans="2:4">
      <c r="B50" s="19"/>
      <c r="C50" s="19"/>
      <c r="D50" s="19"/>
    </row>
    <row r="51" spans="2:4">
      <c r="B51" s="19"/>
      <c r="C51" s="19"/>
      <c r="D51" s="19"/>
    </row>
    <row r="52" spans="2:4">
      <c r="B52" s="19"/>
      <c r="C52" s="19"/>
      <c r="D52" s="19"/>
    </row>
    <row r="53" spans="2:4">
      <c r="B53" s="19"/>
      <c r="C53" s="19"/>
      <c r="D53" s="19"/>
    </row>
    <row r="54" spans="2:4">
      <c r="B54" s="19"/>
      <c r="C54" s="19"/>
      <c r="D54" s="19"/>
    </row>
    <row r="55" spans="2:4">
      <c r="B55" s="19"/>
      <c r="C55" s="19"/>
      <c r="D55" s="19"/>
    </row>
    <row r="56" spans="2:4">
      <c r="B56" s="19"/>
      <c r="C56" s="19"/>
      <c r="D56" s="19"/>
    </row>
    <row r="57" spans="2:4">
      <c r="B57" s="19"/>
      <c r="C57" s="19"/>
      <c r="D57" s="19"/>
    </row>
    <row r="58" spans="2:4">
      <c r="B58" s="19"/>
      <c r="C58" s="19"/>
      <c r="D58" s="19"/>
    </row>
    <row r="59" spans="2:4">
      <c r="B59" s="19"/>
      <c r="C59" s="19"/>
      <c r="D59" s="19"/>
    </row>
    <row r="60" spans="2:4">
      <c r="B60" s="19"/>
      <c r="C60" s="19"/>
      <c r="D60" s="19"/>
    </row>
    <row r="61" spans="2:4">
      <c r="B61" s="19"/>
      <c r="C61" s="19"/>
      <c r="D61" s="19"/>
    </row>
    <row r="62" spans="2:4">
      <c r="B62" s="19"/>
      <c r="C62" s="19"/>
      <c r="D62" s="19"/>
    </row>
    <row r="63" spans="2:4">
      <c r="B63" s="19"/>
      <c r="C63" s="19"/>
      <c r="D63" s="19"/>
    </row>
    <row r="64" spans="2:4">
      <c r="B64" s="19"/>
      <c r="C64" s="19"/>
      <c r="D64" s="19"/>
    </row>
    <row r="65" spans="2:4">
      <c r="B65" s="19"/>
      <c r="C65" s="19"/>
      <c r="D65" s="19"/>
    </row>
    <row r="66" spans="2:4">
      <c r="B66" s="19"/>
      <c r="C66" s="19"/>
      <c r="D66" s="19"/>
    </row>
    <row r="67" spans="2:4">
      <c r="B67" s="19"/>
      <c r="C67" s="19"/>
      <c r="D67" s="19"/>
    </row>
    <row r="68" spans="2:4">
      <c r="B68" s="19"/>
      <c r="C68" s="19"/>
      <c r="D68" s="19"/>
    </row>
    <row r="69" spans="2:4">
      <c r="B69" s="19"/>
      <c r="C69" s="19"/>
      <c r="D69" s="19"/>
    </row>
    <row r="70" spans="2:4">
      <c r="B70" s="19"/>
      <c r="C70" s="19"/>
      <c r="D70" s="19"/>
    </row>
    <row r="71" spans="2:4">
      <c r="B71" s="19"/>
      <c r="C71" s="19"/>
      <c r="D71" s="19"/>
    </row>
    <row r="72" spans="2:4">
      <c r="B72" s="19"/>
      <c r="C72" s="19"/>
      <c r="D72" s="19"/>
    </row>
    <row r="73" spans="2:4">
      <c r="B73" s="19"/>
      <c r="C73" s="19"/>
      <c r="D73" s="19"/>
    </row>
    <row r="74" spans="2:4">
      <c r="B74" s="19"/>
      <c r="C74" s="19"/>
      <c r="D74" s="19"/>
    </row>
    <row r="75" spans="2:4">
      <c r="B75" s="19"/>
      <c r="C75" s="19"/>
      <c r="D75" s="19"/>
    </row>
    <row r="76" spans="2:4">
      <c r="B76" s="19"/>
      <c r="C76" s="19"/>
      <c r="D76" s="19"/>
    </row>
    <row r="77" spans="2:4">
      <c r="B77" s="19"/>
      <c r="C77" s="19"/>
      <c r="D77" s="19"/>
    </row>
    <row r="78" spans="2:4">
      <c r="B78" s="19"/>
      <c r="C78" s="19"/>
      <c r="D78" s="19"/>
    </row>
    <row r="79" spans="2:4">
      <c r="B79" s="19"/>
      <c r="C79" s="19"/>
      <c r="D79" s="19"/>
    </row>
    <row r="80" spans="2:4">
      <c r="B80" s="19"/>
      <c r="C80" s="19"/>
      <c r="D80" s="19"/>
    </row>
    <row r="81" spans="2:4">
      <c r="B81" s="19"/>
      <c r="C81" s="19"/>
      <c r="D81" s="19"/>
    </row>
    <row r="82" spans="2:4">
      <c r="B82" s="19"/>
      <c r="C82" s="19"/>
      <c r="D82" s="19"/>
    </row>
    <row r="83" spans="2:4">
      <c r="B83" s="19"/>
      <c r="C83" s="19"/>
      <c r="D83" s="19"/>
    </row>
    <row r="84" spans="2:4">
      <c r="B84" s="19"/>
      <c r="C84" s="19"/>
      <c r="D84" s="19"/>
    </row>
    <row r="85" spans="2:4">
      <c r="B85" s="19"/>
      <c r="C85" s="19"/>
      <c r="D85" s="19"/>
    </row>
    <row r="86" spans="2:4">
      <c r="B86" s="19"/>
      <c r="C86" s="19"/>
      <c r="D86" s="19"/>
    </row>
    <row r="87" spans="2:4">
      <c r="B87" s="19"/>
      <c r="C87" s="19"/>
      <c r="D87" s="19"/>
    </row>
    <row r="88" spans="2:4">
      <c r="B88" s="19"/>
      <c r="C88" s="19"/>
      <c r="D88" s="19"/>
    </row>
    <row r="89" spans="2:4">
      <c r="B89" s="19"/>
      <c r="C89" s="19"/>
      <c r="D89" s="19"/>
    </row>
    <row r="90" spans="2:4">
      <c r="B90" s="19"/>
      <c r="C90" s="19"/>
      <c r="D90" s="19"/>
    </row>
    <row r="91" spans="2:4">
      <c r="B91" s="19"/>
      <c r="C91" s="19"/>
      <c r="D91" s="19"/>
    </row>
    <row r="92" spans="2:4">
      <c r="B92" s="19"/>
      <c r="C92" s="19"/>
      <c r="D92" s="19"/>
    </row>
    <row r="93" spans="2:4">
      <c r="B93" s="19"/>
      <c r="C93" s="19"/>
      <c r="D93" s="19"/>
    </row>
    <row r="94" spans="2:4">
      <c r="B94" s="19"/>
      <c r="C94" s="19"/>
      <c r="D94" s="19"/>
    </row>
    <row r="95" spans="2:4">
      <c r="B95" s="19"/>
      <c r="C95" s="19"/>
      <c r="D95" s="19"/>
    </row>
    <row r="96" spans="2:4">
      <c r="B96" s="19"/>
      <c r="C96" s="19"/>
      <c r="D96" s="19"/>
    </row>
    <row r="97" spans="2:4">
      <c r="B97" s="19"/>
      <c r="C97" s="19"/>
      <c r="D97" s="19"/>
    </row>
    <row r="98" spans="2:4">
      <c r="B98" s="19"/>
      <c r="C98" s="19"/>
      <c r="D98" s="19"/>
    </row>
    <row r="99" spans="2:4">
      <c r="B99" s="19"/>
      <c r="C99" s="19"/>
      <c r="D99" s="19"/>
    </row>
    <row r="100" spans="2:4">
      <c r="B100" s="19"/>
      <c r="C100" s="19"/>
      <c r="D100" s="19"/>
    </row>
    <row r="101" spans="2:4">
      <c r="B101" s="19"/>
      <c r="C101" s="19"/>
      <c r="D101" s="19"/>
    </row>
    <row r="102" spans="2:4">
      <c r="B102" s="19"/>
      <c r="C102" s="19"/>
      <c r="D102" s="19"/>
    </row>
    <row r="103" spans="2:4">
      <c r="B103" s="19"/>
      <c r="C103" s="19"/>
      <c r="D103" s="19"/>
    </row>
    <row r="104" spans="2:4">
      <c r="B104" s="19"/>
      <c r="C104" s="19"/>
      <c r="D104" s="19"/>
    </row>
    <row r="105" spans="2:4">
      <c r="B105" s="19"/>
      <c r="C105" s="19"/>
      <c r="D105" s="19"/>
    </row>
    <row r="106" spans="2:4">
      <c r="B106" s="19"/>
      <c r="C106" s="19"/>
      <c r="D106" s="19"/>
    </row>
    <row r="107" spans="2:4">
      <c r="B107" s="19"/>
      <c r="C107" s="19"/>
      <c r="D107" s="19"/>
    </row>
    <row r="108" spans="2:4">
      <c r="B108" s="19"/>
      <c r="C108" s="19"/>
      <c r="D108" s="19"/>
    </row>
    <row r="109" spans="2:4">
      <c r="B109" s="19"/>
      <c r="C109" s="19"/>
      <c r="D109" s="19"/>
    </row>
    <row r="110" spans="2:4">
      <c r="B110" s="19"/>
      <c r="C110" s="19"/>
      <c r="D110" s="19"/>
    </row>
    <row r="111" spans="2:4">
      <c r="B111" s="19"/>
      <c r="C111" s="19"/>
      <c r="D111" s="19"/>
    </row>
    <row r="112" spans="2:4">
      <c r="B112" s="19"/>
      <c r="C112" s="19"/>
      <c r="D112" s="19"/>
    </row>
    <row r="113" spans="2:4">
      <c r="B113" s="19"/>
      <c r="C113" s="19"/>
      <c r="D113" s="19"/>
    </row>
    <row r="114" spans="2:4">
      <c r="B114" s="19"/>
      <c r="C114" s="19"/>
      <c r="D114" s="19"/>
    </row>
    <row r="115" spans="2:4">
      <c r="B115" s="19"/>
      <c r="C115" s="19"/>
      <c r="D115" s="19"/>
    </row>
    <row r="116" spans="2:4">
      <c r="B116" s="19"/>
      <c r="C116" s="19"/>
      <c r="D116" s="19"/>
    </row>
    <row r="117" spans="2:4">
      <c r="B117" s="19"/>
      <c r="C117" s="19"/>
      <c r="D117" s="19"/>
    </row>
    <row r="118" spans="2:4">
      <c r="B118" s="19"/>
      <c r="C118" s="19"/>
      <c r="D118" s="19"/>
    </row>
    <row r="119" spans="2:4">
      <c r="B119" s="19"/>
      <c r="C119" s="19"/>
      <c r="D119" s="19"/>
    </row>
    <row r="120" spans="2:4">
      <c r="B120" s="19"/>
      <c r="C120" s="19"/>
      <c r="D120" s="19"/>
    </row>
    <row r="121" spans="2:4">
      <c r="B121" s="19"/>
      <c r="C121" s="19"/>
      <c r="D121" s="19"/>
    </row>
    <row r="122" spans="2:4">
      <c r="B122" s="19"/>
      <c r="C122" s="19"/>
      <c r="D122" s="19"/>
    </row>
    <row r="123" spans="2:4">
      <c r="B123" s="19"/>
      <c r="C123" s="19"/>
      <c r="D123" s="19"/>
    </row>
    <row r="124" spans="2:4">
      <c r="B124" s="19"/>
      <c r="C124" s="19"/>
      <c r="D124" s="19"/>
    </row>
    <row r="125" spans="2:4">
      <c r="B125" s="19"/>
      <c r="C125" s="19"/>
      <c r="D125" s="19"/>
    </row>
    <row r="126" spans="2:4">
      <c r="B126" s="19"/>
      <c r="C126" s="19"/>
      <c r="D126" s="19"/>
    </row>
    <row r="127" spans="2:4">
      <c r="B127" s="19"/>
      <c r="C127" s="19"/>
      <c r="D127" s="19"/>
    </row>
    <row r="128" spans="2:4">
      <c r="B128" s="19"/>
      <c r="C128" s="19"/>
      <c r="D128" s="19"/>
    </row>
    <row r="129" spans="2:4">
      <c r="B129" s="19"/>
      <c r="C129" s="19"/>
      <c r="D129" s="19"/>
    </row>
    <row r="130" spans="2:4">
      <c r="B130" s="19"/>
      <c r="C130" s="19"/>
      <c r="D130" s="19"/>
    </row>
    <row r="131" spans="2:4">
      <c r="B131" s="19"/>
      <c r="C131" s="19"/>
      <c r="D131" s="19"/>
    </row>
    <row r="132" spans="2:4">
      <c r="B132" s="19"/>
      <c r="C132" s="19"/>
      <c r="D132" s="19"/>
    </row>
    <row r="133" spans="2:4">
      <c r="B133" s="19"/>
      <c r="C133" s="19"/>
      <c r="D133" s="19"/>
    </row>
    <row r="134" spans="2:4">
      <c r="B134" s="19"/>
      <c r="C134" s="19"/>
      <c r="D134" s="19"/>
    </row>
    <row r="135" spans="2:4">
      <c r="B135" s="19"/>
      <c r="C135" s="19"/>
      <c r="D135" s="19"/>
    </row>
    <row r="136" spans="2:4">
      <c r="B136" s="19"/>
      <c r="C136" s="19"/>
      <c r="D136" s="19"/>
    </row>
    <row r="137" spans="2:4">
      <c r="B137" s="19"/>
      <c r="C137" s="19"/>
      <c r="D137" s="19"/>
    </row>
    <row r="138" spans="2:4">
      <c r="B138" s="19"/>
      <c r="C138" s="19"/>
      <c r="D138" s="19"/>
    </row>
    <row r="139" spans="2:4">
      <c r="B139" s="19"/>
      <c r="C139" s="19"/>
      <c r="D139" s="19"/>
    </row>
    <row r="140" spans="2:4">
      <c r="B140" s="19"/>
      <c r="C140" s="19"/>
      <c r="D140" s="19"/>
    </row>
  </sheetData>
  <mergeCells count="21">
    <mergeCell ref="A2:I2"/>
    <mergeCell ref="B4:C4"/>
    <mergeCell ref="E4:F4"/>
    <mergeCell ref="G4:H4"/>
    <mergeCell ref="B5:C5"/>
    <mergeCell ref="E5:F5"/>
    <mergeCell ref="G5:H5"/>
    <mergeCell ref="B6:C6"/>
    <mergeCell ref="E6:F6"/>
    <mergeCell ref="G7:H7"/>
    <mergeCell ref="G8:H8"/>
    <mergeCell ref="G9:H9"/>
    <mergeCell ref="G10:H10"/>
    <mergeCell ref="H11:I11"/>
    <mergeCell ref="H12:I12"/>
    <mergeCell ref="H13:I13"/>
    <mergeCell ref="H14:I14"/>
    <mergeCell ref="H15:I15"/>
    <mergeCell ref="H16:I16"/>
    <mergeCell ref="A7:A10"/>
    <mergeCell ref="B7:F10"/>
  </mergeCells>
  <pageMargins left="0.75" right="0.75" top="1" bottom="1" header="0.5" footer="0.5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opLeftCell="A10" workbookViewId="0">
      <selection activeCell="I9" sqref="I9"/>
    </sheetView>
  </sheetViews>
  <sheetFormatPr defaultColWidth="9" defaultRowHeight="13.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1" spans="1:1">
      <c r="A1" s="3" t="s">
        <v>358</v>
      </c>
    </row>
    <row r="2" s="1" customFormat="1" ht="31.5" customHeight="1" spans="1:6">
      <c r="A2" s="4" t="s">
        <v>359</v>
      </c>
      <c r="B2" s="4" t="s">
        <v>360</v>
      </c>
      <c r="C2" s="4" t="s">
        <v>360</v>
      </c>
      <c r="D2" s="4" t="s">
        <v>360</v>
      </c>
      <c r="E2" s="4" t="s">
        <v>360</v>
      </c>
      <c r="F2" s="4" t="s">
        <v>360</v>
      </c>
    </row>
    <row r="3" s="1" customFormat="1" ht="19.9" customHeight="1" spans="1:6">
      <c r="A3" s="5" t="s">
        <v>361</v>
      </c>
      <c r="B3" s="6"/>
      <c r="C3" s="6"/>
      <c r="D3" s="6"/>
      <c r="E3" s="5" t="s">
        <v>362</v>
      </c>
      <c r="F3" s="5" t="s">
        <v>2</v>
      </c>
    </row>
    <row r="4" s="1" customFormat="1" ht="24" customHeight="1" spans="1:6">
      <c r="A4" s="7" t="s">
        <v>363</v>
      </c>
      <c r="B4" s="7"/>
      <c r="C4" s="8"/>
      <c r="D4" s="9"/>
      <c r="E4" s="7" t="s">
        <v>364</v>
      </c>
      <c r="F4" s="7"/>
    </row>
    <row r="5" s="1" customFormat="1" ht="19.15" customHeight="1" spans="1:6">
      <c r="A5" s="7" t="s">
        <v>365</v>
      </c>
      <c r="B5" s="10"/>
      <c r="C5" s="11"/>
      <c r="D5" s="11"/>
      <c r="E5" s="11"/>
      <c r="F5" s="12"/>
    </row>
    <row r="6" s="1" customFormat="1" ht="21" customHeight="1" spans="1:6">
      <c r="A6" s="7" t="s">
        <v>366</v>
      </c>
      <c r="B6" s="13"/>
      <c r="C6" s="14"/>
      <c r="D6" s="14"/>
      <c r="E6" s="14"/>
      <c r="F6" s="15"/>
    </row>
    <row r="7" s="1" customFormat="1" ht="93.75" customHeight="1" spans="1:6">
      <c r="A7" s="7" t="s">
        <v>367</v>
      </c>
      <c r="B7" s="16"/>
      <c r="C7" s="16"/>
      <c r="D7" s="16"/>
      <c r="E7" s="16"/>
      <c r="F7" s="16"/>
    </row>
    <row r="8" s="1" customFormat="1" ht="132.75" customHeight="1" spans="1:6">
      <c r="A8" s="7" t="s">
        <v>368</v>
      </c>
      <c r="B8" s="16"/>
      <c r="C8" s="16"/>
      <c r="D8" s="16"/>
      <c r="E8" s="16"/>
      <c r="F8" s="16"/>
    </row>
    <row r="9" s="1" customFormat="1" ht="134.25" customHeight="1" spans="1:6">
      <c r="A9" s="7" t="s">
        <v>369</v>
      </c>
      <c r="B9" s="16"/>
      <c r="C9" s="16"/>
      <c r="D9" s="16"/>
      <c r="E9" s="16"/>
      <c r="F9" s="16"/>
    </row>
    <row r="10" s="1" customFormat="1" ht="21.75" customHeight="1" spans="1:6">
      <c r="A10" s="7" t="s">
        <v>301</v>
      </c>
      <c r="B10" s="7" t="s">
        <v>302</v>
      </c>
      <c r="C10" s="8" t="s">
        <v>303</v>
      </c>
      <c r="D10" s="7" t="s">
        <v>304</v>
      </c>
      <c r="E10" s="7" t="s">
        <v>305</v>
      </c>
      <c r="F10" s="8" t="s">
        <v>306</v>
      </c>
    </row>
    <row r="11" s="1" customFormat="1" ht="18" customHeight="1" spans="1:6">
      <c r="A11" s="8" t="s">
        <v>301</v>
      </c>
      <c r="B11" s="17"/>
      <c r="C11" s="8"/>
      <c r="D11" s="8"/>
      <c r="E11" s="8"/>
      <c r="F11" s="8"/>
    </row>
    <row r="12" s="1" customFormat="1" ht="18" customHeight="1" spans="1:6">
      <c r="A12" s="8" t="s">
        <v>301</v>
      </c>
      <c r="B12" s="17"/>
      <c r="C12" s="8"/>
      <c r="D12" s="8"/>
      <c r="E12" s="8"/>
      <c r="F12" s="8"/>
    </row>
    <row r="13" s="1" customFormat="1" ht="18" customHeight="1" spans="1:6">
      <c r="A13" s="8" t="s">
        <v>301</v>
      </c>
      <c r="B13" s="17"/>
      <c r="C13" s="8"/>
      <c r="D13" s="8"/>
      <c r="E13" s="8"/>
      <c r="F13" s="8"/>
    </row>
    <row r="14" s="1" customFormat="1" ht="18" customHeight="1" spans="1:6">
      <c r="A14" s="8" t="s">
        <v>301</v>
      </c>
      <c r="B14" s="17"/>
      <c r="C14" s="8"/>
      <c r="D14" s="8"/>
      <c r="E14" s="8"/>
      <c r="F14" s="8"/>
    </row>
    <row r="15" s="1" customFormat="1" ht="18" customHeight="1" spans="1:6">
      <c r="A15" s="8" t="s">
        <v>301</v>
      </c>
      <c r="B15" s="17"/>
      <c r="C15" s="8"/>
      <c r="D15" s="8"/>
      <c r="E15" s="8"/>
      <c r="F15" s="18"/>
    </row>
    <row r="16" s="1" customFormat="1" ht="18" customHeight="1" spans="1:6">
      <c r="A16" s="8" t="s">
        <v>301</v>
      </c>
      <c r="B16" s="17"/>
      <c r="C16" s="8"/>
      <c r="D16" s="8"/>
      <c r="E16" s="8"/>
      <c r="F16" s="8"/>
    </row>
    <row r="17" s="1" customFormat="1" ht="18" customHeight="1" spans="1:6">
      <c r="A17" s="8" t="s">
        <v>301</v>
      </c>
      <c r="B17" s="17"/>
      <c r="C17" s="8"/>
      <c r="D17" s="8"/>
      <c r="E17" s="8"/>
      <c r="F17" s="8"/>
    </row>
    <row r="18" s="1" customFormat="1" ht="18" customHeight="1" spans="1:6">
      <c r="A18" s="8" t="s">
        <v>301</v>
      </c>
      <c r="B18" s="17"/>
      <c r="C18" s="8"/>
      <c r="D18" s="8"/>
      <c r="E18" s="8"/>
      <c r="F18" s="8"/>
    </row>
    <row r="19" s="1" customFormat="1" ht="18" customHeight="1" spans="1:6">
      <c r="A19" s="8" t="s">
        <v>301</v>
      </c>
      <c r="B19" s="17"/>
      <c r="C19" s="8"/>
      <c r="D19" s="8"/>
      <c r="E19" s="8"/>
      <c r="F19" s="8"/>
    </row>
    <row r="20" s="1" customFormat="1" ht="18" customHeight="1" spans="1:6">
      <c r="A20" s="8" t="s">
        <v>301</v>
      </c>
      <c r="B20" s="17"/>
      <c r="C20" s="8"/>
      <c r="D20" s="8"/>
      <c r="E20" s="8"/>
      <c r="F20" s="8"/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0"/>
  <sheetViews>
    <sheetView workbookViewId="0">
      <selection activeCell="E8" sqref="E8"/>
    </sheetView>
  </sheetViews>
  <sheetFormatPr defaultColWidth="10" defaultRowHeight="13.5" outlineLevelCol="7"/>
  <cols>
    <col min="1" max="1" width="0.133333333333333" customWidth="1"/>
    <col min="2" max="2" width="9.76666666666667" customWidth="1"/>
    <col min="3" max="3" width="40.7083333333333" customWidth="1"/>
    <col min="4" max="4" width="12.075" customWidth="1"/>
    <col min="5" max="5" width="12.75" customWidth="1"/>
    <col min="6" max="6" width="13.1583333333333" customWidth="1"/>
    <col min="7" max="7" width="13.4333333333333" customWidth="1"/>
    <col min="8" max="8" width="9.76666666666667" customWidth="1"/>
    <col min="9" max="9" width="10.375"/>
  </cols>
  <sheetData>
    <row r="1" ht="16.35" customHeight="1" spans="1:7">
      <c r="A1" s="32"/>
      <c r="B1" s="3" t="s">
        <v>29</v>
      </c>
      <c r="C1" s="32"/>
      <c r="D1" s="32"/>
      <c r="E1" s="32"/>
      <c r="F1" s="32"/>
      <c r="G1" s="32"/>
    </row>
    <row r="2" ht="16.35" customHeight="1" spans="2:7">
      <c r="B2" s="87" t="s">
        <v>30</v>
      </c>
      <c r="C2" s="87"/>
      <c r="D2" s="87"/>
      <c r="E2" s="87"/>
      <c r="F2" s="87"/>
      <c r="G2" s="87"/>
    </row>
    <row r="3" ht="16.35" customHeight="1" spans="2:7">
      <c r="B3" s="87"/>
      <c r="C3" s="87"/>
      <c r="D3" s="87"/>
      <c r="E3" s="87"/>
      <c r="F3" s="87"/>
      <c r="G3" s="87"/>
    </row>
    <row r="4" ht="16.35" customHeight="1" spans="2:7">
      <c r="B4" s="32"/>
      <c r="C4" s="32"/>
      <c r="D4" s="32"/>
      <c r="E4" s="32"/>
      <c r="F4" s="32"/>
      <c r="G4" s="32"/>
    </row>
    <row r="5" ht="20.7" customHeight="1" spans="2:7">
      <c r="B5" s="32"/>
      <c r="C5" s="32"/>
      <c r="D5" s="32"/>
      <c r="E5" s="32"/>
      <c r="F5" s="32"/>
      <c r="G5" s="50" t="s">
        <v>2</v>
      </c>
    </row>
    <row r="6" ht="34.5" customHeight="1" spans="2:7">
      <c r="B6" s="95" t="s">
        <v>31</v>
      </c>
      <c r="C6" s="95"/>
      <c r="D6" s="95" t="s">
        <v>32</v>
      </c>
      <c r="E6" s="95" t="s">
        <v>33</v>
      </c>
      <c r="F6" s="95"/>
      <c r="G6" s="95"/>
    </row>
    <row r="7" ht="29.3" customHeight="1" spans="2:7">
      <c r="B7" s="95" t="s">
        <v>34</v>
      </c>
      <c r="C7" s="95" t="s">
        <v>35</v>
      </c>
      <c r="D7" s="95"/>
      <c r="E7" s="95" t="s">
        <v>36</v>
      </c>
      <c r="F7" s="95" t="s">
        <v>37</v>
      </c>
      <c r="G7" s="95" t="s">
        <v>38</v>
      </c>
    </row>
    <row r="8" ht="22.4" customHeight="1" spans="2:7">
      <c r="B8" s="96" t="s">
        <v>7</v>
      </c>
      <c r="C8" s="96"/>
      <c r="D8" s="97">
        <v>997.91</v>
      </c>
      <c r="E8" s="97">
        <f>E9+E24+E47+E51+E57</f>
        <v>863.77</v>
      </c>
      <c r="F8" s="97">
        <f>F9+F24+F47+F51+F57</f>
        <v>482.92</v>
      </c>
      <c r="G8" s="97">
        <f>G9+G24+G47+G51+G57</f>
        <v>380.85</v>
      </c>
    </row>
    <row r="9" s="94" customFormat="1" ht="22.4" customHeight="1" spans="2:7">
      <c r="B9" s="63">
        <v>201</v>
      </c>
      <c r="C9" s="64" t="s">
        <v>14</v>
      </c>
      <c r="D9" s="98">
        <v>366.86</v>
      </c>
      <c r="E9" s="98">
        <f>E10+E13+E17</f>
        <v>374</v>
      </c>
      <c r="F9" s="98">
        <f>F10+F13+F17</f>
        <v>362.7</v>
      </c>
      <c r="G9" s="98">
        <f>G10+G13+G17</f>
        <v>11.3</v>
      </c>
    </row>
    <row r="10" s="94" customFormat="1" ht="22.4" customHeight="1" spans="2:7">
      <c r="B10" s="99" t="s">
        <v>39</v>
      </c>
      <c r="C10" s="64" t="s">
        <v>40</v>
      </c>
      <c r="D10" s="98">
        <v>38.42</v>
      </c>
      <c r="E10" s="98">
        <v>5.3</v>
      </c>
      <c r="F10" s="98"/>
      <c r="G10" s="98">
        <v>5.3</v>
      </c>
    </row>
    <row r="11" s="94" customFormat="1" ht="22.4" customHeight="1" spans="2:7">
      <c r="B11" s="99" t="s">
        <v>41</v>
      </c>
      <c r="C11" s="64" t="s">
        <v>42</v>
      </c>
      <c r="D11" s="98">
        <v>33.82</v>
      </c>
      <c r="E11" s="98"/>
      <c r="F11" s="98"/>
      <c r="G11" s="98"/>
    </row>
    <row r="12" s="94" customFormat="1" ht="22.4" customHeight="1" spans="2:7">
      <c r="B12" s="63" t="s">
        <v>43</v>
      </c>
      <c r="C12" s="64" t="s">
        <v>44</v>
      </c>
      <c r="D12" s="98">
        <v>4.6</v>
      </c>
      <c r="E12" s="98">
        <v>5.3</v>
      </c>
      <c r="F12" s="98"/>
      <c r="G12" s="98">
        <v>5.3</v>
      </c>
    </row>
    <row r="13" s="94" customFormat="1" ht="22.4" customHeight="1" spans="2:7">
      <c r="B13" s="63" t="s">
        <v>45</v>
      </c>
      <c r="C13" s="64" t="s">
        <v>46</v>
      </c>
      <c r="D13" s="98">
        <v>269.5</v>
      </c>
      <c r="E13" s="98">
        <f>F13+G13</f>
        <v>362.7</v>
      </c>
      <c r="F13" s="98">
        <f>F14+F15</f>
        <v>362.7</v>
      </c>
      <c r="G13" s="98"/>
    </row>
    <row r="14" s="94" customFormat="1" ht="22.4" customHeight="1" spans="2:7">
      <c r="B14" s="63" t="s">
        <v>47</v>
      </c>
      <c r="C14" s="64" t="s">
        <v>42</v>
      </c>
      <c r="D14" s="98">
        <f>255.82</f>
        <v>255.82</v>
      </c>
      <c r="E14" s="98">
        <f>F14+G14</f>
        <v>251.72</v>
      </c>
      <c r="F14" s="98">
        <v>251.72</v>
      </c>
      <c r="G14" s="98"/>
    </row>
    <row r="15" s="94" customFormat="1" ht="22.4" customHeight="1" spans="2:7">
      <c r="B15" s="63" t="s">
        <v>48</v>
      </c>
      <c r="C15" s="100" t="s">
        <v>49</v>
      </c>
      <c r="D15" s="98">
        <f>13.68</f>
        <v>13.68</v>
      </c>
      <c r="E15" s="98">
        <v>110.98</v>
      </c>
      <c r="F15" s="98">
        <v>110.98</v>
      </c>
      <c r="G15" s="98"/>
    </row>
    <row r="16" s="94" customFormat="1" ht="22.4" customHeight="1" spans="2:7">
      <c r="B16" s="63" t="s">
        <v>50</v>
      </c>
      <c r="C16" s="101" t="s">
        <v>51</v>
      </c>
      <c r="D16" s="98"/>
      <c r="E16" s="98"/>
      <c r="F16" s="98"/>
      <c r="G16" s="98"/>
    </row>
    <row r="17" s="94" customFormat="1" ht="22.4" customHeight="1" spans="2:7">
      <c r="B17" s="63" t="s">
        <v>52</v>
      </c>
      <c r="C17" s="100" t="s">
        <v>53</v>
      </c>
      <c r="D17" s="98">
        <v>6</v>
      </c>
      <c r="E17" s="98">
        <v>6</v>
      </c>
      <c r="F17" s="98"/>
      <c r="G17" s="98">
        <v>6</v>
      </c>
    </row>
    <row r="18" s="94" customFormat="1" ht="22.4" customHeight="1" spans="2:7">
      <c r="B18" s="63" t="s">
        <v>54</v>
      </c>
      <c r="C18" s="100" t="s">
        <v>55</v>
      </c>
      <c r="D18" s="98">
        <v>6</v>
      </c>
      <c r="E18" s="98">
        <v>6</v>
      </c>
      <c r="F18" s="98"/>
      <c r="G18" s="98">
        <v>6</v>
      </c>
    </row>
    <row r="19" s="94" customFormat="1" ht="22.4" customHeight="1" spans="2:7">
      <c r="B19" s="63" t="s">
        <v>56</v>
      </c>
      <c r="C19" s="64" t="s">
        <v>57</v>
      </c>
      <c r="D19" s="98">
        <v>52.94</v>
      </c>
      <c r="E19" s="98"/>
      <c r="F19" s="98"/>
      <c r="G19" s="98"/>
    </row>
    <row r="20" s="94" customFormat="1" ht="22.4" customHeight="1" spans="2:7">
      <c r="B20" s="63" t="s">
        <v>58</v>
      </c>
      <c r="C20" s="64" t="s">
        <v>42</v>
      </c>
      <c r="D20" s="98">
        <v>52.94</v>
      </c>
      <c r="E20" s="98"/>
      <c r="F20" s="98"/>
      <c r="G20" s="98"/>
    </row>
    <row r="21" s="94" customFormat="1" ht="22.4" customHeight="1" spans="2:7">
      <c r="B21" s="63" t="s">
        <v>59</v>
      </c>
      <c r="C21" s="64" t="s">
        <v>60</v>
      </c>
      <c r="D21" s="98">
        <v>26.11</v>
      </c>
      <c r="E21" s="98"/>
      <c r="F21" s="98"/>
      <c r="G21" s="98"/>
    </row>
    <row r="22" s="94" customFormat="1" ht="22.4" customHeight="1" spans="2:7">
      <c r="B22" s="63" t="s">
        <v>61</v>
      </c>
      <c r="C22" s="64" t="s">
        <v>62</v>
      </c>
      <c r="D22" s="98">
        <v>26.11</v>
      </c>
      <c r="E22" s="98"/>
      <c r="F22" s="98"/>
      <c r="G22" s="98"/>
    </row>
    <row r="23" s="94" customFormat="1" ht="22.4" customHeight="1" spans="2:7">
      <c r="B23" s="63" t="s">
        <v>63</v>
      </c>
      <c r="C23" s="64" t="s">
        <v>64</v>
      </c>
      <c r="D23" s="98">
        <v>26.11</v>
      </c>
      <c r="E23" s="98"/>
      <c r="F23" s="98"/>
      <c r="G23" s="98"/>
    </row>
    <row r="24" s="94" customFormat="1" ht="22.4" customHeight="1" spans="2:7">
      <c r="B24" s="63" t="s">
        <v>65</v>
      </c>
      <c r="C24" s="64" t="s">
        <v>16</v>
      </c>
      <c r="D24" s="98">
        <v>307.55</v>
      </c>
      <c r="E24" s="98">
        <f>E27+E29+E34+E39+E41+E45</f>
        <v>250.55</v>
      </c>
      <c r="F24" s="98">
        <f>F27+F29+F34+F39+F41+F45</f>
        <v>77.92</v>
      </c>
      <c r="G24" s="98">
        <f>G27+G29+G34+G39+G41+G45</f>
        <v>172.63</v>
      </c>
    </row>
    <row r="25" s="94" customFormat="1" ht="22.4" customHeight="1" spans="2:7">
      <c r="B25" s="63" t="s">
        <v>66</v>
      </c>
      <c r="C25" s="64" t="s">
        <v>67</v>
      </c>
      <c r="D25" s="98">
        <v>26.74</v>
      </c>
      <c r="E25" s="98"/>
      <c r="F25" s="98"/>
      <c r="G25" s="98"/>
    </row>
    <row r="26" s="94" customFormat="1" ht="22.4" customHeight="1" spans="2:7">
      <c r="B26" s="63" t="s">
        <v>68</v>
      </c>
      <c r="C26" s="64" t="s">
        <v>69</v>
      </c>
      <c r="D26" s="98">
        <v>26.74</v>
      </c>
      <c r="E26" s="98"/>
      <c r="F26" s="98"/>
      <c r="G26" s="98"/>
    </row>
    <row r="27" s="94" customFormat="1" ht="22.4" customHeight="1" spans="2:7">
      <c r="B27" s="63" t="s">
        <v>70</v>
      </c>
      <c r="C27" s="64" t="s">
        <v>71</v>
      </c>
      <c r="D27" s="98">
        <v>17.424</v>
      </c>
      <c r="E27" s="98">
        <v>20.7</v>
      </c>
      <c r="F27" s="98"/>
      <c r="G27" s="98">
        <v>20.7</v>
      </c>
    </row>
    <row r="28" s="94" customFormat="1" ht="22.4" customHeight="1" spans="2:7">
      <c r="B28" s="63" t="s">
        <v>72</v>
      </c>
      <c r="C28" s="100" t="s">
        <v>73</v>
      </c>
      <c r="D28" s="98">
        <v>17.42</v>
      </c>
      <c r="E28" s="98">
        <v>20.7</v>
      </c>
      <c r="F28" s="98"/>
      <c r="G28" s="98">
        <v>20.7</v>
      </c>
    </row>
    <row r="29" s="94" customFormat="1" ht="22.4" customHeight="1" spans="2:7">
      <c r="B29" s="63" t="s">
        <v>74</v>
      </c>
      <c r="C29" s="64" t="s">
        <v>75</v>
      </c>
      <c r="D29" s="98">
        <v>81.5</v>
      </c>
      <c r="E29" s="98">
        <v>77.92</v>
      </c>
      <c r="F29" s="98">
        <v>77.92</v>
      </c>
      <c r="G29" s="98"/>
    </row>
    <row r="30" s="94" customFormat="1" ht="22.4" customHeight="1" spans="2:7">
      <c r="B30" s="63" t="s">
        <v>76</v>
      </c>
      <c r="C30" s="100" t="s">
        <v>77</v>
      </c>
      <c r="D30" s="98">
        <v>18.33</v>
      </c>
      <c r="E30" s="98">
        <v>23.61</v>
      </c>
      <c r="F30" s="98">
        <v>23.61</v>
      </c>
      <c r="G30" s="98"/>
    </row>
    <row r="31" s="94" customFormat="1" ht="22.4" customHeight="1" spans="2:7">
      <c r="B31" s="63" t="s">
        <v>78</v>
      </c>
      <c r="C31" s="100" t="s">
        <v>79</v>
      </c>
      <c r="D31" s="98">
        <v>6.12</v>
      </c>
      <c r="E31" s="98">
        <v>7.09</v>
      </c>
      <c r="F31" s="98">
        <v>7.09</v>
      </c>
      <c r="G31" s="98"/>
    </row>
    <row r="32" s="94" customFormat="1" ht="22.4" customHeight="1" spans="2:7">
      <c r="B32" s="63" t="s">
        <v>80</v>
      </c>
      <c r="C32" s="100" t="s">
        <v>81</v>
      </c>
      <c r="D32" s="98">
        <v>38.04</v>
      </c>
      <c r="E32" s="98">
        <v>31.47</v>
      </c>
      <c r="F32" s="98">
        <v>31.47</v>
      </c>
      <c r="G32" s="98"/>
    </row>
    <row r="33" s="94" customFormat="1" ht="22.4" customHeight="1" spans="2:7">
      <c r="B33" s="63" t="s">
        <v>82</v>
      </c>
      <c r="C33" s="100" t="s">
        <v>83</v>
      </c>
      <c r="D33" s="98">
        <v>19.02</v>
      </c>
      <c r="E33" s="98">
        <v>15.74</v>
      </c>
      <c r="F33" s="98">
        <v>15.74</v>
      </c>
      <c r="G33" s="98"/>
    </row>
    <row r="34" s="94" customFormat="1" ht="22.4" customHeight="1" spans="2:7">
      <c r="B34" s="63" t="s">
        <v>84</v>
      </c>
      <c r="C34" s="100" t="s">
        <v>85</v>
      </c>
      <c r="D34" s="98">
        <v>43.78</v>
      </c>
      <c r="E34" s="98">
        <f>E35+E36+E37+E38</f>
        <v>46.09</v>
      </c>
      <c r="F34" s="98"/>
      <c r="G34" s="98">
        <f>G35+G36+G37+G38</f>
        <v>46.09</v>
      </c>
    </row>
    <row r="35" s="94" customFormat="1" ht="22.4" customHeight="1" spans="2:7">
      <c r="B35" s="63" t="s">
        <v>86</v>
      </c>
      <c r="C35" s="100" t="s">
        <v>87</v>
      </c>
      <c r="D35" s="98">
        <v>3.8</v>
      </c>
      <c r="E35" s="98">
        <v>3.8</v>
      </c>
      <c r="F35" s="98"/>
      <c r="G35" s="98">
        <v>3.8</v>
      </c>
    </row>
    <row r="36" s="94" customFormat="1" ht="22.4" customHeight="1" spans="2:7">
      <c r="B36" s="63" t="s">
        <v>88</v>
      </c>
      <c r="C36" s="100" t="s">
        <v>89</v>
      </c>
      <c r="D36" s="98">
        <v>0.99</v>
      </c>
      <c r="E36" s="98">
        <v>1.13</v>
      </c>
      <c r="F36" s="98"/>
      <c r="G36" s="98">
        <v>1.13</v>
      </c>
    </row>
    <row r="37" s="94" customFormat="1" ht="22.4" customHeight="1" spans="2:7">
      <c r="B37" s="63" t="s">
        <v>90</v>
      </c>
      <c r="C37" s="64" t="s">
        <v>91</v>
      </c>
      <c r="D37" s="98">
        <v>31.02</v>
      </c>
      <c r="E37" s="98">
        <v>29.94</v>
      </c>
      <c r="F37" s="98"/>
      <c r="G37" s="98">
        <v>29.94</v>
      </c>
    </row>
    <row r="38" s="94" customFormat="1" ht="22.4" customHeight="1" spans="2:7">
      <c r="B38" s="63" t="s">
        <v>92</v>
      </c>
      <c r="C38" s="64" t="s">
        <v>93</v>
      </c>
      <c r="D38" s="98">
        <v>7.97</v>
      </c>
      <c r="E38" s="98">
        <v>11.22</v>
      </c>
      <c r="F38" s="98"/>
      <c r="G38" s="98">
        <v>11.22</v>
      </c>
    </row>
    <row r="39" s="94" customFormat="1" ht="22.4" customHeight="1" spans="2:7">
      <c r="B39" s="63" t="s">
        <v>94</v>
      </c>
      <c r="C39" s="64" t="s">
        <v>95</v>
      </c>
      <c r="D39" s="98">
        <v>109.29</v>
      </c>
      <c r="E39" s="98">
        <v>104.2</v>
      </c>
      <c r="F39" s="98"/>
      <c r="G39" s="98">
        <v>104.2</v>
      </c>
    </row>
    <row r="40" s="94" customFormat="1" ht="22.4" customHeight="1" spans="2:7">
      <c r="B40" s="63" t="s">
        <v>96</v>
      </c>
      <c r="C40" s="100" t="s">
        <v>97</v>
      </c>
      <c r="D40" s="98">
        <v>109.29</v>
      </c>
      <c r="E40" s="98">
        <v>104.2</v>
      </c>
      <c r="F40" s="98"/>
      <c r="G40" s="98">
        <v>104.2</v>
      </c>
    </row>
    <row r="41" s="94" customFormat="1" ht="22.4" customHeight="1" spans="2:7">
      <c r="B41" s="63" t="s">
        <v>98</v>
      </c>
      <c r="C41" s="100" t="s">
        <v>99</v>
      </c>
      <c r="D41" s="98">
        <v>0.24</v>
      </c>
      <c r="E41" s="98">
        <v>0.24</v>
      </c>
      <c r="F41" s="98"/>
      <c r="G41" s="98">
        <v>0.24</v>
      </c>
    </row>
    <row r="42" s="94" customFormat="1" ht="22.4" customHeight="1" spans="2:7">
      <c r="B42" s="63" t="s">
        <v>100</v>
      </c>
      <c r="C42" s="64" t="s">
        <v>101</v>
      </c>
      <c r="D42" s="98">
        <v>0.24</v>
      </c>
      <c r="E42" s="98">
        <v>0.24</v>
      </c>
      <c r="F42" s="98"/>
      <c r="G42" s="98">
        <v>0.24</v>
      </c>
    </row>
    <row r="43" s="94" customFormat="1" ht="22.4" customHeight="1" spans="2:7">
      <c r="B43" s="63" t="s">
        <v>102</v>
      </c>
      <c r="C43" s="64" t="s">
        <v>103</v>
      </c>
      <c r="D43" s="98">
        <v>27.37</v>
      </c>
      <c r="E43" s="98"/>
      <c r="F43" s="98"/>
      <c r="G43" s="98"/>
    </row>
    <row r="44" s="94" customFormat="1" ht="22.4" customHeight="1" spans="2:7">
      <c r="B44" s="63" t="s">
        <v>104</v>
      </c>
      <c r="C44" s="64" t="s">
        <v>69</v>
      </c>
      <c r="D44" s="98">
        <v>27.37</v>
      </c>
      <c r="E44" s="98"/>
      <c r="F44" s="98"/>
      <c r="G44" s="98"/>
    </row>
    <row r="45" s="94" customFormat="1" ht="22.4" customHeight="1" spans="2:7">
      <c r="B45" s="63" t="s">
        <v>105</v>
      </c>
      <c r="C45" s="64" t="s">
        <v>106</v>
      </c>
      <c r="D45" s="98">
        <v>1.2</v>
      </c>
      <c r="E45" s="98">
        <v>1.4</v>
      </c>
      <c r="F45" s="98"/>
      <c r="G45" s="98">
        <v>1.4</v>
      </c>
    </row>
    <row r="46" s="94" customFormat="1" ht="22.4" customHeight="1" spans="2:7">
      <c r="B46" s="63" t="s">
        <v>107</v>
      </c>
      <c r="C46" s="64" t="s">
        <v>108</v>
      </c>
      <c r="D46" s="98">
        <v>1.2</v>
      </c>
      <c r="E46" s="98">
        <v>1.4</v>
      </c>
      <c r="F46" s="98"/>
      <c r="G46" s="98">
        <v>1.4</v>
      </c>
    </row>
    <row r="47" s="94" customFormat="1" ht="22.4" customHeight="1" spans="2:7">
      <c r="B47" s="63" t="s">
        <v>109</v>
      </c>
      <c r="C47" s="64" t="s">
        <v>18</v>
      </c>
      <c r="D47" s="98">
        <f>D48</f>
        <v>22.5832</v>
      </c>
      <c r="E47" s="98">
        <f>E48</f>
        <v>18.69</v>
      </c>
      <c r="F47" s="98">
        <f>F48</f>
        <v>18.69</v>
      </c>
      <c r="G47" s="98"/>
    </row>
    <row r="48" s="94" customFormat="1" ht="22.4" customHeight="1" spans="2:7">
      <c r="B48" s="63" t="s">
        <v>110</v>
      </c>
      <c r="C48" s="64" t="s">
        <v>111</v>
      </c>
      <c r="D48" s="98">
        <v>22.5832</v>
      </c>
      <c r="E48" s="98">
        <v>18.69</v>
      </c>
      <c r="F48" s="98">
        <v>18.69</v>
      </c>
      <c r="G48" s="98"/>
    </row>
    <row r="49" s="94" customFormat="1" ht="22.4" customHeight="1" spans="2:7">
      <c r="B49" s="63" t="s">
        <v>112</v>
      </c>
      <c r="C49" s="100" t="s">
        <v>113</v>
      </c>
      <c r="D49" s="98">
        <v>15.95</v>
      </c>
      <c r="E49" s="98">
        <v>12.72</v>
      </c>
      <c r="F49" s="98">
        <v>12.72</v>
      </c>
      <c r="G49" s="98"/>
    </row>
    <row r="50" s="94" customFormat="1" ht="22.4" customHeight="1" spans="2:7">
      <c r="B50" s="63" t="s">
        <v>114</v>
      </c>
      <c r="C50" s="100" t="s">
        <v>115</v>
      </c>
      <c r="D50" s="98">
        <v>6.64</v>
      </c>
      <c r="E50" s="98">
        <v>5.97</v>
      </c>
      <c r="F50" s="98">
        <v>5.97</v>
      </c>
      <c r="G50" s="98"/>
    </row>
    <row r="51" s="94" customFormat="1" ht="22.4" customHeight="1" spans="2:7">
      <c r="B51" s="63" t="s">
        <v>116</v>
      </c>
      <c r="C51" s="64" t="s">
        <v>19</v>
      </c>
      <c r="D51" s="98">
        <f>D52+D55</f>
        <v>246.3</v>
      </c>
      <c r="E51" s="98">
        <f>E52+E55</f>
        <v>196.92</v>
      </c>
      <c r="F51" s="98"/>
      <c r="G51" s="98">
        <f>G52+G55</f>
        <v>196.92</v>
      </c>
    </row>
    <row r="52" s="94" customFormat="1" ht="22.4" customHeight="1" spans="2:7">
      <c r="B52" s="63" t="s">
        <v>117</v>
      </c>
      <c r="C52" s="64" t="s">
        <v>118</v>
      </c>
      <c r="D52" s="98">
        <v>54.2</v>
      </c>
      <c r="E52" s="98">
        <v>12.73</v>
      </c>
      <c r="F52" s="98"/>
      <c r="G52" s="98">
        <v>12.73</v>
      </c>
    </row>
    <row r="53" s="94" customFormat="1" ht="22.4" customHeight="1" spans="2:7">
      <c r="B53" s="63" t="s">
        <v>119</v>
      </c>
      <c r="C53" s="64" t="s">
        <v>69</v>
      </c>
      <c r="D53" s="98">
        <v>45.1</v>
      </c>
      <c r="E53" s="98"/>
      <c r="F53" s="98"/>
      <c r="G53" s="98"/>
    </row>
    <row r="54" s="94" customFormat="1" ht="22.4" customHeight="1" spans="2:7">
      <c r="B54" s="63" t="s">
        <v>120</v>
      </c>
      <c r="C54" s="64" t="s">
        <v>121</v>
      </c>
      <c r="D54" s="98">
        <v>9.099</v>
      </c>
      <c r="E54" s="98">
        <v>12.73</v>
      </c>
      <c r="F54" s="98"/>
      <c r="G54" s="98">
        <v>12.73</v>
      </c>
    </row>
    <row r="55" s="94" customFormat="1" ht="22.4" customHeight="1" spans="2:7">
      <c r="B55" s="63" t="s">
        <v>122</v>
      </c>
      <c r="C55" s="64" t="s">
        <v>123</v>
      </c>
      <c r="D55" s="98">
        <v>192.1</v>
      </c>
      <c r="E55" s="98">
        <f>F55+G55</f>
        <v>184.19</v>
      </c>
      <c r="F55" s="98"/>
      <c r="G55" s="98">
        <f>G56</f>
        <v>184.19</v>
      </c>
    </row>
    <row r="56" s="94" customFormat="1" ht="22.4" customHeight="1" spans="2:7">
      <c r="B56" s="63" t="s">
        <v>124</v>
      </c>
      <c r="C56" s="64" t="s">
        <v>125</v>
      </c>
      <c r="D56" s="98">
        <v>192.1</v>
      </c>
      <c r="E56" s="98">
        <v>184.19</v>
      </c>
      <c r="F56" s="98"/>
      <c r="G56" s="98">
        <v>184.19</v>
      </c>
    </row>
    <row r="57" s="94" customFormat="1" ht="22.4" customHeight="1" spans="2:7">
      <c r="B57" s="63" t="s">
        <v>126</v>
      </c>
      <c r="C57" s="64" t="s">
        <v>20</v>
      </c>
      <c r="D57" s="98">
        <f>D58</f>
        <v>28.53</v>
      </c>
      <c r="E57" s="98">
        <f>E58</f>
        <v>23.61</v>
      </c>
      <c r="F57" s="98">
        <f>F58</f>
        <v>23.61</v>
      </c>
      <c r="G57" s="98"/>
    </row>
    <row r="58" s="94" customFormat="1" ht="22.4" customHeight="1" spans="2:7">
      <c r="B58" s="63" t="s">
        <v>127</v>
      </c>
      <c r="C58" s="64" t="s">
        <v>128</v>
      </c>
      <c r="D58" s="98">
        <v>28.53</v>
      </c>
      <c r="E58" s="98">
        <v>23.61</v>
      </c>
      <c r="F58" s="98">
        <v>23.61</v>
      </c>
      <c r="G58" s="98"/>
    </row>
    <row r="59" s="94" customFormat="1" ht="22.4" customHeight="1" spans="2:7">
      <c r="B59" s="63" t="s">
        <v>129</v>
      </c>
      <c r="C59" s="100" t="s">
        <v>130</v>
      </c>
      <c r="D59" s="98">
        <v>28.53</v>
      </c>
      <c r="E59" s="98">
        <v>23.61</v>
      </c>
      <c r="F59" s="98">
        <v>23.61</v>
      </c>
      <c r="G59" s="98"/>
    </row>
    <row r="60" ht="23.25" customHeight="1" spans="2:8">
      <c r="B60" s="102" t="s">
        <v>131</v>
      </c>
      <c r="C60" s="102"/>
      <c r="D60" s="102"/>
      <c r="E60" s="102"/>
      <c r="F60" s="102"/>
      <c r="G60" s="102"/>
      <c r="H60" s="94"/>
    </row>
  </sheetData>
  <mergeCells count="6">
    <mergeCell ref="B6:C6"/>
    <mergeCell ref="E6:G6"/>
    <mergeCell ref="B8:C8"/>
    <mergeCell ref="B60:G60"/>
    <mergeCell ref="D6:D7"/>
    <mergeCell ref="B2:G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opLeftCell="A2" workbookViewId="0">
      <selection activeCell="F23" sqref="F23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  <col min="7" max="7" width="9.76666666666667" customWidth="1"/>
  </cols>
  <sheetData>
    <row r="1" ht="18.1" customHeight="1" spans="1:6">
      <c r="A1" s="32"/>
      <c r="B1" s="90" t="s">
        <v>132</v>
      </c>
      <c r="C1" s="77"/>
      <c r="D1" s="77"/>
      <c r="E1" s="77"/>
      <c r="F1" s="77"/>
    </row>
    <row r="2" ht="16.35" customHeight="1" spans="2:6">
      <c r="B2" s="82" t="s">
        <v>133</v>
      </c>
      <c r="C2" s="82"/>
      <c r="D2" s="82"/>
      <c r="E2" s="82"/>
      <c r="F2" s="82"/>
    </row>
    <row r="3" ht="16.35" customHeight="1" spans="2:6">
      <c r="B3" s="82"/>
      <c r="C3" s="82"/>
      <c r="D3" s="82"/>
      <c r="E3" s="82"/>
      <c r="F3" s="82"/>
    </row>
    <row r="4" ht="16.35" customHeight="1" spans="2:6">
      <c r="B4" s="77"/>
      <c r="C4" s="77"/>
      <c r="D4" s="77"/>
      <c r="E4" s="77"/>
      <c r="F4" s="77"/>
    </row>
    <row r="5" ht="19.8" customHeight="1" spans="2:6">
      <c r="B5" s="77"/>
      <c r="C5" s="77"/>
      <c r="D5" s="77"/>
      <c r="E5" s="77"/>
      <c r="F5" s="50" t="s">
        <v>2</v>
      </c>
    </row>
    <row r="6" ht="36.2" customHeight="1" spans="2:6">
      <c r="B6" s="83" t="s">
        <v>134</v>
      </c>
      <c r="C6" s="83"/>
      <c r="D6" s="83" t="s">
        <v>135</v>
      </c>
      <c r="E6" s="83"/>
      <c r="F6" s="83"/>
    </row>
    <row r="7" ht="27.6" customHeight="1" spans="2:6">
      <c r="B7" s="83" t="s">
        <v>136</v>
      </c>
      <c r="C7" s="83" t="s">
        <v>35</v>
      </c>
      <c r="D7" s="83" t="s">
        <v>36</v>
      </c>
      <c r="E7" s="83" t="s">
        <v>137</v>
      </c>
      <c r="F7" s="83" t="s">
        <v>138</v>
      </c>
    </row>
    <row r="8" ht="19.8" customHeight="1" spans="2:6">
      <c r="B8" s="84" t="s">
        <v>7</v>
      </c>
      <c r="C8" s="84"/>
      <c r="D8" s="47">
        <f>D9+D19+D30</f>
        <v>482.91</v>
      </c>
      <c r="E8" s="47">
        <f>E9+E19+E30</f>
        <v>404.93</v>
      </c>
      <c r="F8" s="47">
        <f>F9+F19+F30</f>
        <v>77.98</v>
      </c>
    </row>
    <row r="9" ht="19.8" customHeight="1" spans="2:6">
      <c r="B9" s="91" t="s">
        <v>139</v>
      </c>
      <c r="C9" s="92" t="s">
        <v>140</v>
      </c>
      <c r="D9" s="93">
        <v>374.25</v>
      </c>
      <c r="E9" s="93">
        <v>374.25</v>
      </c>
      <c r="F9" s="93"/>
    </row>
    <row r="10" ht="18.95" customHeight="1" spans="2:6">
      <c r="B10" s="91" t="s">
        <v>141</v>
      </c>
      <c r="C10" s="92" t="s">
        <v>142</v>
      </c>
      <c r="D10" s="93">
        <v>91.87</v>
      </c>
      <c r="E10" s="93">
        <v>91.87</v>
      </c>
      <c r="F10" s="93"/>
    </row>
    <row r="11" spans="2:6">
      <c r="B11" s="91" t="s">
        <v>143</v>
      </c>
      <c r="C11" s="92" t="s">
        <v>144</v>
      </c>
      <c r="D11" s="93">
        <v>112.4</v>
      </c>
      <c r="E11" s="93">
        <v>112.4</v>
      </c>
      <c r="F11" s="93"/>
    </row>
    <row r="12" spans="2:6">
      <c r="B12" s="91" t="s">
        <v>145</v>
      </c>
      <c r="C12" s="92" t="s">
        <v>146</v>
      </c>
      <c r="D12" s="93">
        <v>35.5</v>
      </c>
      <c r="E12" s="93">
        <v>35.5</v>
      </c>
      <c r="F12" s="93"/>
    </row>
    <row r="13" spans="2:6">
      <c r="B13" s="91" t="s">
        <v>147</v>
      </c>
      <c r="C13" s="92" t="s">
        <v>148</v>
      </c>
      <c r="D13" s="93">
        <v>43.99</v>
      </c>
      <c r="E13" s="93">
        <v>43.99</v>
      </c>
      <c r="F13" s="93"/>
    </row>
    <row r="14" spans="2:6">
      <c r="B14" s="91" t="s">
        <v>149</v>
      </c>
      <c r="C14" s="92" t="s">
        <v>150</v>
      </c>
      <c r="D14" s="93">
        <v>31.47</v>
      </c>
      <c r="E14" s="93">
        <v>31.47</v>
      </c>
      <c r="F14" s="93"/>
    </row>
    <row r="15" spans="2:6">
      <c r="B15" s="91" t="s">
        <v>151</v>
      </c>
      <c r="C15" s="92" t="s">
        <v>152</v>
      </c>
      <c r="D15" s="93">
        <v>15.74</v>
      </c>
      <c r="E15" s="93">
        <v>15.74</v>
      </c>
      <c r="F15" s="93"/>
    </row>
    <row r="16" spans="2:6">
      <c r="B16" s="91" t="s">
        <v>153</v>
      </c>
      <c r="C16" s="92" t="s">
        <v>154</v>
      </c>
      <c r="D16" s="93">
        <v>18.69</v>
      </c>
      <c r="E16" s="93">
        <v>18.69</v>
      </c>
      <c r="F16" s="93"/>
    </row>
    <row r="17" spans="2:6">
      <c r="B17" s="91" t="s">
        <v>155</v>
      </c>
      <c r="C17" s="92" t="s">
        <v>156</v>
      </c>
      <c r="D17" s="93">
        <v>1</v>
      </c>
      <c r="E17" s="93">
        <v>1</v>
      </c>
      <c r="F17" s="93"/>
    </row>
    <row r="18" spans="2:6">
      <c r="B18" s="91" t="s">
        <v>157</v>
      </c>
      <c r="C18" s="92" t="s">
        <v>158</v>
      </c>
      <c r="D18" s="93">
        <v>23.61</v>
      </c>
      <c r="E18" s="93">
        <v>23.61</v>
      </c>
      <c r="F18" s="93"/>
    </row>
    <row r="19" spans="2:6">
      <c r="B19" s="91" t="s">
        <v>159</v>
      </c>
      <c r="C19" s="92" t="s">
        <v>160</v>
      </c>
      <c r="D19" s="93">
        <v>78.76</v>
      </c>
      <c r="E19" s="93">
        <v>0.78</v>
      </c>
      <c r="F19" s="93">
        <v>77.98</v>
      </c>
    </row>
    <row r="20" spans="2:6">
      <c r="B20" s="91" t="s">
        <v>161</v>
      </c>
      <c r="C20" s="92" t="s">
        <v>162</v>
      </c>
      <c r="D20" s="93">
        <v>18</v>
      </c>
      <c r="E20" s="93"/>
      <c r="F20" s="93">
        <v>18</v>
      </c>
    </row>
    <row r="21" spans="2:6">
      <c r="B21" s="91" t="s">
        <v>163</v>
      </c>
      <c r="C21" s="92" t="s">
        <v>164</v>
      </c>
      <c r="D21" s="93">
        <v>15</v>
      </c>
      <c r="E21" s="93"/>
      <c r="F21" s="93">
        <v>15</v>
      </c>
    </row>
    <row r="22" spans="2:6">
      <c r="B22" s="91" t="s">
        <v>165</v>
      </c>
      <c r="C22" s="92" t="s">
        <v>166</v>
      </c>
      <c r="D22" s="93">
        <v>6.1</v>
      </c>
      <c r="E22" s="93"/>
      <c r="F22" s="93">
        <v>6.1</v>
      </c>
    </row>
    <row r="23" spans="2:6">
      <c r="B23" s="91" t="s">
        <v>167</v>
      </c>
      <c r="C23" s="92" t="s">
        <v>168</v>
      </c>
      <c r="D23" s="93">
        <v>8.3</v>
      </c>
      <c r="E23" s="93"/>
      <c r="F23" s="93">
        <v>8.3</v>
      </c>
    </row>
    <row r="24" spans="2:6">
      <c r="B24" s="91" t="s">
        <v>169</v>
      </c>
      <c r="C24" s="92" t="s">
        <v>170</v>
      </c>
      <c r="D24" s="93">
        <v>2</v>
      </c>
      <c r="E24" s="93"/>
      <c r="F24" s="93">
        <v>2</v>
      </c>
    </row>
    <row r="25" spans="2:6">
      <c r="B25" s="91" t="s">
        <v>171</v>
      </c>
      <c r="C25" s="92" t="s">
        <v>172</v>
      </c>
      <c r="D25" s="93">
        <v>1.1</v>
      </c>
      <c r="E25" s="93"/>
      <c r="F25" s="93">
        <v>1.1</v>
      </c>
    </row>
    <row r="26" spans="2:6">
      <c r="B26" s="91" t="s">
        <v>173</v>
      </c>
      <c r="C26" s="92" t="s">
        <v>174</v>
      </c>
      <c r="D26" s="93">
        <v>3.1</v>
      </c>
      <c r="E26" s="93"/>
      <c r="F26" s="93">
        <v>3.1</v>
      </c>
    </row>
    <row r="27" spans="2:6">
      <c r="B27" s="91" t="s">
        <v>175</v>
      </c>
      <c r="C27" s="92" t="s">
        <v>176</v>
      </c>
      <c r="D27" s="93">
        <v>8</v>
      </c>
      <c r="E27" s="93"/>
      <c r="F27" s="93">
        <v>8</v>
      </c>
    </row>
    <row r="28" spans="2:6">
      <c r="B28" s="91" t="s">
        <v>177</v>
      </c>
      <c r="C28" s="92" t="s">
        <v>178</v>
      </c>
      <c r="D28" s="93">
        <v>16.38</v>
      </c>
      <c r="E28" s="93"/>
      <c r="F28" s="93">
        <v>16.38</v>
      </c>
    </row>
    <row r="29" spans="2:6">
      <c r="B29" s="91" t="s">
        <v>179</v>
      </c>
      <c r="C29" s="92" t="s">
        <v>180</v>
      </c>
      <c r="D29" s="93">
        <v>0.78</v>
      </c>
      <c r="E29" s="93">
        <v>0.78</v>
      </c>
      <c r="F29" s="93"/>
    </row>
    <row r="30" spans="2:6">
      <c r="B30" s="91" t="s">
        <v>181</v>
      </c>
      <c r="C30" s="92" t="s">
        <v>182</v>
      </c>
      <c r="D30" s="93">
        <v>29.9</v>
      </c>
      <c r="E30" s="93">
        <v>29.9</v>
      </c>
      <c r="F30" s="93"/>
    </row>
    <row r="31" spans="2:6">
      <c r="B31" s="91" t="s">
        <v>183</v>
      </c>
      <c r="C31" s="92" t="s">
        <v>184</v>
      </c>
      <c r="D31" s="93">
        <v>29.9</v>
      </c>
      <c r="E31" s="93">
        <v>29.9</v>
      </c>
      <c r="F31" s="93"/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G12" sqref="G12"/>
    </sheetView>
  </sheetViews>
  <sheetFormatPr defaultColWidth="10" defaultRowHeight="13.5"/>
  <cols>
    <col min="1" max="1" width="0.408333333333333" customWidth="1"/>
    <col min="2" max="2" width="11.6666666666667" customWidth="1"/>
    <col min="3" max="3" width="11.8083333333333" customWidth="1"/>
    <col min="4" max="4" width="11.6666666666667" customWidth="1"/>
    <col min="5" max="5" width="12.625" customWidth="1"/>
    <col min="6" max="6" width="11.8083333333333" customWidth="1"/>
    <col min="7" max="7" width="12.483333333333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  <col min="14" max="14" width="9.76666666666667" customWidth="1"/>
  </cols>
  <sheetData>
    <row r="1" ht="16.35" customHeight="1" spans="1:2">
      <c r="A1" s="32"/>
      <c r="B1" s="3" t="s">
        <v>185</v>
      </c>
    </row>
    <row r="2" ht="16.35" customHeight="1" spans="2:13">
      <c r="B2" s="87" t="s">
        <v>186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ht="16.35" customHeight="1" spans="2:13"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ht="16.35" customHeight="1" spans="2:13"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</row>
    <row r="5" ht="20.7" customHeight="1" spans="13:13">
      <c r="M5" s="50" t="s">
        <v>2</v>
      </c>
    </row>
    <row r="6" ht="38.8" customHeight="1" spans="2:13">
      <c r="B6" s="88" t="s">
        <v>32</v>
      </c>
      <c r="C6" s="88"/>
      <c r="D6" s="88"/>
      <c r="E6" s="88"/>
      <c r="F6" s="88"/>
      <c r="G6" s="88"/>
      <c r="H6" s="88" t="s">
        <v>33</v>
      </c>
      <c r="I6" s="88"/>
      <c r="J6" s="88"/>
      <c r="K6" s="88"/>
      <c r="L6" s="88"/>
      <c r="M6" s="88"/>
    </row>
    <row r="7" ht="36.2" customHeight="1" spans="2:13">
      <c r="B7" s="88" t="s">
        <v>7</v>
      </c>
      <c r="C7" s="88" t="s">
        <v>187</v>
      </c>
      <c r="D7" s="88" t="s">
        <v>188</v>
      </c>
      <c r="E7" s="88"/>
      <c r="F7" s="88"/>
      <c r="G7" s="88" t="s">
        <v>189</v>
      </c>
      <c r="H7" s="88" t="s">
        <v>7</v>
      </c>
      <c r="I7" s="88" t="s">
        <v>187</v>
      </c>
      <c r="J7" s="88" t="s">
        <v>188</v>
      </c>
      <c r="K7" s="88"/>
      <c r="L7" s="88"/>
      <c r="M7" s="88" t="s">
        <v>189</v>
      </c>
    </row>
    <row r="8" ht="36.2" customHeight="1" spans="2:13">
      <c r="B8" s="88"/>
      <c r="C8" s="88"/>
      <c r="D8" s="88" t="s">
        <v>190</v>
      </c>
      <c r="E8" s="88" t="s">
        <v>191</v>
      </c>
      <c r="F8" s="88" t="s">
        <v>192</v>
      </c>
      <c r="G8" s="88"/>
      <c r="H8" s="88"/>
      <c r="I8" s="88"/>
      <c r="J8" s="88" t="s">
        <v>190</v>
      </c>
      <c r="K8" s="88" t="s">
        <v>191</v>
      </c>
      <c r="L8" s="88" t="s">
        <v>192</v>
      </c>
      <c r="M8" s="88"/>
    </row>
    <row r="9" ht="25.85" customHeight="1" spans="2:13">
      <c r="B9" s="89">
        <f>C9+D9+G9</f>
        <v>10</v>
      </c>
      <c r="C9" s="89"/>
      <c r="D9" s="89">
        <f>E9+F9</f>
        <v>8</v>
      </c>
      <c r="E9" s="89"/>
      <c r="F9" s="89">
        <v>8</v>
      </c>
      <c r="G9" s="89">
        <v>2</v>
      </c>
      <c r="H9" s="89">
        <v>10</v>
      </c>
      <c r="I9" s="89"/>
      <c r="J9" s="89">
        <v>8</v>
      </c>
      <c r="K9" s="89"/>
      <c r="L9" s="89">
        <v>8</v>
      </c>
      <c r="M9" s="89">
        <v>2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E15" sqref="E15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  <col min="7" max="7" width="9.76666666666667" customWidth="1"/>
  </cols>
  <sheetData>
    <row r="1" ht="16.35" customHeight="1" spans="1:6">
      <c r="A1" s="32"/>
      <c r="B1" s="81" t="s">
        <v>193</v>
      </c>
      <c r="C1" s="77"/>
      <c r="D1" s="77"/>
      <c r="E1" s="77"/>
      <c r="F1" s="77"/>
    </row>
    <row r="2" ht="25" customHeight="1" spans="2:6">
      <c r="B2" s="82" t="s">
        <v>194</v>
      </c>
      <c r="C2" s="82"/>
      <c r="D2" s="82"/>
      <c r="E2" s="82"/>
      <c r="F2" s="82"/>
    </row>
    <row r="3" ht="26.7" customHeight="1" spans="2:6">
      <c r="B3" s="82"/>
      <c r="C3" s="82"/>
      <c r="D3" s="82"/>
      <c r="E3" s="82"/>
      <c r="F3" s="82"/>
    </row>
    <row r="4" ht="16.35" customHeight="1" spans="2:6">
      <c r="B4" s="77"/>
      <c r="C4" s="77"/>
      <c r="D4" s="77"/>
      <c r="E4" s="77"/>
      <c r="F4" s="77"/>
    </row>
    <row r="5" ht="21.55" customHeight="1" spans="2:6">
      <c r="B5" s="77"/>
      <c r="C5" s="77"/>
      <c r="D5" s="77"/>
      <c r="E5" s="77"/>
      <c r="F5" s="50" t="s">
        <v>2</v>
      </c>
    </row>
    <row r="6" ht="33.6" customHeight="1" spans="2:6">
      <c r="B6" s="83" t="s">
        <v>34</v>
      </c>
      <c r="C6" s="83" t="s">
        <v>35</v>
      </c>
      <c r="D6" s="83" t="s">
        <v>195</v>
      </c>
      <c r="E6" s="83"/>
      <c r="F6" s="83"/>
    </row>
    <row r="7" ht="31.05" customHeight="1" spans="2:6">
      <c r="B7" s="83"/>
      <c r="C7" s="83"/>
      <c r="D7" s="83" t="s">
        <v>36</v>
      </c>
      <c r="E7" s="83" t="s">
        <v>37</v>
      </c>
      <c r="F7" s="83" t="s">
        <v>38</v>
      </c>
    </row>
    <row r="8" ht="20.7" customHeight="1" spans="2:6">
      <c r="B8" s="84" t="s">
        <v>7</v>
      </c>
      <c r="C8" s="84"/>
      <c r="D8" s="47"/>
      <c r="E8" s="47"/>
      <c r="F8" s="47"/>
    </row>
    <row r="9" ht="16.35" customHeight="1" spans="2:6">
      <c r="B9" s="85"/>
      <c r="C9" s="86"/>
      <c r="D9" s="49"/>
      <c r="E9" s="49"/>
      <c r="F9" s="49"/>
    </row>
    <row r="10" spans="2:2">
      <c r="B10" t="s">
        <v>196</v>
      </c>
    </row>
  </sheetData>
  <mergeCells count="5"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opLeftCell="A4" workbookViewId="0">
      <selection activeCell="E14" sqref="E14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9" width="9.76666666666667" customWidth="1"/>
  </cols>
  <sheetData>
    <row r="1" ht="16.35" customHeight="1" spans="1:3">
      <c r="A1" s="32"/>
      <c r="C1" s="3" t="s">
        <v>197</v>
      </c>
    </row>
    <row r="2" ht="16.35" customHeight="1" spans="3:6">
      <c r="C2" s="33" t="s">
        <v>198</v>
      </c>
      <c r="D2" s="33"/>
      <c r="E2" s="33"/>
      <c r="F2" s="33"/>
    </row>
    <row r="3" ht="16.35" customHeight="1" spans="3:6">
      <c r="C3" s="33"/>
      <c r="D3" s="33"/>
      <c r="E3" s="33"/>
      <c r="F3" s="33"/>
    </row>
    <row r="4" ht="16.35" customHeight="1"/>
    <row r="5" ht="23.25" customHeight="1" spans="6:6">
      <c r="F5" s="75" t="s">
        <v>2</v>
      </c>
    </row>
    <row r="6" ht="34.5" customHeight="1" spans="3:6">
      <c r="C6" s="76" t="s">
        <v>3</v>
      </c>
      <c r="D6" s="76"/>
      <c r="E6" s="76" t="s">
        <v>4</v>
      </c>
      <c r="F6" s="76"/>
    </row>
    <row r="7" ht="32.75" customHeight="1" spans="3:6">
      <c r="C7" s="76" t="s">
        <v>5</v>
      </c>
      <c r="D7" s="76" t="s">
        <v>6</v>
      </c>
      <c r="E7" s="76" t="s">
        <v>5</v>
      </c>
      <c r="F7" s="76" t="s">
        <v>6</v>
      </c>
    </row>
    <row r="8" ht="20.7" customHeight="1" spans="2:6">
      <c r="B8" s="77" t="s">
        <v>199</v>
      </c>
      <c r="C8" s="78" t="s">
        <v>7</v>
      </c>
      <c r="D8" s="79">
        <v>863.77</v>
      </c>
      <c r="E8" s="78" t="s">
        <v>7</v>
      </c>
      <c r="F8" s="79">
        <f>SUM(F9:F14)</f>
        <v>863.77</v>
      </c>
    </row>
    <row r="9" ht="20.7" customHeight="1" spans="2:6">
      <c r="B9" s="77"/>
      <c r="C9" s="57" t="s">
        <v>13</v>
      </c>
      <c r="D9" s="79">
        <v>863.77</v>
      </c>
      <c r="E9" s="80" t="s">
        <v>14</v>
      </c>
      <c r="F9" s="79">
        <v>374</v>
      </c>
    </row>
    <row r="10" ht="20.7" customHeight="1" spans="2:6">
      <c r="B10" s="77"/>
      <c r="C10" s="57" t="s">
        <v>15</v>
      </c>
      <c r="D10" s="79"/>
      <c r="E10" s="80" t="s">
        <v>16</v>
      </c>
      <c r="F10" s="79">
        <v>250.55</v>
      </c>
    </row>
    <row r="11" ht="20.7" customHeight="1" spans="2:6">
      <c r="B11" s="77"/>
      <c r="C11" s="57" t="s">
        <v>17</v>
      </c>
      <c r="D11" s="79"/>
      <c r="E11" s="80" t="s">
        <v>18</v>
      </c>
      <c r="F11" s="79">
        <v>18.69</v>
      </c>
    </row>
    <row r="12" ht="20.7" customHeight="1" spans="2:6">
      <c r="B12" s="77"/>
      <c r="C12" s="57" t="s">
        <v>200</v>
      </c>
      <c r="D12" s="79"/>
      <c r="E12" s="80" t="s">
        <v>19</v>
      </c>
      <c r="F12" s="79">
        <v>196.92</v>
      </c>
    </row>
    <row r="13" ht="20.7" customHeight="1" spans="2:6">
      <c r="B13" s="77"/>
      <c r="C13" s="57" t="s">
        <v>201</v>
      </c>
      <c r="D13" s="79"/>
      <c r="E13" s="80" t="s">
        <v>20</v>
      </c>
      <c r="F13" s="79">
        <v>23.61</v>
      </c>
    </row>
    <row r="14" ht="20.7" customHeight="1" spans="2:6">
      <c r="B14" s="77"/>
      <c r="C14" s="57" t="s">
        <v>202</v>
      </c>
      <c r="D14" s="79"/>
      <c r="E14" s="80"/>
      <c r="F14" s="79"/>
    </row>
    <row r="15" ht="20.7" customHeight="1" spans="2:6">
      <c r="B15" s="77"/>
      <c r="C15" s="57" t="s">
        <v>203</v>
      </c>
      <c r="D15" s="79"/>
      <c r="E15" s="57"/>
      <c r="F15" s="79"/>
    </row>
    <row r="16" ht="20.7" customHeight="1" spans="2:6">
      <c r="B16" s="77"/>
      <c r="C16" s="57" t="s">
        <v>204</v>
      </c>
      <c r="D16" s="79"/>
      <c r="E16" s="57"/>
      <c r="F16" s="79"/>
    </row>
    <row r="17" ht="15.75" spans="3:6">
      <c r="C17" s="57" t="s">
        <v>205</v>
      </c>
      <c r="D17" s="79"/>
      <c r="E17" s="57"/>
      <c r="F17" s="79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workbookViewId="0">
      <selection activeCell="F41" sqref="F41"/>
    </sheetView>
  </sheetViews>
  <sheetFormatPr defaultColWidth="10" defaultRowHeight="13.5"/>
  <cols>
    <col min="1" max="1" width="0.408333333333333" customWidth="1"/>
    <col min="2" max="2" width="10.0416666666667" customWidth="1"/>
    <col min="3" max="3" width="34.75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  <col min="14" max="14" width="9.76666666666667" customWidth="1"/>
  </cols>
  <sheetData>
    <row r="1" ht="16.35" customHeight="1" spans="1:2">
      <c r="A1" s="32"/>
      <c r="B1" s="3" t="s">
        <v>206</v>
      </c>
    </row>
    <row r="2" ht="16.35" customHeight="1" spans="2:13">
      <c r="B2" s="33" t="s">
        <v>207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ht="16.35" customHeight="1" spans="2:13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ht="16.35" customHeight="1"/>
    <row r="5" ht="22.4" customHeight="1" spans="13:13">
      <c r="M5" s="50" t="s">
        <v>2</v>
      </c>
    </row>
    <row r="6" ht="36.2" customHeight="1" spans="2:13">
      <c r="B6" s="59" t="s">
        <v>208</v>
      </c>
      <c r="C6" s="59"/>
      <c r="D6" s="59" t="s">
        <v>36</v>
      </c>
      <c r="E6" s="60" t="s">
        <v>209</v>
      </c>
      <c r="F6" s="60" t="s">
        <v>210</v>
      </c>
      <c r="G6" s="60" t="s">
        <v>211</v>
      </c>
      <c r="H6" s="60" t="s">
        <v>212</v>
      </c>
      <c r="I6" s="60" t="s">
        <v>213</v>
      </c>
      <c r="J6" s="60" t="s">
        <v>214</v>
      </c>
      <c r="K6" s="60" t="s">
        <v>215</v>
      </c>
      <c r="L6" s="60" t="s">
        <v>216</v>
      </c>
      <c r="M6" s="60" t="s">
        <v>217</v>
      </c>
    </row>
    <row r="7" ht="30.15" customHeight="1" spans="2:13">
      <c r="B7" s="59" t="s">
        <v>136</v>
      </c>
      <c r="C7" s="59" t="s">
        <v>35</v>
      </c>
      <c r="D7" s="59"/>
      <c r="E7" s="60"/>
      <c r="F7" s="60"/>
      <c r="G7" s="60"/>
      <c r="H7" s="60"/>
      <c r="I7" s="60"/>
      <c r="J7" s="60"/>
      <c r="K7" s="60"/>
      <c r="L7" s="60"/>
      <c r="M7" s="60"/>
    </row>
    <row r="8" ht="20.7" customHeight="1" spans="2:13">
      <c r="B8" s="61" t="s">
        <v>7</v>
      </c>
      <c r="C8" s="61"/>
      <c r="D8" s="62">
        <f t="shared" ref="D8:D14" si="0">E8</f>
        <v>863.77</v>
      </c>
      <c r="E8" s="62">
        <f>E9+E17+E36+E40+E45</f>
        <v>863.77</v>
      </c>
      <c r="F8" s="62"/>
      <c r="G8" s="62"/>
      <c r="H8" s="62"/>
      <c r="I8" s="62"/>
      <c r="J8" s="62"/>
      <c r="K8" s="62"/>
      <c r="L8" s="62"/>
      <c r="M8" s="62"/>
    </row>
    <row r="9" spans="2:13">
      <c r="B9" s="63">
        <v>201</v>
      </c>
      <c r="C9" s="64" t="s">
        <v>14</v>
      </c>
      <c r="D9" s="65">
        <f t="shared" si="0"/>
        <v>374</v>
      </c>
      <c r="E9" s="66">
        <v>374</v>
      </c>
      <c r="F9" s="67"/>
      <c r="G9" s="67"/>
      <c r="H9" s="67"/>
      <c r="I9" s="67"/>
      <c r="J9" s="67"/>
      <c r="K9" s="67"/>
      <c r="L9" s="67"/>
      <c r="M9" s="67"/>
    </row>
    <row r="10" spans="2:13">
      <c r="B10" s="68" t="s">
        <v>39</v>
      </c>
      <c r="C10" s="69" t="s">
        <v>40</v>
      </c>
      <c r="D10" s="65">
        <f t="shared" si="0"/>
        <v>5.3</v>
      </c>
      <c r="E10" s="66">
        <v>5.3</v>
      </c>
      <c r="F10" s="70"/>
      <c r="G10" s="70"/>
      <c r="H10" s="70"/>
      <c r="I10" s="70"/>
      <c r="J10" s="70"/>
      <c r="K10" s="70"/>
      <c r="L10" s="70"/>
      <c r="M10" s="70"/>
    </row>
    <row r="11" spans="2:13">
      <c r="B11" s="71" t="s">
        <v>43</v>
      </c>
      <c r="C11" s="69" t="s">
        <v>44</v>
      </c>
      <c r="D11" s="65">
        <f t="shared" si="0"/>
        <v>5.3</v>
      </c>
      <c r="E11" s="65">
        <v>5.3</v>
      </c>
      <c r="F11" s="70"/>
      <c r="G11" s="70"/>
      <c r="H11" s="70"/>
      <c r="I11" s="70"/>
      <c r="J11" s="70"/>
      <c r="K11" s="70"/>
      <c r="L11" s="70"/>
      <c r="M11" s="70"/>
    </row>
    <row r="12" spans="2:13">
      <c r="B12" s="71" t="s">
        <v>45</v>
      </c>
      <c r="C12" s="69" t="s">
        <v>46</v>
      </c>
      <c r="D12" s="65">
        <f t="shared" si="0"/>
        <v>362.7</v>
      </c>
      <c r="E12" s="66">
        <v>362.7</v>
      </c>
      <c r="F12" s="70"/>
      <c r="G12" s="70"/>
      <c r="H12" s="70"/>
      <c r="I12" s="70"/>
      <c r="J12" s="70"/>
      <c r="K12" s="70"/>
      <c r="L12" s="70"/>
      <c r="M12" s="70"/>
    </row>
    <row r="13" spans="2:13">
      <c r="B13" s="71" t="s">
        <v>47</v>
      </c>
      <c r="C13" s="69" t="s">
        <v>42</v>
      </c>
      <c r="D13" s="65">
        <f t="shared" si="0"/>
        <v>251.72</v>
      </c>
      <c r="E13" s="66">
        <v>251.72</v>
      </c>
      <c r="F13" s="70"/>
      <c r="G13" s="70"/>
      <c r="H13" s="70"/>
      <c r="I13" s="70"/>
      <c r="J13" s="70"/>
      <c r="K13" s="70"/>
      <c r="L13" s="70"/>
      <c r="M13" s="70"/>
    </row>
    <row r="14" spans="2:13">
      <c r="B14" s="71" t="s">
        <v>48</v>
      </c>
      <c r="C14" s="72" t="s">
        <v>49</v>
      </c>
      <c r="D14" s="65">
        <f t="shared" si="0"/>
        <v>110.98</v>
      </c>
      <c r="E14" s="66">
        <v>110.98</v>
      </c>
      <c r="F14" s="70"/>
      <c r="G14" s="70"/>
      <c r="H14" s="70"/>
      <c r="I14" s="70"/>
      <c r="J14" s="70"/>
      <c r="K14" s="70"/>
      <c r="L14" s="70"/>
      <c r="M14" s="70"/>
    </row>
    <row r="15" spans="2:13">
      <c r="B15" s="71" t="s">
        <v>52</v>
      </c>
      <c r="C15" s="72" t="s">
        <v>53</v>
      </c>
      <c r="D15" s="65">
        <f t="shared" ref="D15:D43" si="1">E15</f>
        <v>6</v>
      </c>
      <c r="E15" s="66">
        <v>6</v>
      </c>
      <c r="F15" s="70"/>
      <c r="G15" s="70"/>
      <c r="H15" s="70"/>
      <c r="I15" s="70"/>
      <c r="J15" s="70"/>
      <c r="K15" s="70"/>
      <c r="L15" s="70"/>
      <c r="M15" s="70"/>
    </row>
    <row r="16" spans="2:13">
      <c r="B16" s="71" t="s">
        <v>54</v>
      </c>
      <c r="C16" s="72" t="s">
        <v>55</v>
      </c>
      <c r="D16" s="65">
        <f t="shared" si="1"/>
        <v>6</v>
      </c>
      <c r="E16" s="66">
        <v>6</v>
      </c>
      <c r="F16" s="70"/>
      <c r="G16" s="70"/>
      <c r="H16" s="70"/>
      <c r="I16" s="70"/>
      <c r="J16" s="70"/>
      <c r="K16" s="70"/>
      <c r="L16" s="70"/>
      <c r="M16" s="70"/>
    </row>
    <row r="17" spans="2:13">
      <c r="B17" s="63" t="s">
        <v>65</v>
      </c>
      <c r="C17" s="64" t="s">
        <v>16</v>
      </c>
      <c r="D17" s="65">
        <f t="shared" si="1"/>
        <v>250.55</v>
      </c>
      <c r="E17" s="65">
        <v>250.55</v>
      </c>
      <c r="F17" s="70"/>
      <c r="G17" s="70"/>
      <c r="H17" s="70"/>
      <c r="I17" s="70"/>
      <c r="J17" s="70"/>
      <c r="K17" s="70"/>
      <c r="L17" s="70"/>
      <c r="M17" s="70"/>
    </row>
    <row r="18" spans="2:13">
      <c r="B18" s="71" t="s">
        <v>70</v>
      </c>
      <c r="C18" s="69" t="s">
        <v>71</v>
      </c>
      <c r="D18" s="65">
        <f t="shared" si="1"/>
        <v>20.7</v>
      </c>
      <c r="E18" s="65">
        <v>20.7</v>
      </c>
      <c r="F18" s="70"/>
      <c r="G18" s="70"/>
      <c r="H18" s="70"/>
      <c r="I18" s="70"/>
      <c r="J18" s="70"/>
      <c r="K18" s="70"/>
      <c r="L18" s="70"/>
      <c r="M18" s="70"/>
    </row>
    <row r="19" spans="2:13">
      <c r="B19" s="71" t="s">
        <v>72</v>
      </c>
      <c r="C19" s="72" t="s">
        <v>73</v>
      </c>
      <c r="D19" s="65">
        <f t="shared" si="1"/>
        <v>20.7</v>
      </c>
      <c r="E19" s="65">
        <v>20.7</v>
      </c>
      <c r="F19" s="70"/>
      <c r="G19" s="70"/>
      <c r="H19" s="70"/>
      <c r="I19" s="70"/>
      <c r="J19" s="70"/>
      <c r="K19" s="70"/>
      <c r="L19" s="70"/>
      <c r="M19" s="70"/>
    </row>
    <row r="20" spans="2:13">
      <c r="B20" s="71" t="s">
        <v>74</v>
      </c>
      <c r="C20" s="69" t="s">
        <v>75</v>
      </c>
      <c r="D20" s="65">
        <f t="shared" si="1"/>
        <v>77.92</v>
      </c>
      <c r="E20" s="65">
        <v>77.92</v>
      </c>
      <c r="F20" s="70"/>
      <c r="G20" s="70"/>
      <c r="H20" s="70"/>
      <c r="I20" s="70"/>
      <c r="J20" s="70"/>
      <c r="K20" s="70"/>
      <c r="L20" s="70"/>
      <c r="M20" s="70"/>
    </row>
    <row r="21" spans="2:13">
      <c r="B21" s="71" t="s">
        <v>76</v>
      </c>
      <c r="C21" s="72" t="s">
        <v>77</v>
      </c>
      <c r="D21" s="65">
        <f t="shared" si="1"/>
        <v>23.61</v>
      </c>
      <c r="E21" s="65">
        <v>23.61</v>
      </c>
      <c r="F21" s="70"/>
      <c r="G21" s="70"/>
      <c r="H21" s="70"/>
      <c r="I21" s="70"/>
      <c r="J21" s="70"/>
      <c r="K21" s="70"/>
      <c r="L21" s="70"/>
      <c r="M21" s="70"/>
    </row>
    <row r="22" spans="2:13">
      <c r="B22" s="71" t="s">
        <v>78</v>
      </c>
      <c r="C22" s="72" t="s">
        <v>79</v>
      </c>
      <c r="D22" s="65">
        <f t="shared" si="1"/>
        <v>7.09</v>
      </c>
      <c r="E22" s="65">
        <v>7.09</v>
      </c>
      <c r="F22" s="70"/>
      <c r="G22" s="70"/>
      <c r="H22" s="70"/>
      <c r="I22" s="70"/>
      <c r="J22" s="70"/>
      <c r="K22" s="70"/>
      <c r="L22" s="70"/>
      <c r="M22" s="70"/>
    </row>
    <row r="23" spans="2:13">
      <c r="B23" s="71" t="s">
        <v>80</v>
      </c>
      <c r="C23" s="72" t="s">
        <v>81</v>
      </c>
      <c r="D23" s="65">
        <f t="shared" si="1"/>
        <v>31.47</v>
      </c>
      <c r="E23" s="65">
        <v>31.47</v>
      </c>
      <c r="F23" s="70"/>
      <c r="G23" s="70"/>
      <c r="H23" s="70"/>
      <c r="I23" s="70"/>
      <c r="J23" s="70"/>
      <c r="K23" s="70"/>
      <c r="L23" s="70"/>
      <c r="M23" s="70"/>
    </row>
    <row r="24" spans="2:13">
      <c r="B24" s="71" t="s">
        <v>82</v>
      </c>
      <c r="C24" s="72" t="s">
        <v>83</v>
      </c>
      <c r="D24" s="65">
        <f t="shared" si="1"/>
        <v>15.74</v>
      </c>
      <c r="E24" s="65">
        <v>15.74</v>
      </c>
      <c r="F24" s="70"/>
      <c r="G24" s="70"/>
      <c r="H24" s="70"/>
      <c r="I24" s="70"/>
      <c r="J24" s="70"/>
      <c r="K24" s="70"/>
      <c r="L24" s="70"/>
      <c r="M24" s="70"/>
    </row>
    <row r="25" spans="2:13">
      <c r="B25" s="71" t="s">
        <v>84</v>
      </c>
      <c r="C25" s="72" t="s">
        <v>85</v>
      </c>
      <c r="D25" s="65">
        <f t="shared" si="1"/>
        <v>46.09</v>
      </c>
      <c r="E25" s="65">
        <v>46.09</v>
      </c>
      <c r="F25" s="70"/>
      <c r="G25" s="70"/>
      <c r="H25" s="70"/>
      <c r="I25" s="70"/>
      <c r="J25" s="70"/>
      <c r="K25" s="70"/>
      <c r="L25" s="70"/>
      <c r="M25" s="70"/>
    </row>
    <row r="26" spans="2:13">
      <c r="B26" s="71" t="s">
        <v>86</v>
      </c>
      <c r="C26" s="72" t="s">
        <v>87</v>
      </c>
      <c r="D26" s="65">
        <f t="shared" si="1"/>
        <v>3.8</v>
      </c>
      <c r="E26" s="65">
        <v>3.8</v>
      </c>
      <c r="F26" s="70"/>
      <c r="G26" s="70"/>
      <c r="H26" s="70"/>
      <c r="I26" s="70"/>
      <c r="J26" s="70"/>
      <c r="K26" s="70"/>
      <c r="L26" s="70"/>
      <c r="M26" s="70"/>
    </row>
    <row r="27" spans="2:13">
      <c r="B27" s="71" t="s">
        <v>88</v>
      </c>
      <c r="C27" s="72" t="s">
        <v>89</v>
      </c>
      <c r="D27" s="65">
        <f t="shared" si="1"/>
        <v>1.13</v>
      </c>
      <c r="E27" s="65">
        <v>1.13</v>
      </c>
      <c r="F27" s="70"/>
      <c r="G27" s="70"/>
      <c r="H27" s="70"/>
      <c r="I27" s="70"/>
      <c r="J27" s="70"/>
      <c r="K27" s="70"/>
      <c r="L27" s="70"/>
      <c r="M27" s="70"/>
    </row>
    <row r="28" spans="2:13">
      <c r="B28" s="71" t="s">
        <v>90</v>
      </c>
      <c r="C28" s="69" t="s">
        <v>91</v>
      </c>
      <c r="D28" s="65">
        <f t="shared" si="1"/>
        <v>29.94</v>
      </c>
      <c r="E28" s="65">
        <v>29.94</v>
      </c>
      <c r="F28" s="70"/>
      <c r="G28" s="70"/>
      <c r="H28" s="70"/>
      <c r="I28" s="70"/>
      <c r="J28" s="70"/>
      <c r="K28" s="70"/>
      <c r="L28" s="70"/>
      <c r="M28" s="70"/>
    </row>
    <row r="29" spans="2:13">
      <c r="B29" s="71" t="s">
        <v>92</v>
      </c>
      <c r="C29" s="69" t="s">
        <v>93</v>
      </c>
      <c r="D29" s="65">
        <f t="shared" si="1"/>
        <v>11.22</v>
      </c>
      <c r="E29" s="65">
        <v>11.22</v>
      </c>
      <c r="F29" s="70"/>
      <c r="G29" s="70"/>
      <c r="H29" s="70"/>
      <c r="I29" s="70"/>
      <c r="J29" s="70"/>
      <c r="K29" s="70"/>
      <c r="L29" s="70"/>
      <c r="M29" s="70"/>
    </row>
    <row r="30" spans="2:13">
      <c r="B30" s="71" t="s">
        <v>94</v>
      </c>
      <c r="C30" s="69" t="s">
        <v>95</v>
      </c>
      <c r="D30" s="65">
        <f t="shared" si="1"/>
        <v>104.2</v>
      </c>
      <c r="E30" s="65">
        <v>104.2</v>
      </c>
      <c r="F30" s="70"/>
      <c r="G30" s="70"/>
      <c r="H30" s="70"/>
      <c r="I30" s="70"/>
      <c r="J30" s="70"/>
      <c r="K30" s="70"/>
      <c r="L30" s="70"/>
      <c r="M30" s="70"/>
    </row>
    <row r="31" spans="2:13">
      <c r="B31" s="71" t="s">
        <v>96</v>
      </c>
      <c r="C31" s="72" t="s">
        <v>97</v>
      </c>
      <c r="D31" s="65">
        <f t="shared" si="1"/>
        <v>104.2</v>
      </c>
      <c r="E31" s="65">
        <v>104.2</v>
      </c>
      <c r="F31" s="70"/>
      <c r="G31" s="70"/>
      <c r="H31" s="70"/>
      <c r="I31" s="70"/>
      <c r="J31" s="70"/>
      <c r="K31" s="70"/>
      <c r="L31" s="70"/>
      <c r="M31" s="70"/>
    </row>
    <row r="32" spans="2:13">
      <c r="B32" s="71" t="s">
        <v>98</v>
      </c>
      <c r="C32" s="72" t="s">
        <v>99</v>
      </c>
      <c r="D32" s="65">
        <f t="shared" si="1"/>
        <v>0.24</v>
      </c>
      <c r="E32" s="65">
        <v>0.24</v>
      </c>
      <c r="F32" s="70"/>
      <c r="G32" s="70"/>
      <c r="H32" s="70"/>
      <c r="I32" s="70"/>
      <c r="J32" s="70"/>
      <c r="K32" s="70"/>
      <c r="L32" s="70"/>
      <c r="M32" s="70"/>
    </row>
    <row r="33" spans="2:13">
      <c r="B33" s="71" t="s">
        <v>100</v>
      </c>
      <c r="C33" s="69" t="s">
        <v>101</v>
      </c>
      <c r="D33" s="65">
        <f t="shared" si="1"/>
        <v>0.24</v>
      </c>
      <c r="E33" s="65">
        <v>0.24</v>
      </c>
      <c r="F33" s="70"/>
      <c r="G33" s="70"/>
      <c r="H33" s="70"/>
      <c r="I33" s="70"/>
      <c r="J33" s="70"/>
      <c r="K33" s="70"/>
      <c r="L33" s="70"/>
      <c r="M33" s="70"/>
    </row>
    <row r="34" spans="2:13">
      <c r="B34" s="71" t="s">
        <v>105</v>
      </c>
      <c r="C34" s="69" t="s">
        <v>106</v>
      </c>
      <c r="D34" s="65">
        <f t="shared" si="1"/>
        <v>1.4</v>
      </c>
      <c r="E34" s="65">
        <v>1.4</v>
      </c>
      <c r="F34" s="70"/>
      <c r="G34" s="70"/>
      <c r="H34" s="70"/>
      <c r="I34" s="70"/>
      <c r="J34" s="70"/>
      <c r="K34" s="70"/>
      <c r="L34" s="70"/>
      <c r="M34" s="70"/>
    </row>
    <row r="35" spans="2:13">
      <c r="B35" s="71" t="s">
        <v>107</v>
      </c>
      <c r="C35" s="69" t="s">
        <v>108</v>
      </c>
      <c r="D35" s="65">
        <f t="shared" si="1"/>
        <v>1.4</v>
      </c>
      <c r="E35" s="65">
        <v>1.4</v>
      </c>
      <c r="F35" s="70"/>
      <c r="G35" s="70"/>
      <c r="H35" s="70"/>
      <c r="I35" s="70"/>
      <c r="J35" s="70"/>
      <c r="K35" s="70"/>
      <c r="L35" s="70"/>
      <c r="M35" s="70"/>
    </row>
    <row r="36" spans="2:13">
      <c r="B36" s="63" t="s">
        <v>109</v>
      </c>
      <c r="C36" s="64" t="s">
        <v>18</v>
      </c>
      <c r="D36" s="65">
        <f t="shared" si="1"/>
        <v>18.69</v>
      </c>
      <c r="E36" s="65">
        <v>18.69</v>
      </c>
      <c r="F36" s="70"/>
      <c r="G36" s="70"/>
      <c r="H36" s="70"/>
      <c r="I36" s="70"/>
      <c r="J36" s="70"/>
      <c r="K36" s="70"/>
      <c r="L36" s="70"/>
      <c r="M36" s="70"/>
    </row>
    <row r="37" spans="2:13">
      <c r="B37" s="71" t="s">
        <v>110</v>
      </c>
      <c r="C37" s="69" t="s">
        <v>111</v>
      </c>
      <c r="D37" s="65">
        <f t="shared" si="1"/>
        <v>18.69</v>
      </c>
      <c r="E37" s="65">
        <v>18.69</v>
      </c>
      <c r="F37" s="70"/>
      <c r="G37" s="70"/>
      <c r="H37" s="70"/>
      <c r="I37" s="70"/>
      <c r="J37" s="70"/>
      <c r="K37" s="70"/>
      <c r="L37" s="70"/>
      <c r="M37" s="70"/>
    </row>
    <row r="38" spans="2:13">
      <c r="B38" s="71" t="s">
        <v>112</v>
      </c>
      <c r="C38" s="72" t="s">
        <v>113</v>
      </c>
      <c r="D38" s="65">
        <f t="shared" si="1"/>
        <v>12.72</v>
      </c>
      <c r="E38" s="65">
        <v>12.72</v>
      </c>
      <c r="F38" s="70"/>
      <c r="G38" s="70"/>
      <c r="H38" s="70"/>
      <c r="I38" s="70"/>
      <c r="J38" s="70"/>
      <c r="K38" s="70"/>
      <c r="L38" s="70"/>
      <c r="M38" s="70"/>
    </row>
    <row r="39" spans="2:13">
      <c r="B39" s="71" t="s">
        <v>114</v>
      </c>
      <c r="C39" s="72" t="s">
        <v>115</v>
      </c>
      <c r="D39" s="65">
        <f t="shared" si="1"/>
        <v>5.97</v>
      </c>
      <c r="E39" s="65">
        <v>5.97</v>
      </c>
      <c r="F39" s="70"/>
      <c r="G39" s="70"/>
      <c r="H39" s="70"/>
      <c r="I39" s="70"/>
      <c r="J39" s="70"/>
      <c r="K39" s="70"/>
      <c r="L39" s="70"/>
      <c r="M39" s="70"/>
    </row>
    <row r="40" spans="2:13">
      <c r="B40" s="63" t="s">
        <v>116</v>
      </c>
      <c r="C40" s="64" t="s">
        <v>19</v>
      </c>
      <c r="D40" s="65">
        <f t="shared" si="1"/>
        <v>196.92</v>
      </c>
      <c r="E40" s="65">
        <v>196.92</v>
      </c>
      <c r="F40" s="70"/>
      <c r="G40" s="70"/>
      <c r="H40" s="70"/>
      <c r="I40" s="70"/>
      <c r="J40" s="70"/>
      <c r="K40" s="70"/>
      <c r="L40" s="70"/>
      <c r="M40" s="70"/>
    </row>
    <row r="41" spans="2:13">
      <c r="B41" s="71" t="s">
        <v>117</v>
      </c>
      <c r="C41" s="69" t="s">
        <v>118</v>
      </c>
      <c r="D41" s="65">
        <f t="shared" si="1"/>
        <v>12.73</v>
      </c>
      <c r="E41" s="65">
        <v>12.73</v>
      </c>
      <c r="F41" s="70"/>
      <c r="G41" s="70"/>
      <c r="H41" s="70"/>
      <c r="I41" s="70"/>
      <c r="J41" s="70"/>
      <c r="K41" s="70"/>
      <c r="L41" s="70"/>
      <c r="M41" s="70"/>
    </row>
    <row r="42" spans="2:13">
      <c r="B42" s="71" t="s">
        <v>120</v>
      </c>
      <c r="C42" s="69" t="s">
        <v>121</v>
      </c>
      <c r="D42" s="65">
        <f t="shared" si="1"/>
        <v>12.73</v>
      </c>
      <c r="E42" s="65">
        <v>12.73</v>
      </c>
      <c r="F42" s="70"/>
      <c r="G42" s="70"/>
      <c r="H42" s="70"/>
      <c r="I42" s="70"/>
      <c r="J42" s="70"/>
      <c r="K42" s="70"/>
      <c r="L42" s="70"/>
      <c r="M42" s="70"/>
    </row>
    <row r="43" spans="2:13">
      <c r="B43" s="71" t="s">
        <v>122</v>
      </c>
      <c r="C43" s="69" t="s">
        <v>123</v>
      </c>
      <c r="D43" s="65">
        <f t="shared" si="1"/>
        <v>184.19</v>
      </c>
      <c r="E43" s="65">
        <v>184.19</v>
      </c>
      <c r="F43" s="70"/>
      <c r="G43" s="70"/>
      <c r="H43" s="70"/>
      <c r="I43" s="70"/>
      <c r="J43" s="70"/>
      <c r="K43" s="70"/>
      <c r="L43" s="70"/>
      <c r="M43" s="70"/>
    </row>
    <row r="44" spans="2:13">
      <c r="B44" s="73" t="s">
        <v>124</v>
      </c>
      <c r="C44" s="74" t="s">
        <v>125</v>
      </c>
      <c r="D44" s="65">
        <f t="shared" ref="D44:D52" si="2">E44</f>
        <v>184.19</v>
      </c>
      <c r="E44" s="65">
        <v>184.19</v>
      </c>
      <c r="F44" s="70"/>
      <c r="G44" s="70"/>
      <c r="H44" s="70"/>
      <c r="I44" s="70"/>
      <c r="J44" s="70"/>
      <c r="K44" s="70"/>
      <c r="L44" s="70"/>
      <c r="M44" s="70"/>
    </row>
    <row r="45" spans="2:13">
      <c r="B45" s="63" t="s">
        <v>126</v>
      </c>
      <c r="C45" s="64" t="s">
        <v>20</v>
      </c>
      <c r="D45" s="67">
        <f t="shared" si="2"/>
        <v>23.61</v>
      </c>
      <c r="E45" s="67">
        <v>23.61</v>
      </c>
      <c r="F45" s="70"/>
      <c r="G45" s="70"/>
      <c r="H45" s="70"/>
      <c r="I45" s="70"/>
      <c r="J45" s="70"/>
      <c r="K45" s="70"/>
      <c r="L45" s="70"/>
      <c r="M45" s="70"/>
    </row>
    <row r="46" spans="2:13">
      <c r="B46" s="71" t="s">
        <v>127</v>
      </c>
      <c r="C46" s="69" t="s">
        <v>128</v>
      </c>
      <c r="D46" s="67">
        <f t="shared" si="2"/>
        <v>23.61</v>
      </c>
      <c r="E46" s="67">
        <v>23.61</v>
      </c>
      <c r="F46" s="70"/>
      <c r="G46" s="70"/>
      <c r="H46" s="70"/>
      <c r="I46" s="70"/>
      <c r="J46" s="70"/>
      <c r="K46" s="70"/>
      <c r="L46" s="70"/>
      <c r="M46" s="70"/>
    </row>
    <row r="47" spans="2:13">
      <c r="B47" s="71" t="s">
        <v>129</v>
      </c>
      <c r="C47" s="72" t="s">
        <v>130</v>
      </c>
      <c r="D47" s="67">
        <f t="shared" si="2"/>
        <v>23.61</v>
      </c>
      <c r="E47" s="67">
        <v>23.61</v>
      </c>
      <c r="F47" s="70"/>
      <c r="G47" s="70"/>
      <c r="H47" s="70"/>
      <c r="I47" s="70"/>
      <c r="J47" s="70"/>
      <c r="K47" s="70"/>
      <c r="L47" s="70"/>
      <c r="M47" s="70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workbookViewId="0">
      <selection activeCell="D7" sqref="D7"/>
    </sheetView>
  </sheetViews>
  <sheetFormatPr defaultColWidth="10" defaultRowHeight="13.5" outlineLevelCol="5"/>
  <cols>
    <col min="1" max="1" width="0.541666666666667" customWidth="1"/>
    <col min="2" max="2" width="16.2833333333333" customWidth="1"/>
    <col min="3" max="3" width="48.875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32"/>
      <c r="B1" s="3" t="s">
        <v>218</v>
      </c>
    </row>
    <row r="2" ht="16.35" customHeight="1" spans="2:6">
      <c r="B2" s="33" t="s">
        <v>219</v>
      </c>
      <c r="C2" s="33"/>
      <c r="D2" s="33"/>
      <c r="E2" s="33"/>
      <c r="F2" s="33"/>
    </row>
    <row r="3" ht="16.35" customHeight="1" spans="2:6">
      <c r="B3" s="33"/>
      <c r="C3" s="33"/>
      <c r="D3" s="33"/>
      <c r="E3" s="33"/>
      <c r="F3" s="33"/>
    </row>
    <row r="4" ht="16.35" customHeight="1" spans="2:6">
      <c r="B4" s="51"/>
      <c r="C4" s="51"/>
      <c r="D4" s="51"/>
      <c r="E4" s="51"/>
      <c r="F4" s="51"/>
    </row>
    <row r="5" ht="18.95" customHeight="1" spans="2:6">
      <c r="B5" s="51"/>
      <c r="C5" s="51"/>
      <c r="D5" s="51"/>
      <c r="E5" s="51"/>
      <c r="F5" s="52" t="s">
        <v>2</v>
      </c>
    </row>
    <row r="6" ht="31.9" customHeight="1" spans="2:6">
      <c r="B6" s="53" t="s">
        <v>136</v>
      </c>
      <c r="C6" s="53" t="s">
        <v>35</v>
      </c>
      <c r="D6" s="53" t="s">
        <v>36</v>
      </c>
      <c r="E6" s="53" t="s">
        <v>220</v>
      </c>
      <c r="F6" s="53" t="s">
        <v>221</v>
      </c>
    </row>
    <row r="7" ht="23.25" customHeight="1" spans="2:6">
      <c r="B7" s="54" t="s">
        <v>7</v>
      </c>
      <c r="C7" s="54"/>
      <c r="D7" s="55">
        <v>863.77</v>
      </c>
      <c r="E7" s="55">
        <v>482.91</v>
      </c>
      <c r="F7" s="55">
        <v>380.86</v>
      </c>
    </row>
    <row r="8" ht="21.55" customHeight="1" spans="2:6">
      <c r="B8" s="56" t="s">
        <v>222</v>
      </c>
      <c r="C8" s="57" t="s">
        <v>14</v>
      </c>
      <c r="D8" s="58">
        <v>374</v>
      </c>
      <c r="E8" s="58">
        <v>362.7</v>
      </c>
      <c r="F8" s="58">
        <v>11.3</v>
      </c>
    </row>
    <row r="9" ht="15.75" spans="2:6">
      <c r="B9" s="56" t="s">
        <v>223</v>
      </c>
      <c r="C9" s="57" t="s">
        <v>224</v>
      </c>
      <c r="D9" s="58">
        <v>5.3</v>
      </c>
      <c r="E9" s="58"/>
      <c r="F9" s="58">
        <v>5.3</v>
      </c>
    </row>
    <row r="10" ht="15.75" spans="2:6">
      <c r="B10" s="56" t="s">
        <v>225</v>
      </c>
      <c r="C10" s="57" t="s">
        <v>226</v>
      </c>
      <c r="D10" s="58">
        <v>5.3</v>
      </c>
      <c r="E10" s="58"/>
      <c r="F10" s="58">
        <v>5.3</v>
      </c>
    </row>
    <row r="11" ht="15.75" spans="2:6">
      <c r="B11" s="56" t="s">
        <v>227</v>
      </c>
      <c r="C11" s="57" t="s">
        <v>228</v>
      </c>
      <c r="D11" s="58">
        <v>362.7</v>
      </c>
      <c r="E11" s="58">
        <v>362.7</v>
      </c>
      <c r="F11" s="58"/>
    </row>
    <row r="12" ht="15.75" spans="2:6">
      <c r="B12" s="56" t="s">
        <v>229</v>
      </c>
      <c r="C12" s="57" t="s">
        <v>230</v>
      </c>
      <c r="D12" s="58">
        <v>251.72</v>
      </c>
      <c r="E12" s="58">
        <v>251.72</v>
      </c>
      <c r="F12" s="58"/>
    </row>
    <row r="13" ht="15.75" spans="2:6">
      <c r="B13" s="56" t="s">
        <v>231</v>
      </c>
      <c r="C13" s="57" t="s">
        <v>232</v>
      </c>
      <c r="D13" s="58">
        <v>110.98</v>
      </c>
      <c r="E13" s="58">
        <v>110.98</v>
      </c>
      <c r="F13" s="58"/>
    </row>
    <row r="14" ht="15.75" spans="2:6">
      <c r="B14" s="56" t="s">
        <v>233</v>
      </c>
      <c r="C14" s="57" t="s">
        <v>234</v>
      </c>
      <c r="D14" s="58">
        <v>6</v>
      </c>
      <c r="E14" s="58"/>
      <c r="F14" s="58">
        <v>6</v>
      </c>
    </row>
    <row r="15" ht="15.75" spans="2:6">
      <c r="B15" s="56" t="s">
        <v>235</v>
      </c>
      <c r="C15" s="57" t="s">
        <v>236</v>
      </c>
      <c r="D15" s="58">
        <v>6</v>
      </c>
      <c r="E15" s="58"/>
      <c r="F15" s="58">
        <v>6</v>
      </c>
    </row>
    <row r="16" ht="15.75" spans="2:6">
      <c r="B16" s="56" t="s">
        <v>65</v>
      </c>
      <c r="C16" s="57" t="s">
        <v>16</v>
      </c>
      <c r="D16" s="58">
        <v>250.55</v>
      </c>
      <c r="E16" s="58">
        <v>77.92</v>
      </c>
      <c r="F16" s="58">
        <v>172.64</v>
      </c>
    </row>
    <row r="17" ht="15.75" spans="2:6">
      <c r="B17" s="56" t="s">
        <v>237</v>
      </c>
      <c r="C17" s="57" t="s">
        <v>238</v>
      </c>
      <c r="D17" s="58">
        <v>20.7</v>
      </c>
      <c r="E17" s="58"/>
      <c r="F17" s="58">
        <v>20.7</v>
      </c>
    </row>
    <row r="18" ht="15.75" spans="2:6">
      <c r="B18" s="56" t="s">
        <v>239</v>
      </c>
      <c r="C18" s="57" t="s">
        <v>240</v>
      </c>
      <c r="D18" s="58">
        <v>20.7</v>
      </c>
      <c r="E18" s="58"/>
      <c r="F18" s="58">
        <v>20.7</v>
      </c>
    </row>
    <row r="19" ht="15.75" spans="2:6">
      <c r="B19" s="56" t="s">
        <v>241</v>
      </c>
      <c r="C19" s="57" t="s">
        <v>242</v>
      </c>
      <c r="D19" s="58">
        <v>77.92</v>
      </c>
      <c r="E19" s="58">
        <v>77.92</v>
      </c>
      <c r="F19" s="58"/>
    </row>
    <row r="20" ht="15.75" spans="2:6">
      <c r="B20" s="56" t="s">
        <v>243</v>
      </c>
      <c r="C20" s="57" t="s">
        <v>244</v>
      </c>
      <c r="D20" s="58">
        <v>23.61</v>
      </c>
      <c r="E20" s="58">
        <v>23.61</v>
      </c>
      <c r="F20" s="58"/>
    </row>
    <row r="21" ht="15.75" spans="2:6">
      <c r="B21" s="56" t="s">
        <v>245</v>
      </c>
      <c r="C21" s="57" t="s">
        <v>246</v>
      </c>
      <c r="D21" s="58">
        <v>7.09</v>
      </c>
      <c r="E21" s="58">
        <v>7.09</v>
      </c>
      <c r="F21" s="58"/>
    </row>
    <row r="22" ht="15.75" spans="2:6">
      <c r="B22" s="56" t="s">
        <v>247</v>
      </c>
      <c r="C22" s="57" t="s">
        <v>248</v>
      </c>
      <c r="D22" s="58">
        <v>31.47</v>
      </c>
      <c r="E22" s="58">
        <v>31.47</v>
      </c>
      <c r="F22" s="58"/>
    </row>
    <row r="23" ht="15.75" spans="2:6">
      <c r="B23" s="56" t="s">
        <v>249</v>
      </c>
      <c r="C23" s="57" t="s">
        <v>250</v>
      </c>
      <c r="D23" s="58">
        <v>15.74</v>
      </c>
      <c r="E23" s="58">
        <v>15.74</v>
      </c>
      <c r="F23" s="58"/>
    </row>
    <row r="24" ht="15.75" spans="2:6">
      <c r="B24" s="56" t="s">
        <v>251</v>
      </c>
      <c r="C24" s="57" t="s">
        <v>252</v>
      </c>
      <c r="D24" s="58">
        <v>46.09</v>
      </c>
      <c r="E24" s="58"/>
      <c r="F24" s="58">
        <v>46.09</v>
      </c>
    </row>
    <row r="25" ht="15.75" spans="2:6">
      <c r="B25" s="56" t="s">
        <v>253</v>
      </c>
      <c r="C25" s="57" t="s">
        <v>254</v>
      </c>
      <c r="D25" s="58">
        <v>3.8</v>
      </c>
      <c r="E25" s="58"/>
      <c r="F25" s="58">
        <v>3.8</v>
      </c>
    </row>
    <row r="26" ht="15.75" spans="2:6">
      <c r="B26" s="56" t="s">
        <v>255</v>
      </c>
      <c r="C26" s="57" t="s">
        <v>256</v>
      </c>
      <c r="D26" s="58">
        <v>1.13</v>
      </c>
      <c r="E26" s="58"/>
      <c r="F26" s="58">
        <v>1.13</v>
      </c>
    </row>
    <row r="27" ht="15.75" spans="2:6">
      <c r="B27" s="56" t="s">
        <v>257</v>
      </c>
      <c r="C27" s="57" t="s">
        <v>258</v>
      </c>
      <c r="D27" s="58">
        <v>29.94</v>
      </c>
      <c r="E27" s="58"/>
      <c r="F27" s="58">
        <v>29.94</v>
      </c>
    </row>
    <row r="28" ht="15.75" spans="2:6">
      <c r="B28" s="56" t="s">
        <v>259</v>
      </c>
      <c r="C28" s="57" t="s">
        <v>260</v>
      </c>
      <c r="D28" s="58">
        <v>11.22</v>
      </c>
      <c r="E28" s="58"/>
      <c r="F28" s="58">
        <v>11.22</v>
      </c>
    </row>
    <row r="29" ht="15.75" spans="2:6">
      <c r="B29" s="56" t="s">
        <v>261</v>
      </c>
      <c r="C29" s="57" t="s">
        <v>262</v>
      </c>
      <c r="D29" s="58">
        <v>104.2</v>
      </c>
      <c r="E29" s="58"/>
      <c r="F29" s="58">
        <v>104.2</v>
      </c>
    </row>
    <row r="30" ht="15.75" spans="2:6">
      <c r="B30" s="56" t="s">
        <v>263</v>
      </c>
      <c r="C30" s="57" t="s">
        <v>264</v>
      </c>
      <c r="D30" s="58">
        <v>104.2</v>
      </c>
      <c r="E30" s="58"/>
      <c r="F30" s="58">
        <v>104.2</v>
      </c>
    </row>
    <row r="31" ht="15.75" spans="2:6">
      <c r="B31" s="56" t="s">
        <v>265</v>
      </c>
      <c r="C31" s="57" t="s">
        <v>266</v>
      </c>
      <c r="D31" s="58">
        <v>0.24</v>
      </c>
      <c r="E31" s="58"/>
      <c r="F31" s="58">
        <v>0.24</v>
      </c>
    </row>
    <row r="32" ht="15.75" spans="2:6">
      <c r="B32" s="56" t="s">
        <v>267</v>
      </c>
      <c r="C32" s="57" t="s">
        <v>268</v>
      </c>
      <c r="D32" s="58">
        <v>0.24</v>
      </c>
      <c r="E32" s="58"/>
      <c r="F32" s="58">
        <v>0.24</v>
      </c>
    </row>
    <row r="33" ht="15.75" spans="2:6">
      <c r="B33" s="56" t="s">
        <v>269</v>
      </c>
      <c r="C33" s="57" t="s">
        <v>270</v>
      </c>
      <c r="D33" s="58">
        <v>1.4</v>
      </c>
      <c r="E33" s="58"/>
      <c r="F33" s="58">
        <v>1.4</v>
      </c>
    </row>
    <row r="34" ht="15.75" spans="2:6">
      <c r="B34" s="56" t="s">
        <v>271</v>
      </c>
      <c r="C34" s="57" t="s">
        <v>272</v>
      </c>
      <c r="D34" s="58">
        <v>1.4</v>
      </c>
      <c r="E34" s="58"/>
      <c r="F34" s="58">
        <v>1.4</v>
      </c>
    </row>
    <row r="35" ht="15.75" spans="2:6">
      <c r="B35" s="56" t="s">
        <v>109</v>
      </c>
      <c r="C35" s="57" t="s">
        <v>18</v>
      </c>
      <c r="D35" s="58">
        <v>18.69</v>
      </c>
      <c r="E35" s="58">
        <v>18.69</v>
      </c>
      <c r="F35" s="58"/>
    </row>
    <row r="36" ht="15.75" spans="2:6">
      <c r="B36" s="56" t="s">
        <v>273</v>
      </c>
      <c r="C36" s="57" t="s">
        <v>274</v>
      </c>
      <c r="D36" s="58">
        <v>18.69</v>
      </c>
      <c r="E36" s="58">
        <v>18.69</v>
      </c>
      <c r="F36" s="58"/>
    </row>
    <row r="37" ht="15.75" spans="2:6">
      <c r="B37" s="56" t="s">
        <v>275</v>
      </c>
      <c r="C37" s="57" t="s">
        <v>276</v>
      </c>
      <c r="D37" s="58">
        <v>12.72</v>
      </c>
      <c r="E37" s="58">
        <v>12.72</v>
      </c>
      <c r="F37" s="58"/>
    </row>
    <row r="38" ht="15.75" spans="2:6">
      <c r="B38" s="56" t="s">
        <v>277</v>
      </c>
      <c r="C38" s="57" t="s">
        <v>278</v>
      </c>
      <c r="D38" s="58">
        <v>5.97</v>
      </c>
      <c r="E38" s="58">
        <v>5.97</v>
      </c>
      <c r="F38" s="58"/>
    </row>
    <row r="39" ht="15.75" spans="2:6">
      <c r="B39" s="56" t="s">
        <v>116</v>
      </c>
      <c r="C39" s="57" t="s">
        <v>19</v>
      </c>
      <c r="D39" s="58">
        <v>196.92</v>
      </c>
      <c r="E39" s="58"/>
      <c r="F39" s="58">
        <v>196.92</v>
      </c>
    </row>
    <row r="40" ht="15.75" spans="2:6">
      <c r="B40" s="56" t="s">
        <v>279</v>
      </c>
      <c r="C40" s="57" t="s">
        <v>280</v>
      </c>
      <c r="D40" s="58">
        <v>12.73</v>
      </c>
      <c r="E40" s="58"/>
      <c r="F40" s="58">
        <v>12.73</v>
      </c>
    </row>
    <row r="41" ht="15.75" spans="2:6">
      <c r="B41" s="56" t="s">
        <v>281</v>
      </c>
      <c r="C41" s="57" t="s">
        <v>282</v>
      </c>
      <c r="D41" s="58">
        <v>12.73</v>
      </c>
      <c r="E41" s="58"/>
      <c r="F41" s="58">
        <v>12.73</v>
      </c>
    </row>
    <row r="42" ht="15.75" spans="2:6">
      <c r="B42" s="56" t="s">
        <v>283</v>
      </c>
      <c r="C42" s="57" t="s">
        <v>284</v>
      </c>
      <c r="D42" s="58">
        <v>184.19</v>
      </c>
      <c r="E42" s="58"/>
      <c r="F42" s="58">
        <v>184.19</v>
      </c>
    </row>
    <row r="43" ht="15.75" spans="2:6">
      <c r="B43" s="56" t="s">
        <v>285</v>
      </c>
      <c r="C43" s="57" t="s">
        <v>286</v>
      </c>
      <c r="D43" s="58">
        <v>184.19</v>
      </c>
      <c r="E43" s="58"/>
      <c r="F43" s="58">
        <v>184.19</v>
      </c>
    </row>
    <row r="44" ht="15.75" spans="2:6">
      <c r="B44" s="56" t="s">
        <v>126</v>
      </c>
      <c r="C44" s="57" t="s">
        <v>20</v>
      </c>
      <c r="D44" s="58">
        <v>23.61</v>
      </c>
      <c r="E44" s="58">
        <v>23.61</v>
      </c>
      <c r="F44" s="58"/>
    </row>
    <row r="45" ht="15.75" spans="2:6">
      <c r="B45" s="56" t="s">
        <v>287</v>
      </c>
      <c r="C45" s="57" t="s">
        <v>288</v>
      </c>
      <c r="D45" s="58">
        <v>23.61</v>
      </c>
      <c r="E45" s="58">
        <v>23.61</v>
      </c>
      <c r="F45" s="58"/>
    </row>
    <row r="46" ht="15.75" spans="2:6">
      <c r="B46" s="56" t="s">
        <v>289</v>
      </c>
      <c r="C46" s="57" t="s">
        <v>290</v>
      </c>
      <c r="D46" s="58">
        <v>23.61</v>
      </c>
      <c r="E46" s="58">
        <v>23.61</v>
      </c>
      <c r="F46" s="58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workbookViewId="0">
      <selection activeCell="B2" sqref="B2:M3"/>
    </sheetView>
  </sheetViews>
  <sheetFormatPr defaultColWidth="10" defaultRowHeight="13.5" outlineLevelRow="7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  <col min="14" max="14" width="9.76666666666667" customWidth="1"/>
  </cols>
  <sheetData>
    <row r="1" ht="17.25" customHeight="1" spans="1:13">
      <c r="A1" s="32"/>
      <c r="B1" s="3" t="s">
        <v>291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ht="16.35" customHeight="1" spans="2:13">
      <c r="B2" s="44" t="s">
        <v>292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ht="16.35" customHeight="1" spans="2:13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ht="16.35" customHeight="1" spans="2:13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ht="21.55" customHeight="1" spans="2:13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50" t="s">
        <v>2</v>
      </c>
    </row>
    <row r="6" ht="65.55" customHeight="1" spans="2:13">
      <c r="B6" s="45" t="s">
        <v>293</v>
      </c>
      <c r="C6" s="45" t="s">
        <v>5</v>
      </c>
      <c r="D6" s="45" t="s">
        <v>36</v>
      </c>
      <c r="E6" s="45" t="s">
        <v>209</v>
      </c>
      <c r="F6" s="45" t="s">
        <v>210</v>
      </c>
      <c r="G6" s="45" t="s">
        <v>211</v>
      </c>
      <c r="H6" s="45" t="s">
        <v>212</v>
      </c>
      <c r="I6" s="45" t="s">
        <v>213</v>
      </c>
      <c r="J6" s="45" t="s">
        <v>214</v>
      </c>
      <c r="K6" s="45" t="s">
        <v>215</v>
      </c>
      <c r="L6" s="45" t="s">
        <v>216</v>
      </c>
      <c r="M6" s="45" t="s">
        <v>217</v>
      </c>
    </row>
    <row r="7" ht="23.25" customHeight="1" spans="2:13">
      <c r="B7" s="46" t="s">
        <v>7</v>
      </c>
      <c r="C7" s="46"/>
      <c r="D7" s="47"/>
      <c r="E7" s="47"/>
      <c r="F7" s="47"/>
      <c r="G7" s="47"/>
      <c r="H7" s="47"/>
      <c r="I7" s="47"/>
      <c r="J7" s="47"/>
      <c r="K7" s="47"/>
      <c r="L7" s="47"/>
      <c r="M7" s="47"/>
    </row>
    <row r="8" ht="21.55" customHeight="1" spans="2:13">
      <c r="B8" s="48"/>
      <c r="C8" s="48"/>
      <c r="D8" s="49"/>
      <c r="E8" s="49"/>
      <c r="F8" s="49"/>
      <c r="G8" s="49"/>
      <c r="H8" s="49"/>
      <c r="I8" s="49"/>
      <c r="J8" s="49"/>
      <c r="K8" s="49"/>
      <c r="L8" s="49"/>
      <c r="M8" s="49"/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温星星</cp:lastModifiedBy>
  <dcterms:created xsi:type="dcterms:W3CDTF">2022-01-21T14:55:00Z</dcterms:created>
  <dcterms:modified xsi:type="dcterms:W3CDTF">2024-01-17T01:28:34Z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0E0E86F55EFB4B999AD0DFA4C05DDBBE_12</vt:lpwstr>
  </property>
</Properties>
</file>