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50" windowHeight="7800" tabRatio="964" activeTab="2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</sheets>
  <definedNames>
    <definedName name="_xlnm.Print_Area" localSheetId="0">'1、财政拨款收支总表'!$A$1:$G$26</definedName>
    <definedName name="_xlnm.Print_Area" localSheetId="3">'4、一般公共预算“三公”经费支出表'!$A$1:$L$8</definedName>
    <definedName name="_xlnm.Print_Area" localSheetId="4">'5、政府性基金预算支出表'!$A$1:$E$8</definedName>
    <definedName name="_xlnm.Print_Area" localSheetId="5">'6、部门收支总表'!$A$1:$D$24</definedName>
    <definedName name="_xlnm.Print_Area" localSheetId="6">'7、部门收入总表'!#REF!</definedName>
    <definedName name="_xlnm.Print_Area" localSheetId="7">'8、部门支出总表'!#REF!</definedName>
  </definedNames>
  <calcPr fullCalcOnLoad="1"/>
</workbook>
</file>

<file path=xl/sharedStrings.xml><?xml version="1.0" encoding="utf-8"?>
<sst xmlns="http://schemas.openxmlformats.org/spreadsheetml/2006/main" count="354" uniqueCount="194">
  <si>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</si>
  <si>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</si>
  <si>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</si>
  <si>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</si>
  <si>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</si>
  <si>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</si>
  <si>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</si>
  <si>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</si>
  <si>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</si>
  <si>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</si>
  <si>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</si>
  <si>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</si>
  <si>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</si>
  <si>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</si>
  <si>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</si>
  <si>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</si>
  <si>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</si>
  <si>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</si>
  <si>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</si>
  <si>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医疗卫生与计划生育支出</t>
  </si>
  <si>
    <t>二、上年结转</t>
  </si>
  <si>
    <t>住房保障支出</t>
  </si>
  <si>
    <t>项目支出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</si>
  <si>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</si>
  <si>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</si>
  <si>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</si>
  <si>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</si>
  <si>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</si>
  <si>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</si>
  <si>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</si>
  <si>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</si>
  <si>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</si>
  <si>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</si>
  <si>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</si>
  <si>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</si>
  <si>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</si>
  <si>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</si>
  <si>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</si>
  <si>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</si>
  <si>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</si>
  <si>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>2010104</t>
  </si>
  <si>
    <t xml:space="preserve">    人大会议</t>
  </si>
  <si>
    <t>2010106</t>
  </si>
  <si>
    <t xml:space="preserve">    人大监督</t>
  </si>
  <si>
    <t>2010107</t>
  </si>
  <si>
    <t xml:space="preserve">    人大代表履职能力提升</t>
  </si>
  <si>
    <t>2010108</t>
  </si>
  <si>
    <t xml:space="preserve">    代表工作</t>
  </si>
  <si>
    <t>2010150</t>
  </si>
  <si>
    <t xml:space="preserve">    事业运行</t>
  </si>
  <si>
    <t>2010199</t>
  </si>
  <si>
    <t xml:space="preserve">    其他人大事务支出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</si>
  <si>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</si>
  <si>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</si>
  <si>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</si>
  <si>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</si>
  <si>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</si>
  <si>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2080502</t>
  </si>
  <si>
    <t xml:space="preserve">    事业单位离退休</t>
  </si>
  <si>
    <t xml:space="preserve">    2080506</t>
  </si>
  <si>
    <t xml:space="preserve">    机关事业单位职业年金缴费支出</t>
  </si>
  <si>
    <t xml:space="preserve">  20808</t>
  </si>
  <si>
    <t>抚恤</t>
  </si>
  <si>
    <t>2080801</t>
  </si>
  <si>
    <t xml:space="preserve">    死亡抚恤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</si>
  <si>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</si>
  <si>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</si>
  <si>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</si>
  <si>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</si>
  <si>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</si>
  <si>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</si>
  <si>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</si>
  <si>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</si>
  <si>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</si>
  <si>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</si>
  <si>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</si>
  <si>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</si>
  <si>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备注：本表反映2017年当年一般公共预算财政拨款支出情况。</t>
  </si>
  <si>
    <t>表3</t>
  </si>
  <si>
    <t>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</si>
  <si>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</si>
  <si>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</si>
  <si>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</si>
  <si>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</si>
  <si>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</si>
  <si>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</si>
  <si>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</si>
  <si>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</si>
  <si>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</si>
  <si>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</si>
  <si>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</si>
  <si>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</si>
  <si>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</si>
  <si>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</si>
  <si>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</si>
  <si>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</si>
  <si>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</si>
  <si>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</si>
  <si>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</si>
  <si>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</si>
  <si>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</si>
  <si>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</si>
  <si>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</si>
  <si>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</si>
  <si>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</si>
  <si>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</si>
  <si>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</si>
  <si>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</si>
  <si>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</si>
  <si>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</si>
  <si>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</si>
  <si>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</si>
  <si>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</si>
  <si>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</si>
  <si>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</si>
  <si>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</si>
  <si>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</si>
  <si>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</si>
  <si>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</si>
  <si>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</si>
  <si>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</si>
  <si>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</si>
  <si>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</si>
  <si>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</si>
  <si>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</si>
  <si>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</si>
  <si>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</si>
  <si>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</si>
  <si>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</si>
  <si>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</si>
  <si>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</si>
  <si>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</si>
  <si>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</si>
  <si>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</si>
  <si>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</si>
  <si>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</si>
  <si>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</si>
  <si>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</si>
  <si>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</si>
  <si>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</si>
  <si>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</si>
  <si>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</si>
  <si>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</si>
  <si>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</si>
  <si>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</si>
  <si>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</si>
  <si>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</si>
  <si>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</si>
  <si>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</si>
  <si>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</si>
  <si>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</si>
  <si>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</si>
  <si>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</si>
  <si>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</si>
  <si>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</si>
  <si>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</si>
  <si>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</si>
  <si>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</si>
  <si>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</si>
  <si>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</si>
  <si>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</si>
  <si>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</si>
  <si>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</si>
  <si>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</si>
  <si>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</si>
  <si>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</si>
  <si>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</si>
  <si>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</si>
  <si>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</si>
  <si>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</si>
  <si>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本单位无政府性基金预算，此表无数据</t>
  </si>
  <si>
    <t>表6</t>
  </si>
  <si>
    <t>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</si>
  <si>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</si>
  <si>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</si>
  <si>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</si>
  <si>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</si>
  <si>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</si>
  <si>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</si>
  <si>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</si>
  <si>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</si>
  <si>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</si>
  <si>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</si>
  <si>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</si>
  <si>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</si>
  <si>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</si>
  <si>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</si>
  <si>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金额</t>
  </si>
  <si>
    <t>其中：教育收费</t>
  </si>
  <si>
    <t>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</si>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</sst>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3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100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 applyProtection="1">
      <alignment vertical="center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horizontal="right"/>
    </xf>
    <xf numFmtId="0" fontId="6" fillId="0" borderId="17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 applyProtection="1">
      <alignment horizontal="centerContinuous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 horizontal="right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/>
      <protection/>
    </xf>
    <xf numFmtId="177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>
      <alignment horizontal="right" vertical="center" wrapText="1"/>
    </xf>
    <xf numFmtId="177" fontId="6" fillId="0" borderId="16" xfId="0" applyNumberFormat="1" applyFont="1" applyFill="1" applyBorder="1" applyAlignment="1" applyProtection="1">
      <alignment vertical="center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177" fontId="6" fillId="0" borderId="15" xfId="0" applyNumberFormat="1" applyFont="1" applyFill="1" applyBorder="1" applyAlignment="1" applyProtection="1">
      <alignment vertical="center"/>
      <protection/>
    </xf>
    <xf numFmtId="4" fontId="6" fillId="0" borderId="14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22" xfId="0" applyNumberFormat="1" applyFont="1" applyFill="1" applyBorder="1" applyAlignment="1" applyProtection="1">
      <alignment horizontal="right" vertical="center" wrapText="1"/>
      <protection/>
    </xf>
    <xf numFmtId="4" fontId="6" fillId="0" borderId="23" xfId="0" applyNumberFormat="1" applyFont="1" applyFill="1" applyBorder="1" applyAlignment="1" applyProtection="1">
      <alignment horizontal="right" vertical="center" wrapText="1"/>
      <protection/>
    </xf>
    <xf numFmtId="4" fontId="6" fillId="0" borderId="24" xfId="0" applyNumberFormat="1" applyFont="1" applyFill="1" applyBorder="1" applyAlignment="1" applyProtection="1">
      <alignment horizontal="right" vertical="center" wrapText="1"/>
      <protection/>
    </xf>
    <xf numFmtId="176" fontId="2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6" fontId="13" fillId="0" borderId="10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 wrapText="1"/>
    </xf>
    <xf numFmtId="176" fontId="13" fillId="0" borderId="10" xfId="0" applyNumberFormat="1" applyFont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E16" sqref="E16"/>
    </sheetView>
  </sheetViews>
  <sheetFormatPr defaultColWidth="9.00390625" defaultRowHeight="15"/>
  <cols>
    <col min="1" max="1" width="23.28125" style="0" customWidth="1"/>
    <col min="2" max="2" width="17.00390625" style="0" customWidth="1"/>
    <col min="3" max="3" width="21.28125" style="0" customWidth="1"/>
    <col min="4" max="4" width="17.00390625" style="0" customWidth="1"/>
    <col min="5" max="5" width="15.421875" style="0" customWidth="1"/>
    <col min="6" max="7" width="17.00390625" style="0" customWidth="1"/>
  </cols>
  <sheetData>
    <row r="1" ht="13.5">
      <c r="A1" t="s">
        <v>0</v>
      </c>
    </row>
    <row r="2" spans="1:7" ht="22.5">
      <c r="A2" s="35" t="s">
        <v>1</v>
      </c>
      <c r="B2" s="35"/>
      <c r="C2" s="35"/>
      <c r="D2" s="35"/>
      <c r="E2" s="35"/>
      <c r="F2" s="35"/>
      <c r="G2" s="35"/>
    </row>
    <row r="4" ht="13.5">
      <c r="G4" s="36" t="s">
        <v>2</v>
      </c>
    </row>
    <row r="5" spans="1:7" ht="13.5">
      <c r="A5" s="38" t="s">
        <v>3</v>
      </c>
      <c r="B5" s="38"/>
      <c r="C5" s="38" t="s">
        <v>4</v>
      </c>
      <c r="D5" s="38"/>
      <c r="E5" s="38"/>
      <c r="F5" s="38"/>
      <c r="G5" s="38"/>
    </row>
    <row r="6" spans="1:7" ht="27">
      <c r="A6" s="38" t="s">
        <v>5</v>
      </c>
      <c r="B6" s="38" t="s">
        <v>6</v>
      </c>
      <c r="C6" s="38" t="s">
        <v>5</v>
      </c>
      <c r="D6" s="38" t="s">
        <v>7</v>
      </c>
      <c r="E6" s="93" t="s">
        <v>8</v>
      </c>
      <c r="F6" s="93" t="s">
        <v>9</v>
      </c>
      <c r="G6" s="93" t="s">
        <v>10</v>
      </c>
    </row>
    <row r="7" spans="1:7" ht="14.25">
      <c r="A7" s="39" t="s">
        <v>11</v>
      </c>
      <c r="B7" s="94">
        <f>SUM(B8:B10)</f>
        <v>795.46</v>
      </c>
      <c r="C7" s="39" t="s">
        <v>12</v>
      </c>
      <c r="D7" s="95"/>
      <c r="E7" s="96">
        <f>SUM(E8:E13)</f>
        <v>932.63</v>
      </c>
      <c r="F7" s="39"/>
      <c r="G7" s="39"/>
    </row>
    <row r="8" spans="1:7" ht="14.25">
      <c r="A8" s="39" t="s">
        <v>13</v>
      </c>
      <c r="B8" s="94">
        <v>795.46</v>
      </c>
      <c r="C8" s="39" t="s">
        <v>14</v>
      </c>
      <c r="D8" s="97"/>
      <c r="E8" s="97">
        <v>591.86</v>
      </c>
      <c r="F8" s="39"/>
      <c r="G8" s="39"/>
    </row>
    <row r="9" spans="1:7" ht="12" customHeight="1">
      <c r="A9" s="39" t="s">
        <v>15</v>
      </c>
      <c r="B9" s="41"/>
      <c r="C9" s="39" t="s">
        <v>16</v>
      </c>
      <c r="D9" s="97"/>
      <c r="E9" s="97"/>
      <c r="F9" s="39"/>
      <c r="G9" s="39"/>
    </row>
    <row r="10" spans="1:7" ht="13.5">
      <c r="A10" s="39" t="s">
        <v>17</v>
      </c>
      <c r="B10" s="41"/>
      <c r="C10" s="39" t="s">
        <v>18</v>
      </c>
      <c r="D10" s="97"/>
      <c r="E10" s="97">
        <v>151.55</v>
      </c>
      <c r="F10" s="39"/>
      <c r="G10" s="39"/>
    </row>
    <row r="11" spans="1:7" ht="13.5">
      <c r="A11" s="39"/>
      <c r="B11" s="41"/>
      <c r="C11" s="39" t="s">
        <v>19</v>
      </c>
      <c r="D11" s="95"/>
      <c r="E11" s="95">
        <v>24.26</v>
      </c>
      <c r="F11" s="39"/>
      <c r="G11" s="39"/>
    </row>
    <row r="12" spans="1:7" ht="13.5">
      <c r="A12" s="39" t="s">
        <v>20</v>
      </c>
      <c r="B12" s="41">
        <f>SUM(B13:B15)</f>
        <v>137.17</v>
      </c>
      <c r="C12" s="39" t="s">
        <v>21</v>
      </c>
      <c r="D12" s="97"/>
      <c r="E12" s="97">
        <v>27.79</v>
      </c>
      <c r="F12" s="39"/>
      <c r="G12" s="39"/>
    </row>
    <row r="13" spans="1:7" ht="13.5">
      <c r="A13" s="39" t="s">
        <v>13</v>
      </c>
      <c r="B13" s="41">
        <v>137.17</v>
      </c>
      <c r="C13" s="39" t="s">
        <v>22</v>
      </c>
      <c r="D13" s="98"/>
      <c r="E13" s="95">
        <v>137.17</v>
      </c>
      <c r="F13" s="39"/>
      <c r="G13" s="39"/>
    </row>
    <row r="14" spans="1:7" ht="13.5">
      <c r="A14" s="39" t="s">
        <v>15</v>
      </c>
      <c r="B14" s="41"/>
      <c r="C14" s="39"/>
      <c r="D14" s="98"/>
      <c r="E14" s="98"/>
      <c r="F14" s="39"/>
      <c r="G14" s="39"/>
    </row>
    <row r="15" spans="1:7" ht="13.5">
      <c r="A15" s="39" t="s">
        <v>17</v>
      </c>
      <c r="B15" s="41"/>
      <c r="C15" s="39"/>
      <c r="D15" s="98"/>
      <c r="E15" s="98"/>
      <c r="F15" s="39"/>
      <c r="G15" s="39"/>
    </row>
    <row r="16" spans="1:7" ht="13.5">
      <c r="A16" s="39"/>
      <c r="B16" s="41"/>
      <c r="C16" s="39"/>
      <c r="D16" s="98"/>
      <c r="E16" s="98"/>
      <c r="F16" s="39"/>
      <c r="G16" s="39"/>
    </row>
    <row r="17" spans="1:7" ht="13.5">
      <c r="A17" s="39"/>
      <c r="B17" s="41"/>
      <c r="C17" s="39"/>
      <c r="D17" s="98"/>
      <c r="E17" s="98"/>
      <c r="F17" s="39"/>
      <c r="G17" s="39"/>
    </row>
    <row r="18" spans="1:7" ht="13.5">
      <c r="A18" s="39"/>
      <c r="B18" s="41"/>
      <c r="C18" s="39" t="s">
        <v>23</v>
      </c>
      <c r="D18" s="98"/>
      <c r="E18" s="98"/>
      <c r="F18" s="39"/>
      <c r="G18" s="39"/>
    </row>
    <row r="19" spans="1:7" ht="14.25">
      <c r="A19" s="38" t="s">
        <v>24</v>
      </c>
      <c r="B19" s="99">
        <f>B7+B12</f>
        <v>932.63</v>
      </c>
      <c r="C19" s="38" t="s">
        <v>25</v>
      </c>
      <c r="D19" s="95"/>
      <c r="E19" s="98">
        <f>E7+E18</f>
        <v>932.63</v>
      </c>
      <c r="F19" s="39"/>
      <c r="G19" s="39"/>
    </row>
  </sheetData>
  <sheetProtection/>
  <mergeCells count="3">
    <mergeCell ref="A2:G2"/>
    <mergeCell ref="A5:B5"/>
    <mergeCell ref="C5:G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Zeros="0" workbookViewId="0" topLeftCell="A1">
      <selection activeCell="F22" sqref="F22"/>
    </sheetView>
  </sheetViews>
  <sheetFormatPr defaultColWidth="6.8515625" defaultRowHeight="12.75" customHeight="1"/>
  <cols>
    <col min="1" max="1" width="16.140625" style="1" customWidth="1"/>
    <col min="2" max="2" width="33.8515625" style="1" customWidth="1"/>
    <col min="3" max="3" width="14.421875" style="85" customWidth="1"/>
    <col min="4" max="6" width="13.57421875" style="1" customWidth="1"/>
    <col min="7" max="16384" width="6.8515625" style="1" customWidth="1"/>
  </cols>
  <sheetData>
    <row r="1" ht="19.5" customHeight="1">
      <c r="A1" s="2" t="s">
        <v>26</v>
      </c>
    </row>
    <row r="2" spans="1:6" ht="25.5" customHeight="1">
      <c r="A2" s="65" t="s">
        <v>27</v>
      </c>
      <c r="B2" s="47"/>
      <c r="C2" s="86"/>
      <c r="D2" s="47"/>
      <c r="E2" s="47"/>
      <c r="F2" s="47"/>
    </row>
    <row r="3" spans="1:6" ht="19.5" customHeight="1">
      <c r="A3" s="47"/>
      <c r="B3" s="47"/>
      <c r="C3" s="86"/>
      <c r="D3" s="47"/>
      <c r="E3" s="47"/>
      <c r="F3" s="47"/>
    </row>
    <row r="4" spans="1:6" ht="19.5" customHeight="1">
      <c r="A4" s="7"/>
      <c r="B4" s="7"/>
      <c r="C4" s="87"/>
      <c r="D4" s="7"/>
      <c r="E4" s="7"/>
      <c r="F4" s="88" t="s">
        <v>2</v>
      </c>
    </row>
    <row r="5" spans="1:6" ht="19.5" customHeight="1">
      <c r="A5" s="20" t="s">
        <v>28</v>
      </c>
      <c r="B5" s="20"/>
      <c r="C5" s="89" t="s">
        <v>29</v>
      </c>
      <c r="D5" s="20" t="s">
        <v>30</v>
      </c>
      <c r="E5" s="20"/>
      <c r="F5" s="20"/>
    </row>
    <row r="6" spans="1:6" ht="19.5" customHeight="1">
      <c r="A6" s="50" t="s">
        <v>31</v>
      </c>
      <c r="B6" s="50" t="s">
        <v>32</v>
      </c>
      <c r="C6" s="90"/>
      <c r="D6" s="50" t="s">
        <v>33</v>
      </c>
      <c r="E6" s="50" t="s">
        <v>34</v>
      </c>
      <c r="F6" s="50" t="s">
        <v>22</v>
      </c>
    </row>
    <row r="7" spans="1:6" ht="19.5" customHeight="1">
      <c r="A7" s="10"/>
      <c r="B7" s="28" t="s">
        <v>7</v>
      </c>
      <c r="C7" s="91">
        <v>733.07</v>
      </c>
      <c r="D7" s="92">
        <f>D8+D17+D24+D28</f>
        <v>795.46</v>
      </c>
      <c r="E7" s="92">
        <f>E8+E17+E24+E28</f>
        <v>558.15</v>
      </c>
      <c r="F7" s="92">
        <f>F8+F17+F24+F28</f>
        <v>237.31</v>
      </c>
    </row>
    <row r="8" spans="1:6" ht="19.5" customHeight="1">
      <c r="A8" s="10" t="s">
        <v>35</v>
      </c>
      <c r="B8" s="28" t="s">
        <v>14</v>
      </c>
      <c r="C8" s="91"/>
      <c r="D8" s="92">
        <f>E8+F8</f>
        <v>591.86</v>
      </c>
      <c r="E8" s="15">
        <f>SUM(E9)</f>
        <v>354.55</v>
      </c>
      <c r="F8" s="15">
        <f>SUM(F9)</f>
        <v>237.31</v>
      </c>
    </row>
    <row r="9" spans="1:6" ht="19.5" customHeight="1">
      <c r="A9" s="10" t="s">
        <v>36</v>
      </c>
      <c r="B9" s="28" t="s">
        <v>37</v>
      </c>
      <c r="C9" s="91"/>
      <c r="D9" s="92">
        <f aca="true" t="shared" si="0" ref="D9:D30">E9+F9</f>
        <v>591.86</v>
      </c>
      <c r="E9" s="15">
        <f>SUM(E10:E16)</f>
        <v>354.55</v>
      </c>
      <c r="F9" s="15">
        <f>SUM(F10:F16)</f>
        <v>237.31</v>
      </c>
    </row>
    <row r="10" spans="1:6" ht="19.5" customHeight="1">
      <c r="A10" s="10" t="s">
        <v>38</v>
      </c>
      <c r="B10" s="28" t="s">
        <v>39</v>
      </c>
      <c r="C10" s="91"/>
      <c r="D10" s="92">
        <f t="shared" si="0"/>
        <v>316.51</v>
      </c>
      <c r="E10" s="15">
        <v>306.51</v>
      </c>
      <c r="F10" s="16">
        <v>10</v>
      </c>
    </row>
    <row r="11" spans="1:6" ht="19.5" customHeight="1">
      <c r="A11" s="17" t="s">
        <v>40</v>
      </c>
      <c r="B11" s="28" t="s">
        <v>41</v>
      </c>
      <c r="C11" s="91"/>
      <c r="D11" s="92">
        <f t="shared" si="0"/>
        <v>130</v>
      </c>
      <c r="E11" s="15"/>
      <c r="F11" s="16">
        <v>130</v>
      </c>
    </row>
    <row r="12" spans="1:6" ht="19.5" customHeight="1">
      <c r="A12" s="17" t="s">
        <v>42</v>
      </c>
      <c r="B12" s="28" t="s">
        <v>43</v>
      </c>
      <c r="C12" s="91"/>
      <c r="D12" s="92">
        <f t="shared" si="0"/>
        <v>24</v>
      </c>
      <c r="E12" s="15"/>
      <c r="F12" s="16">
        <v>24</v>
      </c>
    </row>
    <row r="13" spans="1:6" ht="19.5" customHeight="1">
      <c r="A13" s="17" t="s">
        <v>44</v>
      </c>
      <c r="B13" s="28" t="s">
        <v>45</v>
      </c>
      <c r="C13" s="91"/>
      <c r="D13" s="92">
        <f t="shared" si="0"/>
        <v>20</v>
      </c>
      <c r="E13" s="15"/>
      <c r="F13" s="16">
        <v>20</v>
      </c>
    </row>
    <row r="14" spans="1:6" ht="19.5" customHeight="1">
      <c r="A14" s="17" t="s">
        <v>46</v>
      </c>
      <c r="B14" s="28" t="s">
        <v>47</v>
      </c>
      <c r="C14" s="91"/>
      <c r="D14" s="92">
        <f t="shared" si="0"/>
        <v>33.31</v>
      </c>
      <c r="E14" s="15"/>
      <c r="F14" s="16">
        <v>33.31</v>
      </c>
    </row>
    <row r="15" spans="1:6" ht="19.5" customHeight="1">
      <c r="A15" s="17" t="s">
        <v>48</v>
      </c>
      <c r="B15" s="28" t="s">
        <v>49</v>
      </c>
      <c r="C15" s="91"/>
      <c r="D15" s="92">
        <f t="shared" si="0"/>
        <v>58.04</v>
      </c>
      <c r="E15" s="15">
        <v>48.04</v>
      </c>
      <c r="F15" s="16">
        <v>10</v>
      </c>
    </row>
    <row r="16" spans="1:6" ht="19.5" customHeight="1">
      <c r="A16" s="17" t="s">
        <v>50</v>
      </c>
      <c r="B16" s="28" t="s">
        <v>51</v>
      </c>
      <c r="C16" s="91"/>
      <c r="D16" s="92">
        <f t="shared" si="0"/>
        <v>10</v>
      </c>
      <c r="E16" s="15"/>
      <c r="F16" s="16">
        <v>10</v>
      </c>
    </row>
    <row r="17" spans="1:6" ht="19.5" customHeight="1">
      <c r="A17" s="10" t="s">
        <v>52</v>
      </c>
      <c r="B17" s="28" t="s">
        <v>18</v>
      </c>
      <c r="C17" s="91"/>
      <c r="D17" s="92">
        <f t="shared" si="0"/>
        <v>151.55</v>
      </c>
      <c r="E17" s="15">
        <f>E18+E22</f>
        <v>151.55</v>
      </c>
      <c r="F17" s="16"/>
    </row>
    <row r="18" spans="1:6" ht="19.5" customHeight="1">
      <c r="A18" s="10" t="s">
        <v>53</v>
      </c>
      <c r="B18" s="28" t="s">
        <v>54</v>
      </c>
      <c r="C18" s="91"/>
      <c r="D18" s="92">
        <f t="shared" si="0"/>
        <v>150.5</v>
      </c>
      <c r="E18" s="15">
        <f>SUM(E19:E21)</f>
        <v>150.5</v>
      </c>
      <c r="F18" s="15">
        <f>SUM(F19:F21)</f>
        <v>0</v>
      </c>
    </row>
    <row r="19" spans="1:6" ht="19.5" customHeight="1">
      <c r="A19" s="10" t="s">
        <v>55</v>
      </c>
      <c r="B19" s="28" t="s">
        <v>56</v>
      </c>
      <c r="C19" s="91"/>
      <c r="D19" s="92">
        <f t="shared" si="0"/>
        <v>145.48</v>
      </c>
      <c r="E19" s="15">
        <v>145.48</v>
      </c>
      <c r="F19" s="16"/>
    </row>
    <row r="20" spans="1:6" ht="19.5" customHeight="1">
      <c r="A20" s="17" t="s">
        <v>57</v>
      </c>
      <c r="B20" s="28" t="s">
        <v>58</v>
      </c>
      <c r="C20" s="91"/>
      <c r="D20" s="92">
        <f t="shared" si="0"/>
        <v>5.02</v>
      </c>
      <c r="E20" s="15">
        <v>5.02</v>
      </c>
      <c r="F20" s="16"/>
    </row>
    <row r="21" spans="1:6" ht="19.5" customHeight="1">
      <c r="A21" s="10" t="s">
        <v>59</v>
      </c>
      <c r="B21" s="28" t="s">
        <v>60</v>
      </c>
      <c r="C21" s="91"/>
      <c r="D21" s="92">
        <f t="shared" si="0"/>
        <v>0</v>
      </c>
      <c r="E21" s="15"/>
      <c r="F21" s="16"/>
    </row>
    <row r="22" spans="1:6" ht="19.5" customHeight="1">
      <c r="A22" s="10" t="s">
        <v>61</v>
      </c>
      <c r="B22" s="28" t="s">
        <v>62</v>
      </c>
      <c r="C22" s="91"/>
      <c r="D22" s="92">
        <f t="shared" si="0"/>
        <v>1.05</v>
      </c>
      <c r="E22" s="15">
        <f>SUM(E23)</f>
        <v>1.05</v>
      </c>
      <c r="F22" s="15">
        <f>SUM(F23)</f>
        <v>0</v>
      </c>
    </row>
    <row r="23" spans="1:6" ht="19.5" customHeight="1">
      <c r="A23" s="17" t="s">
        <v>63</v>
      </c>
      <c r="B23" s="28" t="s">
        <v>64</v>
      </c>
      <c r="C23" s="91"/>
      <c r="D23" s="92">
        <f t="shared" si="0"/>
        <v>1.05</v>
      </c>
      <c r="E23" s="15">
        <v>1.05</v>
      </c>
      <c r="F23" s="16"/>
    </row>
    <row r="24" spans="1:6" ht="19.5" customHeight="1">
      <c r="A24" s="10" t="s">
        <v>65</v>
      </c>
      <c r="B24" s="28" t="s">
        <v>19</v>
      </c>
      <c r="C24" s="91"/>
      <c r="D24" s="92">
        <f t="shared" si="0"/>
        <v>24.259999999999998</v>
      </c>
      <c r="E24" s="15">
        <f>SUM(E25)</f>
        <v>24.259999999999998</v>
      </c>
      <c r="F24" s="16"/>
    </row>
    <row r="25" spans="1:6" ht="19.5" customHeight="1">
      <c r="A25" s="10" t="s">
        <v>66</v>
      </c>
      <c r="B25" s="28" t="s">
        <v>67</v>
      </c>
      <c r="C25" s="91"/>
      <c r="D25" s="92">
        <f t="shared" si="0"/>
        <v>24.259999999999998</v>
      </c>
      <c r="E25" s="15">
        <f>SUM(E26:E27)</f>
        <v>24.259999999999998</v>
      </c>
      <c r="F25" s="15">
        <f>SUM(F26:F27)</f>
        <v>0</v>
      </c>
    </row>
    <row r="26" spans="1:6" ht="19.5" customHeight="1">
      <c r="A26" s="10" t="s">
        <v>68</v>
      </c>
      <c r="B26" s="28" t="s">
        <v>69</v>
      </c>
      <c r="C26" s="91"/>
      <c r="D26" s="92">
        <f t="shared" si="0"/>
        <v>20.84</v>
      </c>
      <c r="E26" s="15">
        <v>20.84</v>
      </c>
      <c r="F26" s="16"/>
    </row>
    <row r="27" spans="1:6" ht="19.5" customHeight="1">
      <c r="A27" s="17" t="s">
        <v>70</v>
      </c>
      <c r="B27" s="28" t="s">
        <v>71</v>
      </c>
      <c r="C27" s="91"/>
      <c r="D27" s="92">
        <f t="shared" si="0"/>
        <v>3.42</v>
      </c>
      <c r="E27" s="15">
        <v>3.42</v>
      </c>
      <c r="F27" s="16"/>
    </row>
    <row r="28" spans="1:6" ht="19.5" customHeight="1">
      <c r="A28" s="10" t="s">
        <v>72</v>
      </c>
      <c r="B28" s="28" t="s">
        <v>21</v>
      </c>
      <c r="C28" s="91"/>
      <c r="D28" s="92">
        <f t="shared" si="0"/>
        <v>27.79</v>
      </c>
      <c r="E28" s="15">
        <f>SUM(E29)</f>
        <v>27.79</v>
      </c>
      <c r="F28" s="16"/>
    </row>
    <row r="29" spans="1:6" ht="19.5" customHeight="1">
      <c r="A29" s="10" t="s">
        <v>73</v>
      </c>
      <c r="B29" s="28" t="s">
        <v>74</v>
      </c>
      <c r="C29" s="91"/>
      <c r="D29" s="92">
        <f t="shared" si="0"/>
        <v>27.79</v>
      </c>
      <c r="E29" s="15">
        <f>SUM(E30)</f>
        <v>27.79</v>
      </c>
      <c r="F29" s="16"/>
    </row>
    <row r="30" spans="1:6" ht="19.5" customHeight="1">
      <c r="A30" s="10" t="s">
        <v>75</v>
      </c>
      <c r="B30" s="28" t="s">
        <v>76</v>
      </c>
      <c r="C30" s="91"/>
      <c r="D30" s="92">
        <f t="shared" si="0"/>
        <v>27.79</v>
      </c>
      <c r="E30" s="15">
        <v>27.79</v>
      </c>
      <c r="F30" s="16"/>
    </row>
    <row r="31" ht="19.5" customHeight="1">
      <c r="A31" s="1" t="s">
        <v>77</v>
      </c>
    </row>
  </sheetData>
  <sheetProtection/>
  <mergeCells count="3">
    <mergeCell ref="A5:B5"/>
    <mergeCell ref="D5:F5"/>
    <mergeCell ref="C5:C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Zeros="0" tabSelected="1" zoomScale="85" zoomScaleNormal="85" workbookViewId="0" topLeftCell="A13">
      <selection activeCell="E29" sqref="E29"/>
    </sheetView>
  </sheetViews>
  <sheetFormatPr defaultColWidth="6.8515625" defaultRowHeight="19.5" customHeight="1"/>
  <cols>
    <col min="1" max="1" width="12.2812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78</v>
      </c>
      <c r="E1" s="64"/>
    </row>
    <row r="2" spans="1:5" ht="34.5" customHeight="1">
      <c r="A2" s="65" t="s">
        <v>79</v>
      </c>
      <c r="B2" s="66"/>
      <c r="C2" s="66"/>
      <c r="D2" s="66"/>
      <c r="E2" s="66"/>
    </row>
    <row r="3" spans="1:5" ht="19.5" customHeight="1">
      <c r="A3" s="66"/>
      <c r="B3" s="66"/>
      <c r="C3" s="66"/>
      <c r="D3" s="66"/>
      <c r="E3" s="66"/>
    </row>
    <row r="4" spans="1:5" s="48" customFormat="1" ht="19.5" customHeight="1">
      <c r="A4" s="7"/>
      <c r="B4" s="7"/>
      <c r="C4" s="7"/>
      <c r="D4" s="7"/>
      <c r="E4" s="67" t="s">
        <v>2</v>
      </c>
    </row>
    <row r="5" spans="1:5" s="48" customFormat="1" ht="19.5" customHeight="1">
      <c r="A5" s="20" t="s">
        <v>80</v>
      </c>
      <c r="B5" s="20"/>
      <c r="C5" s="68" t="s">
        <v>81</v>
      </c>
      <c r="D5" s="20"/>
      <c r="E5" s="20"/>
    </row>
    <row r="6" spans="1:5" s="48" customFormat="1" ht="19.5" customHeight="1">
      <c r="A6" s="50" t="s">
        <v>31</v>
      </c>
      <c r="B6" s="50" t="s">
        <v>32</v>
      </c>
      <c r="C6" s="50" t="s">
        <v>7</v>
      </c>
      <c r="D6" s="50" t="s">
        <v>82</v>
      </c>
      <c r="E6" s="50" t="s">
        <v>83</v>
      </c>
    </row>
    <row r="7" spans="1:5" s="48" customFormat="1" ht="19.5" customHeight="1">
      <c r="A7" s="69" t="s">
        <v>84</v>
      </c>
      <c r="B7" s="70" t="s">
        <v>85</v>
      </c>
      <c r="C7" s="13">
        <f>D7+E7</f>
        <v>558.15</v>
      </c>
      <c r="D7" s="13">
        <f>D8+D16+D37</f>
        <v>468.88</v>
      </c>
      <c r="E7" s="13">
        <f>E8+E16+E37</f>
        <v>89.27</v>
      </c>
    </row>
    <row r="8" spans="1:5" s="48" customFormat="1" ht="19.5" customHeight="1">
      <c r="A8" s="71" t="s">
        <v>86</v>
      </c>
      <c r="B8" s="72" t="s">
        <v>87</v>
      </c>
      <c r="C8" s="13">
        <f aca="true" t="shared" si="0" ref="C8:C44">D8+E8</f>
        <v>264.78</v>
      </c>
      <c r="D8" s="73">
        <f>SUM(D9:D15)</f>
        <v>264.78</v>
      </c>
      <c r="E8" s="73">
        <f>SUM(E9:E15)</f>
        <v>0</v>
      </c>
    </row>
    <row r="9" spans="1:5" s="48" customFormat="1" ht="19.5" customHeight="1">
      <c r="A9" s="71" t="s">
        <v>88</v>
      </c>
      <c r="B9" s="74" t="s">
        <v>89</v>
      </c>
      <c r="C9" s="13">
        <f t="shared" si="0"/>
        <v>135.6</v>
      </c>
      <c r="D9" s="27">
        <v>135.6</v>
      </c>
      <c r="E9" s="33"/>
    </row>
    <row r="10" spans="1:5" s="48" customFormat="1" ht="19.5" customHeight="1">
      <c r="A10" s="71" t="s">
        <v>90</v>
      </c>
      <c r="B10" s="74" t="s">
        <v>91</v>
      </c>
      <c r="C10" s="13">
        <f t="shared" si="0"/>
        <v>115.09</v>
      </c>
      <c r="D10" s="75">
        <v>115.09</v>
      </c>
      <c r="E10" s="13"/>
    </row>
    <row r="11" spans="1:5" s="48" customFormat="1" ht="19.5" customHeight="1">
      <c r="A11" s="71" t="s">
        <v>92</v>
      </c>
      <c r="B11" s="74" t="s">
        <v>93</v>
      </c>
      <c r="C11" s="13">
        <f t="shared" si="0"/>
        <v>14.09</v>
      </c>
      <c r="D11" s="75">
        <v>14.09</v>
      </c>
      <c r="E11" s="13"/>
    </row>
    <row r="12" spans="1:5" s="48" customFormat="1" ht="19.5" customHeight="1">
      <c r="A12" s="71" t="s">
        <v>94</v>
      </c>
      <c r="B12" s="74" t="s">
        <v>95</v>
      </c>
      <c r="C12" s="13">
        <f t="shared" si="0"/>
        <v>0</v>
      </c>
      <c r="D12" s="75"/>
      <c r="E12" s="13"/>
    </row>
    <row r="13" spans="1:5" s="48" customFormat="1" ht="19.5" customHeight="1">
      <c r="A13" s="71" t="s">
        <v>96</v>
      </c>
      <c r="B13" s="74" t="s">
        <v>97</v>
      </c>
      <c r="C13" s="13">
        <f t="shared" si="0"/>
        <v>0</v>
      </c>
      <c r="D13" s="75"/>
      <c r="E13" s="76"/>
    </row>
    <row r="14" spans="1:5" s="48" customFormat="1" ht="19.5" customHeight="1">
      <c r="A14" s="71" t="s">
        <v>98</v>
      </c>
      <c r="B14" s="74" t="s">
        <v>99</v>
      </c>
      <c r="C14" s="13">
        <f t="shared" si="0"/>
        <v>0</v>
      </c>
      <c r="D14" s="75"/>
      <c r="E14" s="33"/>
    </row>
    <row r="15" spans="1:5" s="48" customFormat="1" ht="19.5" customHeight="1">
      <c r="A15" s="71" t="s">
        <v>100</v>
      </c>
      <c r="B15" s="74" t="s">
        <v>101</v>
      </c>
      <c r="C15" s="13">
        <f t="shared" si="0"/>
        <v>0</v>
      </c>
      <c r="D15" s="75"/>
      <c r="E15" s="13"/>
    </row>
    <row r="16" spans="1:5" s="48" customFormat="1" ht="19.5" customHeight="1">
      <c r="A16" s="77" t="s">
        <v>102</v>
      </c>
      <c r="B16" s="78" t="s">
        <v>103</v>
      </c>
      <c r="C16" s="13">
        <f t="shared" si="0"/>
        <v>89.27</v>
      </c>
      <c r="D16" s="79"/>
      <c r="E16" s="76">
        <v>89.27</v>
      </c>
    </row>
    <row r="17" spans="1:5" s="48" customFormat="1" ht="19.5" customHeight="1">
      <c r="A17" s="25" t="s">
        <v>104</v>
      </c>
      <c r="B17" s="80" t="s">
        <v>105</v>
      </c>
      <c r="C17" s="13">
        <f t="shared" si="0"/>
        <v>0</v>
      </c>
      <c r="D17" s="27"/>
      <c r="E17" s="81"/>
    </row>
    <row r="18" spans="1:5" s="48" customFormat="1" ht="19.5" customHeight="1">
      <c r="A18" s="25" t="s">
        <v>106</v>
      </c>
      <c r="B18" s="80" t="s">
        <v>107</v>
      </c>
      <c r="C18" s="13">
        <f t="shared" si="0"/>
        <v>0</v>
      </c>
      <c r="D18" s="75"/>
      <c r="E18" s="81"/>
    </row>
    <row r="19" spans="1:5" s="48" customFormat="1" ht="19.5" customHeight="1">
      <c r="A19" s="25" t="s">
        <v>108</v>
      </c>
      <c r="B19" s="80" t="s">
        <v>109</v>
      </c>
      <c r="C19" s="13">
        <f t="shared" si="0"/>
        <v>0</v>
      </c>
      <c r="D19" s="75"/>
      <c r="E19" s="81"/>
    </row>
    <row r="20" spans="1:5" s="48" customFormat="1" ht="19.5" customHeight="1">
      <c r="A20" s="25" t="s">
        <v>110</v>
      </c>
      <c r="B20" s="80" t="s">
        <v>111</v>
      </c>
      <c r="C20" s="13">
        <f t="shared" si="0"/>
        <v>0</v>
      </c>
      <c r="D20" s="75"/>
      <c r="E20" s="81"/>
    </row>
    <row r="21" spans="1:5" s="48" customFormat="1" ht="19.5" customHeight="1">
      <c r="A21" s="25" t="s">
        <v>112</v>
      </c>
      <c r="B21" s="80" t="s">
        <v>113</v>
      </c>
      <c r="C21" s="13">
        <f t="shared" si="0"/>
        <v>0</v>
      </c>
      <c r="D21" s="82"/>
      <c r="E21" s="81"/>
    </row>
    <row r="22" spans="1:5" s="48" customFormat="1" ht="19.5" customHeight="1">
      <c r="A22" s="25" t="s">
        <v>114</v>
      </c>
      <c r="B22" s="80" t="s">
        <v>115</v>
      </c>
      <c r="C22" s="13">
        <f t="shared" si="0"/>
        <v>0</v>
      </c>
      <c r="D22" s="83"/>
      <c r="E22" s="81"/>
    </row>
    <row r="23" spans="1:5" s="48" customFormat="1" ht="19.5" customHeight="1">
      <c r="A23" s="25" t="s">
        <v>116</v>
      </c>
      <c r="B23" s="80" t="s">
        <v>117</v>
      </c>
      <c r="C23" s="13">
        <f t="shared" si="0"/>
        <v>0</v>
      </c>
      <c r="D23" s="33"/>
      <c r="E23" s="84"/>
    </row>
    <row r="24" spans="1:5" s="48" customFormat="1" ht="19.5" customHeight="1">
      <c r="A24" s="25" t="s">
        <v>118</v>
      </c>
      <c r="B24" s="80" t="s">
        <v>119</v>
      </c>
      <c r="C24" s="13">
        <f t="shared" si="0"/>
        <v>0</v>
      </c>
      <c r="D24" s="82"/>
      <c r="E24" s="33"/>
    </row>
    <row r="25" spans="1:5" s="48" customFormat="1" ht="19.5" customHeight="1">
      <c r="A25" s="25" t="s">
        <v>120</v>
      </c>
      <c r="B25" s="80" t="s">
        <v>121</v>
      </c>
      <c r="C25" s="13">
        <f t="shared" si="0"/>
        <v>0</v>
      </c>
      <c r="D25" s="75"/>
      <c r="E25" s="33"/>
    </row>
    <row r="26" spans="1:5" s="48" customFormat="1" ht="19.5" customHeight="1">
      <c r="A26" s="25" t="s">
        <v>122</v>
      </c>
      <c r="B26" s="80" t="s">
        <v>123</v>
      </c>
      <c r="C26" s="13">
        <f t="shared" si="0"/>
        <v>0</v>
      </c>
      <c r="D26" s="75"/>
      <c r="E26" s="13"/>
    </row>
    <row r="27" spans="1:5" s="48" customFormat="1" ht="19.5" customHeight="1">
      <c r="A27" s="25" t="s">
        <v>124</v>
      </c>
      <c r="B27" s="80" t="s">
        <v>125</v>
      </c>
      <c r="C27" s="13">
        <f t="shared" si="0"/>
        <v>0</v>
      </c>
      <c r="D27" s="75"/>
      <c r="E27" s="13"/>
    </row>
    <row r="28" spans="1:5" s="48" customFormat="1" ht="19.5" customHeight="1">
      <c r="A28" s="25" t="s">
        <v>126</v>
      </c>
      <c r="B28" s="80" t="s">
        <v>127</v>
      </c>
      <c r="C28" s="13">
        <f t="shared" si="0"/>
        <v>0</v>
      </c>
      <c r="D28" s="75"/>
      <c r="E28" s="13"/>
    </row>
    <row r="29" spans="1:5" s="48" customFormat="1" ht="19.5" customHeight="1">
      <c r="A29" s="25" t="s">
        <v>128</v>
      </c>
      <c r="B29" s="80" t="s">
        <v>129</v>
      </c>
      <c r="C29" s="13">
        <f t="shared" si="0"/>
        <v>10</v>
      </c>
      <c r="D29" s="75"/>
      <c r="E29" s="13">
        <v>10</v>
      </c>
    </row>
    <row r="30" spans="1:5" s="48" customFormat="1" ht="19.5" customHeight="1">
      <c r="A30" s="25" t="s">
        <v>130</v>
      </c>
      <c r="B30" s="80" t="s">
        <v>131</v>
      </c>
      <c r="C30" s="13">
        <f t="shared" si="0"/>
        <v>0</v>
      </c>
      <c r="D30" s="75"/>
      <c r="E30" s="76"/>
    </row>
    <row r="31" spans="1:5" s="48" customFormat="1" ht="19.5" customHeight="1">
      <c r="A31" s="71" t="s">
        <v>132</v>
      </c>
      <c r="B31" s="80" t="s">
        <v>133</v>
      </c>
      <c r="C31" s="13">
        <f t="shared" si="0"/>
        <v>0</v>
      </c>
      <c r="D31" s="82"/>
      <c r="E31" s="33"/>
    </row>
    <row r="32" spans="1:5" s="48" customFormat="1" ht="19.5" customHeight="1">
      <c r="A32" s="71" t="s">
        <v>134</v>
      </c>
      <c r="B32" s="80" t="s">
        <v>135</v>
      </c>
      <c r="C32" s="13">
        <f t="shared" si="0"/>
        <v>1.48</v>
      </c>
      <c r="D32" s="26"/>
      <c r="E32" s="12">
        <v>1.48</v>
      </c>
    </row>
    <row r="33" spans="1:5" s="48" customFormat="1" ht="19.5" customHeight="1">
      <c r="A33" s="71" t="s">
        <v>136</v>
      </c>
      <c r="B33" s="80" t="s">
        <v>137</v>
      </c>
      <c r="C33" s="13">
        <f t="shared" si="0"/>
        <v>6.78</v>
      </c>
      <c r="D33" s="82"/>
      <c r="E33" s="76">
        <v>6.78</v>
      </c>
    </row>
    <row r="34" spans="1:5" s="48" customFormat="1" ht="19.5" customHeight="1">
      <c r="A34" s="71" t="s">
        <v>138</v>
      </c>
      <c r="B34" s="80" t="s">
        <v>139</v>
      </c>
      <c r="C34" s="13">
        <f t="shared" si="0"/>
        <v>25</v>
      </c>
      <c r="D34" s="27"/>
      <c r="E34" s="81">
        <v>25</v>
      </c>
    </row>
    <row r="35" spans="1:5" s="48" customFormat="1" ht="19.5" customHeight="1">
      <c r="A35" s="71" t="s">
        <v>140</v>
      </c>
      <c r="B35" s="80" t="s">
        <v>141</v>
      </c>
      <c r="C35" s="13">
        <f t="shared" si="0"/>
        <v>0</v>
      </c>
      <c r="D35" s="75"/>
      <c r="E35" s="81"/>
    </row>
    <row r="36" spans="1:5" s="48" customFormat="1" ht="19.5" customHeight="1">
      <c r="A36" s="71" t="s">
        <v>142</v>
      </c>
      <c r="B36" s="80" t="s">
        <v>143</v>
      </c>
      <c r="C36" s="13">
        <f t="shared" si="0"/>
        <v>0</v>
      </c>
      <c r="D36" s="75"/>
      <c r="E36" s="33"/>
    </row>
    <row r="37" spans="1:5" s="48" customFormat="1" ht="19.5" customHeight="1">
      <c r="A37" s="71" t="s">
        <v>144</v>
      </c>
      <c r="B37" s="72" t="s">
        <v>145</v>
      </c>
      <c r="C37" s="13">
        <f t="shared" si="0"/>
        <v>204.1</v>
      </c>
      <c r="D37" s="79">
        <f>SUM(D38:D44)</f>
        <v>204.1</v>
      </c>
      <c r="E37" s="76"/>
    </row>
    <row r="38" spans="1:5" s="48" customFormat="1" ht="19.5" customHeight="1">
      <c r="A38" s="71" t="s">
        <v>146</v>
      </c>
      <c r="B38" s="80" t="s">
        <v>147</v>
      </c>
      <c r="C38" s="13">
        <f t="shared" si="0"/>
        <v>0</v>
      </c>
      <c r="D38" s="27"/>
      <c r="E38" s="33"/>
    </row>
    <row r="39" spans="1:5" s="48" customFormat="1" ht="19.5" customHeight="1">
      <c r="A39" s="71" t="s">
        <v>148</v>
      </c>
      <c r="B39" s="80" t="s">
        <v>149</v>
      </c>
      <c r="C39" s="13">
        <f t="shared" si="0"/>
        <v>151</v>
      </c>
      <c r="D39" s="75">
        <v>151</v>
      </c>
      <c r="E39" s="13"/>
    </row>
    <row r="40" spans="1:5" s="48" customFormat="1" ht="19.5" customHeight="1">
      <c r="A40" s="77" t="s">
        <v>150</v>
      </c>
      <c r="B40" s="80" t="s">
        <v>151</v>
      </c>
      <c r="C40" s="13">
        <f t="shared" si="0"/>
        <v>1.05</v>
      </c>
      <c r="D40" s="75">
        <v>1.05</v>
      </c>
      <c r="E40" s="13"/>
    </row>
    <row r="41" spans="1:5" s="48" customFormat="1" ht="19.5" customHeight="1">
      <c r="A41" s="71" t="s">
        <v>152</v>
      </c>
      <c r="B41" s="80" t="s">
        <v>153</v>
      </c>
      <c r="C41" s="13">
        <f t="shared" si="0"/>
        <v>0</v>
      </c>
      <c r="D41" s="75"/>
      <c r="E41" s="13"/>
    </row>
    <row r="42" spans="1:5" s="48" customFormat="1" ht="19.5" customHeight="1">
      <c r="A42" s="71" t="s">
        <v>154</v>
      </c>
      <c r="B42" s="80" t="s">
        <v>155</v>
      </c>
      <c r="C42" s="13">
        <f t="shared" si="0"/>
        <v>24.26</v>
      </c>
      <c r="D42" s="75">
        <v>24.26</v>
      </c>
      <c r="E42" s="13"/>
    </row>
    <row r="43" spans="1:5" s="48" customFormat="1" ht="19.5" customHeight="1">
      <c r="A43" s="71" t="s">
        <v>156</v>
      </c>
      <c r="B43" s="80" t="s">
        <v>157</v>
      </c>
      <c r="C43" s="13">
        <f t="shared" si="0"/>
        <v>27.79</v>
      </c>
      <c r="D43" s="75">
        <v>27.79</v>
      </c>
      <c r="E43" s="13"/>
    </row>
    <row r="44" spans="1:5" s="48" customFormat="1" ht="19.5" customHeight="1">
      <c r="A44" s="71" t="s">
        <v>158</v>
      </c>
      <c r="B44" s="80" t="s">
        <v>159</v>
      </c>
      <c r="C44" s="13">
        <f t="shared" si="0"/>
        <v>0</v>
      </c>
      <c r="D44" s="75"/>
      <c r="E44" s="13"/>
    </row>
  </sheetData>
  <sheetProtection/>
  <mergeCells count="2">
    <mergeCell ref="A5:B5"/>
    <mergeCell ref="C5:E5"/>
  </mergeCells>
  <printOptions horizontalCentered="1"/>
  <pageMargins left="0.31" right="0.35" top="0.35" bottom="0.98" header="0" footer="0"/>
  <pageSetup fitToHeight="1" fitToWidth="1" horizontalDpi="600" verticalDpi="6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M8" sqref="M8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160</v>
      </c>
      <c r="L1" s="60"/>
    </row>
    <row r="2" spans="1:12" ht="24" customHeight="1">
      <c r="A2" s="46" t="s">
        <v>161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9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9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8" t="s">
        <v>2</v>
      </c>
    </row>
    <row r="5" spans="1:12" ht="19.5" customHeight="1">
      <c r="A5" s="20" t="s">
        <v>29</v>
      </c>
      <c r="B5" s="20"/>
      <c r="C5" s="20"/>
      <c r="D5" s="20"/>
      <c r="E5" s="20"/>
      <c r="F5" s="49"/>
      <c r="G5" s="20" t="s">
        <v>30</v>
      </c>
      <c r="H5" s="20"/>
      <c r="I5" s="20"/>
      <c r="J5" s="20"/>
      <c r="K5" s="20"/>
      <c r="L5" s="20"/>
    </row>
    <row r="6" spans="1:12" ht="12.75" customHeight="1">
      <c r="A6" s="50" t="s">
        <v>7</v>
      </c>
      <c r="B6" s="51" t="s">
        <v>162</v>
      </c>
      <c r="C6" s="50" t="s">
        <v>163</v>
      </c>
      <c r="D6" s="50"/>
      <c r="E6" s="50"/>
      <c r="F6" s="52" t="s">
        <v>164</v>
      </c>
      <c r="G6" s="53" t="s">
        <v>7</v>
      </c>
      <c r="H6" s="32" t="s">
        <v>162</v>
      </c>
      <c r="I6" s="50" t="s">
        <v>163</v>
      </c>
      <c r="J6" s="50"/>
      <c r="K6" s="61"/>
      <c r="L6" s="50" t="s">
        <v>164</v>
      </c>
    </row>
    <row r="7" spans="1:12" ht="36.75" customHeight="1">
      <c r="A7" s="54"/>
      <c r="B7" s="23"/>
      <c r="C7" s="55" t="s">
        <v>33</v>
      </c>
      <c r="D7" s="56" t="s">
        <v>165</v>
      </c>
      <c r="E7" s="56" t="s">
        <v>166</v>
      </c>
      <c r="F7" s="54"/>
      <c r="G7" s="57"/>
      <c r="H7" s="23"/>
      <c r="I7" s="62" t="s">
        <v>33</v>
      </c>
      <c r="J7" s="56" t="s">
        <v>165</v>
      </c>
      <c r="K7" s="63" t="s">
        <v>166</v>
      </c>
      <c r="L7" s="54"/>
    </row>
    <row r="8" spans="1:12" ht="19.5" customHeight="1">
      <c r="A8" s="58">
        <v>75</v>
      </c>
      <c r="B8" s="58"/>
      <c r="C8" s="58">
        <v>45</v>
      </c>
      <c r="D8" s="58"/>
      <c r="E8" s="58">
        <v>45</v>
      </c>
      <c r="F8" s="59">
        <v>30</v>
      </c>
      <c r="G8" s="27">
        <v>35</v>
      </c>
      <c r="H8" s="33"/>
      <c r="I8" s="26">
        <v>25</v>
      </c>
      <c r="J8" s="29"/>
      <c r="K8" s="27">
        <v>25</v>
      </c>
      <c r="L8" s="33">
        <v>10</v>
      </c>
    </row>
    <row r="9" ht="22.5" customHeight="1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B10" sqref="B10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13.5">
      <c r="A1" s="34" t="s">
        <v>167</v>
      </c>
    </row>
    <row r="2" spans="1:5" ht="22.5">
      <c r="A2" s="35" t="s">
        <v>168</v>
      </c>
      <c r="B2" s="35"/>
      <c r="C2" s="35"/>
      <c r="D2" s="35"/>
      <c r="E2" s="35"/>
    </row>
    <row r="3" spans="1:5" ht="13.5">
      <c r="A3" s="43"/>
      <c r="B3" s="43"/>
      <c r="C3" s="43"/>
      <c r="D3" s="43"/>
      <c r="E3" s="43"/>
    </row>
    <row r="4" ht="13.5">
      <c r="E4" s="36" t="s">
        <v>2</v>
      </c>
    </row>
    <row r="5" spans="1:5" ht="13.5">
      <c r="A5" s="38" t="s">
        <v>31</v>
      </c>
      <c r="B5" s="38" t="s">
        <v>32</v>
      </c>
      <c r="C5" s="38" t="s">
        <v>169</v>
      </c>
      <c r="D5" s="38"/>
      <c r="E5" s="38"/>
    </row>
    <row r="6" spans="1:5" ht="13.5">
      <c r="A6" s="38"/>
      <c r="B6" s="38"/>
      <c r="C6" s="38" t="s">
        <v>7</v>
      </c>
      <c r="D6" s="38" t="s">
        <v>34</v>
      </c>
      <c r="E6" s="38" t="s">
        <v>22</v>
      </c>
    </row>
    <row r="7" spans="1:5" ht="13.5">
      <c r="A7" s="39"/>
      <c r="B7" s="38" t="s">
        <v>170</v>
      </c>
      <c r="C7" s="39"/>
      <c r="D7" s="39"/>
      <c r="E7" s="39"/>
    </row>
    <row r="8" spans="1:5" ht="13.5">
      <c r="A8" s="44"/>
      <c r="B8" s="45"/>
      <c r="C8" s="45"/>
      <c r="D8" s="45"/>
      <c r="E8" s="45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E25" sqref="E25"/>
    </sheetView>
  </sheetViews>
  <sheetFormatPr defaultColWidth="9.00390625" defaultRowHeight="15"/>
  <cols>
    <col min="1" max="1" width="25.421875" style="0" customWidth="1"/>
    <col min="2" max="2" width="13.421875" style="0" customWidth="1"/>
    <col min="3" max="3" width="25.421875" style="0" customWidth="1"/>
    <col min="4" max="4" width="12.421875" style="0" customWidth="1"/>
  </cols>
  <sheetData>
    <row r="1" ht="13.5">
      <c r="A1" s="34" t="s">
        <v>171</v>
      </c>
    </row>
    <row r="2" spans="1:4" ht="22.5">
      <c r="A2" s="35" t="s">
        <v>172</v>
      </c>
      <c r="B2" s="35"/>
      <c r="C2" s="35"/>
      <c r="D2" s="35"/>
    </row>
    <row r="4" ht="13.5">
      <c r="D4" s="36" t="s">
        <v>2</v>
      </c>
    </row>
    <row r="5" spans="1:4" ht="13.5">
      <c r="A5" s="37" t="s">
        <v>3</v>
      </c>
      <c r="B5" s="38"/>
      <c r="C5" s="37" t="s">
        <v>4</v>
      </c>
      <c r="D5" s="38"/>
    </row>
    <row r="6" spans="1:4" ht="13.5">
      <c r="A6" s="38" t="s">
        <v>5</v>
      </c>
      <c r="B6" s="38" t="s">
        <v>6</v>
      </c>
      <c r="C6" s="38" t="s">
        <v>5</v>
      </c>
      <c r="D6" s="38" t="s">
        <v>6</v>
      </c>
    </row>
    <row r="7" spans="1:4" ht="13.5">
      <c r="A7" s="39" t="s">
        <v>173</v>
      </c>
      <c r="B7" s="40">
        <v>795.46</v>
      </c>
      <c r="C7" s="40" t="s">
        <v>14</v>
      </c>
      <c r="D7" s="41">
        <v>591.86</v>
      </c>
    </row>
    <row r="8" spans="1:4" ht="13.5">
      <c r="A8" s="39" t="s">
        <v>174</v>
      </c>
      <c r="B8" s="40"/>
      <c r="C8" s="40" t="s">
        <v>16</v>
      </c>
      <c r="D8" s="41"/>
    </row>
    <row r="9" spans="1:4" ht="13.5">
      <c r="A9" s="39" t="s">
        <v>175</v>
      </c>
      <c r="B9" s="40"/>
      <c r="C9" s="40" t="s">
        <v>18</v>
      </c>
      <c r="D9" s="41">
        <v>151.55</v>
      </c>
    </row>
    <row r="10" spans="1:4" ht="13.5">
      <c r="A10" s="39" t="s">
        <v>176</v>
      </c>
      <c r="B10" s="40"/>
      <c r="C10" s="40" t="s">
        <v>19</v>
      </c>
      <c r="D10" s="41">
        <v>24.26</v>
      </c>
    </row>
    <row r="11" spans="1:4" ht="13.5">
      <c r="A11" s="39" t="s">
        <v>177</v>
      </c>
      <c r="B11" s="40"/>
      <c r="C11" s="40" t="s">
        <v>21</v>
      </c>
      <c r="D11" s="41">
        <v>27.79</v>
      </c>
    </row>
    <row r="12" spans="1:4" ht="13.5">
      <c r="A12" s="39" t="s">
        <v>178</v>
      </c>
      <c r="B12" s="40"/>
      <c r="C12" s="40" t="s">
        <v>22</v>
      </c>
      <c r="D12" s="41">
        <v>137.17</v>
      </c>
    </row>
    <row r="13" spans="1:4" ht="13.5">
      <c r="A13" s="39"/>
      <c r="B13" s="40"/>
      <c r="C13" s="40"/>
      <c r="D13" s="41"/>
    </row>
    <row r="14" spans="1:4" ht="13.5">
      <c r="A14" s="39"/>
      <c r="B14" s="40"/>
      <c r="C14" s="40"/>
      <c r="D14" s="41"/>
    </row>
    <row r="15" spans="1:4" ht="13.5">
      <c r="A15" s="38" t="s">
        <v>179</v>
      </c>
      <c r="B15" s="40">
        <f>SUM(B7:B12)</f>
        <v>795.46</v>
      </c>
      <c r="C15" s="42" t="s">
        <v>180</v>
      </c>
      <c r="D15" s="41">
        <f>SUM(D7:D12)</f>
        <v>932.63</v>
      </c>
    </row>
    <row r="16" spans="1:4" ht="13.5">
      <c r="A16" s="39" t="s">
        <v>181</v>
      </c>
      <c r="B16" s="40"/>
      <c r="C16" s="40" t="s">
        <v>182</v>
      </c>
      <c r="D16" s="41"/>
    </row>
    <row r="17" spans="1:4" ht="13.5">
      <c r="A17" s="39" t="s">
        <v>183</v>
      </c>
      <c r="B17" s="40">
        <v>137.17</v>
      </c>
      <c r="C17" s="40"/>
      <c r="D17" s="41"/>
    </row>
    <row r="18" spans="1:4" ht="13.5">
      <c r="A18" s="38" t="s">
        <v>24</v>
      </c>
      <c r="B18" s="40">
        <f>SUM(B15:B17)</f>
        <v>932.63</v>
      </c>
      <c r="C18" s="42" t="s">
        <v>25</v>
      </c>
      <c r="D18" s="41">
        <v>932.63</v>
      </c>
    </row>
  </sheetData>
  <sheetProtection/>
  <mergeCells count="3">
    <mergeCell ref="A2:D2"/>
    <mergeCell ref="A5:B5"/>
    <mergeCell ref="C5:D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Zeros="0" workbookViewId="0" topLeftCell="A13">
      <selection activeCell="D9" sqref="D9"/>
    </sheetView>
  </sheetViews>
  <sheetFormatPr defaultColWidth="6.8515625" defaultRowHeight="12.75" customHeight="1"/>
  <cols>
    <col min="1" max="1" width="14.421875" style="1" customWidth="1"/>
    <col min="2" max="2" width="44.5742187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2" t="s">
        <v>184</v>
      </c>
      <c r="L1" s="30"/>
    </row>
    <row r="2" spans="1:12" ht="27" customHeight="1">
      <c r="A2" s="3" t="s">
        <v>185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31" t="s">
        <v>2</v>
      </c>
    </row>
    <row r="5" spans="1:12" ht="19.5" customHeight="1">
      <c r="A5" s="20" t="s">
        <v>186</v>
      </c>
      <c r="B5" s="20"/>
      <c r="C5" s="21" t="s">
        <v>7</v>
      </c>
      <c r="D5" s="9" t="s">
        <v>183</v>
      </c>
      <c r="E5" s="9" t="s">
        <v>173</v>
      </c>
      <c r="F5" s="9" t="s">
        <v>174</v>
      </c>
      <c r="G5" s="9" t="s">
        <v>175</v>
      </c>
      <c r="H5" s="20" t="s">
        <v>176</v>
      </c>
      <c r="I5" s="20"/>
      <c r="J5" s="9" t="s">
        <v>177</v>
      </c>
      <c r="K5" s="9" t="s">
        <v>178</v>
      </c>
      <c r="L5" s="32" t="s">
        <v>181</v>
      </c>
    </row>
    <row r="6" spans="1:12" ht="19.5" customHeight="1">
      <c r="A6" s="22" t="s">
        <v>31</v>
      </c>
      <c r="B6" s="22" t="s">
        <v>32</v>
      </c>
      <c r="C6" s="23"/>
      <c r="D6" s="23"/>
      <c r="E6" s="23"/>
      <c r="F6" s="23"/>
      <c r="G6" s="23"/>
      <c r="H6" s="24" t="s">
        <v>187</v>
      </c>
      <c r="I6" s="24" t="s">
        <v>188</v>
      </c>
      <c r="J6" s="23"/>
      <c r="K6" s="23"/>
      <c r="L6" s="23"/>
    </row>
    <row r="7" spans="1:12" ht="19.5" customHeight="1">
      <c r="A7" s="25"/>
      <c r="B7" s="14" t="s">
        <v>7</v>
      </c>
      <c r="C7" s="26">
        <f>D7+E7</f>
        <v>932.6299999999998</v>
      </c>
      <c r="D7" s="26">
        <f>D8+D17+D24+D28</f>
        <v>137.17</v>
      </c>
      <c r="E7" s="26">
        <f>E8+E17+E24+E28</f>
        <v>795.4599999999998</v>
      </c>
      <c r="F7" s="27"/>
      <c r="G7" s="27"/>
      <c r="H7" s="27"/>
      <c r="I7" s="27"/>
      <c r="J7" s="33"/>
      <c r="K7" s="26"/>
      <c r="L7" s="26">
        <v>0</v>
      </c>
    </row>
    <row r="8" spans="1:12" ht="19.5" customHeight="1">
      <c r="A8" s="10" t="s">
        <v>35</v>
      </c>
      <c r="B8" s="28" t="s">
        <v>14</v>
      </c>
      <c r="C8" s="26">
        <f aca="true" t="shared" si="0" ref="C8:C30">D8+E8</f>
        <v>729.0299999999999</v>
      </c>
      <c r="D8" s="26">
        <v>137.17</v>
      </c>
      <c r="E8" s="29">
        <f>E9</f>
        <v>591.8599999999999</v>
      </c>
      <c r="F8" s="27"/>
      <c r="G8" s="27"/>
      <c r="H8" s="27"/>
      <c r="I8" s="27"/>
      <c r="J8" s="33"/>
      <c r="K8" s="26"/>
      <c r="L8" s="26">
        <v>0</v>
      </c>
    </row>
    <row r="9" spans="1:12" ht="19.5" customHeight="1">
      <c r="A9" s="10" t="s">
        <v>36</v>
      </c>
      <c r="B9" s="28" t="s">
        <v>37</v>
      </c>
      <c r="C9" s="26">
        <f t="shared" si="0"/>
        <v>591.8599999999999</v>
      </c>
      <c r="D9" s="26"/>
      <c r="E9" s="29">
        <f>SUM(E10:E16)</f>
        <v>591.8599999999999</v>
      </c>
      <c r="F9" s="27"/>
      <c r="G9" s="27"/>
      <c r="H9" s="27"/>
      <c r="I9" s="27"/>
      <c r="J9" s="33"/>
      <c r="K9" s="26"/>
      <c r="L9" s="26">
        <v>0</v>
      </c>
    </row>
    <row r="10" spans="1:12" ht="19.5" customHeight="1">
      <c r="A10" s="10" t="s">
        <v>38</v>
      </c>
      <c r="B10" s="28" t="s">
        <v>39</v>
      </c>
      <c r="C10" s="26">
        <f t="shared" si="0"/>
        <v>316.51</v>
      </c>
      <c r="D10" s="26"/>
      <c r="E10" s="16">
        <v>316.51</v>
      </c>
      <c r="F10" s="27"/>
      <c r="G10" s="27"/>
      <c r="H10" s="27"/>
      <c r="I10" s="27"/>
      <c r="J10" s="33"/>
      <c r="K10" s="26"/>
      <c r="L10" s="26">
        <v>0</v>
      </c>
    </row>
    <row r="11" spans="1:12" ht="19.5" customHeight="1">
      <c r="A11" s="17" t="s">
        <v>40</v>
      </c>
      <c r="B11" s="28" t="s">
        <v>41</v>
      </c>
      <c r="C11" s="26">
        <f t="shared" si="0"/>
        <v>130</v>
      </c>
      <c r="D11" s="26"/>
      <c r="E11" s="16">
        <v>130</v>
      </c>
      <c r="F11" s="27"/>
      <c r="G11" s="27"/>
      <c r="H11" s="27"/>
      <c r="I11" s="27"/>
      <c r="J11" s="33"/>
      <c r="K11" s="26"/>
      <c r="L11" s="26">
        <v>0</v>
      </c>
    </row>
    <row r="12" spans="1:12" ht="19.5" customHeight="1">
      <c r="A12" s="17" t="s">
        <v>42</v>
      </c>
      <c r="B12" s="28" t="s">
        <v>43</v>
      </c>
      <c r="C12" s="26">
        <f t="shared" si="0"/>
        <v>24</v>
      </c>
      <c r="D12" s="26"/>
      <c r="E12" s="16">
        <v>24</v>
      </c>
      <c r="F12" s="27"/>
      <c r="G12" s="27"/>
      <c r="H12" s="27"/>
      <c r="I12" s="27"/>
      <c r="J12" s="33"/>
      <c r="K12" s="26"/>
      <c r="L12" s="26">
        <v>0</v>
      </c>
    </row>
    <row r="13" spans="1:12" ht="19.5" customHeight="1">
      <c r="A13" s="17" t="s">
        <v>44</v>
      </c>
      <c r="B13" s="28" t="s">
        <v>45</v>
      </c>
      <c r="C13" s="26">
        <f t="shared" si="0"/>
        <v>20</v>
      </c>
      <c r="D13" s="26"/>
      <c r="E13" s="16">
        <v>20</v>
      </c>
      <c r="F13" s="27"/>
      <c r="G13" s="27"/>
      <c r="H13" s="27"/>
      <c r="I13" s="27"/>
      <c r="J13" s="33"/>
      <c r="K13" s="26"/>
      <c r="L13" s="26">
        <v>0</v>
      </c>
    </row>
    <row r="14" spans="1:12" ht="19.5" customHeight="1">
      <c r="A14" s="17" t="s">
        <v>46</v>
      </c>
      <c r="B14" s="28" t="s">
        <v>47</v>
      </c>
      <c r="C14" s="26">
        <f t="shared" si="0"/>
        <v>33.31</v>
      </c>
      <c r="D14" s="26"/>
      <c r="E14" s="16">
        <v>33.31</v>
      </c>
      <c r="F14" s="27"/>
      <c r="G14" s="27"/>
      <c r="H14" s="27"/>
      <c r="I14" s="27"/>
      <c r="J14" s="33"/>
      <c r="K14" s="26"/>
      <c r="L14" s="26">
        <v>0</v>
      </c>
    </row>
    <row r="15" spans="1:12" ht="19.5" customHeight="1">
      <c r="A15" s="17" t="s">
        <v>48</v>
      </c>
      <c r="B15" s="28" t="s">
        <v>49</v>
      </c>
      <c r="C15" s="26">
        <f t="shared" si="0"/>
        <v>10</v>
      </c>
      <c r="D15" s="26"/>
      <c r="E15" s="16">
        <v>10</v>
      </c>
      <c r="F15" s="27"/>
      <c r="G15" s="27"/>
      <c r="H15" s="27"/>
      <c r="I15" s="27"/>
      <c r="J15" s="33"/>
      <c r="K15" s="26"/>
      <c r="L15" s="26">
        <v>0</v>
      </c>
    </row>
    <row r="16" spans="1:12" ht="19.5" customHeight="1">
      <c r="A16" s="17" t="s">
        <v>50</v>
      </c>
      <c r="B16" s="28" t="s">
        <v>51</v>
      </c>
      <c r="C16" s="26">
        <f t="shared" si="0"/>
        <v>58.04</v>
      </c>
      <c r="D16" s="26"/>
      <c r="E16" s="16">
        <v>58.04</v>
      </c>
      <c r="F16" s="27"/>
      <c r="G16" s="27"/>
      <c r="H16" s="27"/>
      <c r="I16" s="27"/>
      <c r="J16" s="33"/>
      <c r="K16" s="26"/>
      <c r="L16" s="26">
        <v>0</v>
      </c>
    </row>
    <row r="17" spans="1:12" ht="19.5" customHeight="1">
      <c r="A17" s="10" t="s">
        <v>52</v>
      </c>
      <c r="B17" s="28" t="s">
        <v>18</v>
      </c>
      <c r="C17" s="26">
        <f t="shared" si="0"/>
        <v>151.55</v>
      </c>
      <c r="D17" s="26"/>
      <c r="E17" s="29">
        <f>E18+E22</f>
        <v>151.55</v>
      </c>
      <c r="F17" s="27"/>
      <c r="G17" s="27"/>
      <c r="H17" s="27"/>
      <c r="I17" s="27"/>
      <c r="J17" s="33"/>
      <c r="K17" s="26"/>
      <c r="L17" s="26">
        <v>0</v>
      </c>
    </row>
    <row r="18" spans="1:12" ht="19.5" customHeight="1">
      <c r="A18" s="10" t="s">
        <v>53</v>
      </c>
      <c r="B18" s="28" t="s">
        <v>54</v>
      </c>
      <c r="C18" s="26">
        <f t="shared" si="0"/>
        <v>150.5</v>
      </c>
      <c r="D18" s="26"/>
      <c r="E18" s="29">
        <f>SUM(E19:E21)</f>
        <v>150.5</v>
      </c>
      <c r="F18" s="27"/>
      <c r="G18" s="27"/>
      <c r="H18" s="27"/>
      <c r="I18" s="27"/>
      <c r="J18" s="33"/>
      <c r="K18" s="26"/>
      <c r="L18" s="26">
        <v>0</v>
      </c>
    </row>
    <row r="19" spans="1:12" ht="19.5" customHeight="1">
      <c r="A19" s="10" t="s">
        <v>55</v>
      </c>
      <c r="B19" s="28" t="s">
        <v>56</v>
      </c>
      <c r="C19" s="26">
        <f t="shared" si="0"/>
        <v>145.48</v>
      </c>
      <c r="D19" s="26"/>
      <c r="E19" s="15">
        <v>145.48</v>
      </c>
      <c r="F19" s="27"/>
      <c r="G19" s="27"/>
      <c r="H19" s="27"/>
      <c r="I19" s="27"/>
      <c r="J19" s="33"/>
      <c r="K19" s="26"/>
      <c r="L19" s="26">
        <v>0</v>
      </c>
    </row>
    <row r="20" spans="1:12" ht="19.5" customHeight="1">
      <c r="A20" s="17" t="s">
        <v>57</v>
      </c>
      <c r="B20" s="28" t="s">
        <v>58</v>
      </c>
      <c r="C20" s="26">
        <f t="shared" si="0"/>
        <v>5.02</v>
      </c>
      <c r="D20" s="26"/>
      <c r="E20" s="15">
        <v>5.02</v>
      </c>
      <c r="F20" s="27"/>
      <c r="G20" s="27"/>
      <c r="H20" s="27"/>
      <c r="I20" s="27"/>
      <c r="J20" s="33"/>
      <c r="K20" s="26"/>
      <c r="L20" s="26">
        <v>0</v>
      </c>
    </row>
    <row r="21" spans="1:12" ht="19.5" customHeight="1">
      <c r="A21" s="10" t="s">
        <v>59</v>
      </c>
      <c r="B21" s="28" t="s">
        <v>60</v>
      </c>
      <c r="C21" s="26">
        <f t="shared" si="0"/>
        <v>0</v>
      </c>
      <c r="D21" s="26"/>
      <c r="E21" s="29"/>
      <c r="F21" s="27"/>
      <c r="G21" s="27"/>
      <c r="H21" s="27"/>
      <c r="I21" s="27"/>
      <c r="J21" s="33"/>
      <c r="K21" s="26"/>
      <c r="L21" s="26">
        <v>0</v>
      </c>
    </row>
    <row r="22" spans="1:12" ht="19.5" customHeight="1">
      <c r="A22" s="10" t="s">
        <v>61</v>
      </c>
      <c r="B22" s="28" t="s">
        <v>62</v>
      </c>
      <c r="C22" s="26">
        <f t="shared" si="0"/>
        <v>1.05</v>
      </c>
      <c r="D22" s="26"/>
      <c r="E22" s="29">
        <f>E23</f>
        <v>1.05</v>
      </c>
      <c r="F22" s="27"/>
      <c r="G22" s="27"/>
      <c r="H22" s="27"/>
      <c r="I22" s="27"/>
      <c r="J22" s="33"/>
      <c r="K22" s="26"/>
      <c r="L22" s="26">
        <v>0</v>
      </c>
    </row>
    <row r="23" spans="1:12" ht="19.5" customHeight="1">
      <c r="A23" s="17" t="s">
        <v>63</v>
      </c>
      <c r="B23" s="28" t="s">
        <v>64</v>
      </c>
      <c r="C23" s="26">
        <f t="shared" si="0"/>
        <v>1.05</v>
      </c>
      <c r="D23" s="26"/>
      <c r="E23" s="29">
        <v>1.05</v>
      </c>
      <c r="F23" s="27"/>
      <c r="G23" s="27"/>
      <c r="H23" s="27"/>
      <c r="I23" s="27"/>
      <c r="J23" s="33"/>
      <c r="K23" s="26"/>
      <c r="L23" s="26">
        <v>0</v>
      </c>
    </row>
    <row r="24" spans="1:12" ht="19.5" customHeight="1">
      <c r="A24" s="10" t="s">
        <v>65</v>
      </c>
      <c r="B24" s="28" t="s">
        <v>19</v>
      </c>
      <c r="C24" s="26">
        <f t="shared" si="0"/>
        <v>24.259999999999998</v>
      </c>
      <c r="D24" s="26"/>
      <c r="E24" s="29">
        <f>E25</f>
        <v>24.259999999999998</v>
      </c>
      <c r="F24" s="27"/>
      <c r="G24" s="27"/>
      <c r="H24" s="27"/>
      <c r="I24" s="27"/>
      <c r="J24" s="33"/>
      <c r="K24" s="26"/>
      <c r="L24" s="26">
        <v>0</v>
      </c>
    </row>
    <row r="25" spans="1:12" ht="19.5" customHeight="1">
      <c r="A25" s="10" t="s">
        <v>66</v>
      </c>
      <c r="B25" s="28" t="s">
        <v>67</v>
      </c>
      <c r="C25" s="26">
        <f t="shared" si="0"/>
        <v>24.259999999999998</v>
      </c>
      <c r="D25" s="26"/>
      <c r="E25" s="29">
        <f>SUM(E26:E27)</f>
        <v>24.259999999999998</v>
      </c>
      <c r="F25" s="27"/>
      <c r="G25" s="27"/>
      <c r="H25" s="27"/>
      <c r="I25" s="27"/>
      <c r="J25" s="33"/>
      <c r="K25" s="26"/>
      <c r="L25" s="26">
        <v>0</v>
      </c>
    </row>
    <row r="26" spans="1:12" ht="19.5" customHeight="1">
      <c r="A26" s="10" t="s">
        <v>68</v>
      </c>
      <c r="B26" s="28" t="s">
        <v>69</v>
      </c>
      <c r="C26" s="26">
        <f t="shared" si="0"/>
        <v>20.84</v>
      </c>
      <c r="D26" s="26"/>
      <c r="E26" s="15">
        <v>20.84</v>
      </c>
      <c r="F26" s="27"/>
      <c r="G26" s="27"/>
      <c r="H26" s="27"/>
      <c r="I26" s="27"/>
      <c r="J26" s="33"/>
      <c r="K26" s="26"/>
      <c r="L26" s="26">
        <v>0</v>
      </c>
    </row>
    <row r="27" spans="1:12" ht="19.5" customHeight="1">
      <c r="A27" s="17" t="s">
        <v>70</v>
      </c>
      <c r="B27" s="28" t="s">
        <v>71</v>
      </c>
      <c r="C27" s="26">
        <f t="shared" si="0"/>
        <v>3.42</v>
      </c>
      <c r="D27" s="26"/>
      <c r="E27" s="15">
        <v>3.42</v>
      </c>
      <c r="F27" s="27"/>
      <c r="G27" s="27"/>
      <c r="H27" s="27"/>
      <c r="I27" s="27"/>
      <c r="J27" s="33"/>
      <c r="K27" s="26"/>
      <c r="L27" s="26">
        <v>0</v>
      </c>
    </row>
    <row r="28" spans="1:12" ht="19.5" customHeight="1">
      <c r="A28" s="10" t="s">
        <v>72</v>
      </c>
      <c r="B28" s="28" t="s">
        <v>21</v>
      </c>
      <c r="C28" s="26">
        <f t="shared" si="0"/>
        <v>27.79</v>
      </c>
      <c r="D28" s="26"/>
      <c r="E28" s="29">
        <f>E29</f>
        <v>27.79</v>
      </c>
      <c r="F28" s="27"/>
      <c r="G28" s="27"/>
      <c r="H28" s="27"/>
      <c r="I28" s="27"/>
      <c r="J28" s="33"/>
      <c r="K28" s="26"/>
      <c r="L28" s="26">
        <v>0</v>
      </c>
    </row>
    <row r="29" spans="1:12" ht="19.5" customHeight="1">
      <c r="A29" s="10" t="s">
        <v>73</v>
      </c>
      <c r="B29" s="28" t="s">
        <v>74</v>
      </c>
      <c r="C29" s="26">
        <f t="shared" si="0"/>
        <v>27.79</v>
      </c>
      <c r="D29" s="26"/>
      <c r="E29" s="29">
        <f>E30</f>
        <v>27.79</v>
      </c>
      <c r="F29" s="27"/>
      <c r="G29" s="27"/>
      <c r="H29" s="27"/>
      <c r="I29" s="27"/>
      <c r="J29" s="33"/>
      <c r="K29" s="26"/>
      <c r="L29" s="26">
        <v>0</v>
      </c>
    </row>
    <row r="30" spans="1:12" ht="19.5" customHeight="1">
      <c r="A30" s="10" t="s">
        <v>75</v>
      </c>
      <c r="B30" s="28" t="s">
        <v>76</v>
      </c>
      <c r="C30" s="26">
        <f t="shared" si="0"/>
        <v>27.79</v>
      </c>
      <c r="D30" s="26"/>
      <c r="E30" s="29">
        <v>27.79</v>
      </c>
      <c r="F30" s="27"/>
      <c r="G30" s="27"/>
      <c r="H30" s="27"/>
      <c r="I30" s="27"/>
      <c r="J30" s="33"/>
      <c r="K30" s="26"/>
      <c r="L30" s="26">
        <v>0</v>
      </c>
    </row>
    <row r="31" ht="21" customHeight="1"/>
    <row r="32" ht="21" customHeight="1"/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" bottom="0.98" header="0" footer="0"/>
  <pageSetup fitToHeight="1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Zeros="0" workbookViewId="0" topLeftCell="A1">
      <selection activeCell="F12" sqref="F12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8" width="18.00390625" style="1" customWidth="1"/>
    <col min="9" max="16384" width="6.8515625" style="1" customWidth="1"/>
  </cols>
  <sheetData>
    <row r="1" ht="19.5" customHeight="1">
      <c r="A1" s="2" t="s">
        <v>189</v>
      </c>
    </row>
    <row r="2" spans="1:8" ht="24" customHeight="1">
      <c r="A2" s="3" t="s">
        <v>190</v>
      </c>
      <c r="B2" s="4"/>
      <c r="C2" s="4"/>
      <c r="D2" s="4"/>
      <c r="E2" s="4"/>
      <c r="F2" s="4"/>
      <c r="G2" s="4"/>
      <c r="H2" s="5"/>
    </row>
    <row r="3" spans="1:8" ht="19.5" customHeight="1">
      <c r="A3" s="6"/>
      <c r="B3" s="4"/>
      <c r="C3" s="4"/>
      <c r="D3" s="4"/>
      <c r="E3" s="4"/>
      <c r="F3" s="4"/>
      <c r="G3" s="4"/>
      <c r="H3" s="5"/>
    </row>
    <row r="4" spans="1:8" ht="19.5" customHeight="1">
      <c r="A4" s="7"/>
      <c r="B4" s="7"/>
      <c r="C4" s="7"/>
      <c r="D4" s="7"/>
      <c r="E4" s="7"/>
      <c r="F4" s="7"/>
      <c r="G4" s="7"/>
      <c r="H4" s="8" t="s">
        <v>2</v>
      </c>
    </row>
    <row r="5" spans="1:8" ht="29.25" customHeight="1">
      <c r="A5" s="9" t="s">
        <v>31</v>
      </c>
      <c r="B5" s="9" t="s">
        <v>32</v>
      </c>
      <c r="C5" s="9" t="s">
        <v>7</v>
      </c>
      <c r="D5" s="9" t="s">
        <v>34</v>
      </c>
      <c r="E5" s="9" t="s">
        <v>22</v>
      </c>
      <c r="F5" s="9" t="s">
        <v>191</v>
      </c>
      <c r="G5" s="9" t="s">
        <v>192</v>
      </c>
      <c r="H5" s="9" t="s">
        <v>193</v>
      </c>
    </row>
    <row r="6" spans="1:8" ht="19.5" customHeight="1">
      <c r="A6" s="10"/>
      <c r="B6" s="11" t="s">
        <v>7</v>
      </c>
      <c r="C6" s="12">
        <f>D6+E6</f>
        <v>932.63</v>
      </c>
      <c r="D6" s="13">
        <f>D7+D16+D23+D27</f>
        <v>558.15</v>
      </c>
      <c r="E6" s="13">
        <v>374.48</v>
      </c>
      <c r="F6" s="13"/>
      <c r="G6" s="13">
        <v>0</v>
      </c>
      <c r="H6" s="13">
        <v>0</v>
      </c>
    </row>
    <row r="7" spans="1:8" ht="19.5" customHeight="1">
      <c r="A7" s="10" t="s">
        <v>35</v>
      </c>
      <c r="B7" s="14" t="s">
        <v>14</v>
      </c>
      <c r="C7" s="12">
        <f aca="true" t="shared" si="0" ref="C7:C29">D7+E7</f>
        <v>591.86</v>
      </c>
      <c r="D7" s="13">
        <f>D8</f>
        <v>354.55</v>
      </c>
      <c r="E7" s="13">
        <f>E8</f>
        <v>237.31</v>
      </c>
      <c r="F7" s="13"/>
      <c r="G7" s="13">
        <v>0</v>
      </c>
      <c r="H7" s="13">
        <v>0</v>
      </c>
    </row>
    <row r="8" spans="1:8" ht="19.5" customHeight="1">
      <c r="A8" s="10" t="s">
        <v>36</v>
      </c>
      <c r="B8" s="14" t="s">
        <v>37</v>
      </c>
      <c r="C8" s="12">
        <f t="shared" si="0"/>
        <v>591.86</v>
      </c>
      <c r="D8" s="13">
        <f>SUM(D9:D15)</f>
        <v>354.55</v>
      </c>
      <c r="E8" s="13">
        <f>SUM(E9:E15)</f>
        <v>237.31</v>
      </c>
      <c r="F8" s="13"/>
      <c r="G8" s="13">
        <v>0</v>
      </c>
      <c r="H8" s="13">
        <v>0</v>
      </c>
    </row>
    <row r="9" spans="1:8" ht="19.5" customHeight="1">
      <c r="A9" s="10" t="s">
        <v>38</v>
      </c>
      <c r="B9" s="14" t="s">
        <v>39</v>
      </c>
      <c r="C9" s="12">
        <f t="shared" si="0"/>
        <v>316.51</v>
      </c>
      <c r="D9" s="15">
        <v>306.51</v>
      </c>
      <c r="E9" s="16">
        <v>10</v>
      </c>
      <c r="F9" s="13"/>
      <c r="G9" s="13">
        <v>0</v>
      </c>
      <c r="H9" s="13">
        <v>0</v>
      </c>
    </row>
    <row r="10" spans="1:8" ht="19.5" customHeight="1">
      <c r="A10" s="17" t="s">
        <v>40</v>
      </c>
      <c r="B10" s="14" t="s">
        <v>41</v>
      </c>
      <c r="C10" s="12">
        <f t="shared" si="0"/>
        <v>130</v>
      </c>
      <c r="D10" s="15"/>
      <c r="E10" s="16">
        <v>130</v>
      </c>
      <c r="F10" s="13"/>
      <c r="G10" s="13">
        <v>0</v>
      </c>
      <c r="H10" s="13">
        <v>0</v>
      </c>
    </row>
    <row r="11" spans="1:8" ht="19.5" customHeight="1">
      <c r="A11" s="17" t="s">
        <v>42</v>
      </c>
      <c r="B11" s="14" t="s">
        <v>43</v>
      </c>
      <c r="C11" s="12">
        <f t="shared" si="0"/>
        <v>24</v>
      </c>
      <c r="D11" s="15"/>
      <c r="E11" s="16">
        <v>24</v>
      </c>
      <c r="F11" s="13"/>
      <c r="G11" s="13">
        <v>0</v>
      </c>
      <c r="H11" s="13">
        <v>0</v>
      </c>
    </row>
    <row r="12" spans="1:8" ht="19.5" customHeight="1">
      <c r="A12" s="17" t="s">
        <v>44</v>
      </c>
      <c r="B12" s="14" t="s">
        <v>45</v>
      </c>
      <c r="C12" s="12">
        <f t="shared" si="0"/>
        <v>20</v>
      </c>
      <c r="D12" s="15"/>
      <c r="E12" s="16">
        <v>20</v>
      </c>
      <c r="F12" s="13"/>
      <c r="G12" s="13">
        <v>0</v>
      </c>
      <c r="H12" s="13">
        <v>0</v>
      </c>
    </row>
    <row r="13" spans="1:8" ht="19.5" customHeight="1">
      <c r="A13" s="17" t="s">
        <v>46</v>
      </c>
      <c r="B13" s="14" t="s">
        <v>47</v>
      </c>
      <c r="C13" s="12">
        <f t="shared" si="0"/>
        <v>33.31</v>
      </c>
      <c r="D13" s="15"/>
      <c r="E13" s="16">
        <v>33.31</v>
      </c>
      <c r="F13" s="13"/>
      <c r="G13" s="13">
        <v>0</v>
      </c>
      <c r="H13" s="13">
        <v>0</v>
      </c>
    </row>
    <row r="14" spans="1:8" ht="19.5" customHeight="1">
      <c r="A14" s="17" t="s">
        <v>48</v>
      </c>
      <c r="B14" s="14" t="s">
        <v>49</v>
      </c>
      <c r="C14" s="12">
        <f t="shared" si="0"/>
        <v>58.04</v>
      </c>
      <c r="D14" s="15">
        <v>48.04</v>
      </c>
      <c r="E14" s="16">
        <v>10</v>
      </c>
      <c r="F14" s="13"/>
      <c r="G14" s="13">
        <v>0</v>
      </c>
      <c r="H14" s="13">
        <v>0</v>
      </c>
    </row>
    <row r="15" spans="1:8" ht="19.5" customHeight="1">
      <c r="A15" s="17" t="s">
        <v>50</v>
      </c>
      <c r="B15" s="14" t="s">
        <v>51</v>
      </c>
      <c r="C15" s="12">
        <f t="shared" si="0"/>
        <v>10</v>
      </c>
      <c r="D15" s="13"/>
      <c r="E15" s="16">
        <v>10</v>
      </c>
      <c r="F15" s="13"/>
      <c r="G15" s="13">
        <v>0</v>
      </c>
      <c r="H15" s="13">
        <v>0</v>
      </c>
    </row>
    <row r="16" spans="1:8" ht="19.5" customHeight="1">
      <c r="A16" s="10" t="s">
        <v>52</v>
      </c>
      <c r="B16" s="14" t="s">
        <v>18</v>
      </c>
      <c r="C16" s="12">
        <f t="shared" si="0"/>
        <v>151.55</v>
      </c>
      <c r="D16" s="13">
        <f>D17+D21</f>
        <v>151.55</v>
      </c>
      <c r="E16" s="13"/>
      <c r="F16" s="13"/>
      <c r="G16" s="13">
        <v>0</v>
      </c>
      <c r="H16" s="13">
        <v>0</v>
      </c>
    </row>
    <row r="17" spans="1:8" ht="19.5" customHeight="1">
      <c r="A17" s="10" t="s">
        <v>53</v>
      </c>
      <c r="B17" s="14" t="s">
        <v>54</v>
      </c>
      <c r="C17" s="12">
        <f t="shared" si="0"/>
        <v>150.5</v>
      </c>
      <c r="D17" s="13">
        <f>SUM(D18:D20)</f>
        <v>150.5</v>
      </c>
      <c r="E17" s="13"/>
      <c r="F17" s="13"/>
      <c r="G17" s="13">
        <v>0</v>
      </c>
      <c r="H17" s="13">
        <v>0</v>
      </c>
    </row>
    <row r="18" spans="1:8" ht="19.5" customHeight="1">
      <c r="A18" s="10" t="s">
        <v>55</v>
      </c>
      <c r="B18" s="14" t="s">
        <v>56</v>
      </c>
      <c r="C18" s="12">
        <f t="shared" si="0"/>
        <v>145.48</v>
      </c>
      <c r="D18" s="15">
        <v>145.48</v>
      </c>
      <c r="E18" s="13"/>
      <c r="F18" s="13"/>
      <c r="G18" s="13">
        <v>0</v>
      </c>
      <c r="H18" s="13">
        <v>0</v>
      </c>
    </row>
    <row r="19" spans="1:8" ht="19.5" customHeight="1">
      <c r="A19" s="17" t="s">
        <v>57</v>
      </c>
      <c r="B19" s="14" t="s">
        <v>58</v>
      </c>
      <c r="C19" s="12">
        <f t="shared" si="0"/>
        <v>5.02</v>
      </c>
      <c r="D19" s="15">
        <v>5.02</v>
      </c>
      <c r="E19" s="13"/>
      <c r="F19" s="13"/>
      <c r="G19" s="13">
        <v>0</v>
      </c>
      <c r="H19" s="13">
        <v>0</v>
      </c>
    </row>
    <row r="20" spans="1:8" ht="19.5" customHeight="1">
      <c r="A20" s="10" t="s">
        <v>59</v>
      </c>
      <c r="B20" s="14" t="s">
        <v>60</v>
      </c>
      <c r="C20" s="12">
        <f t="shared" si="0"/>
        <v>0</v>
      </c>
      <c r="D20" s="13"/>
      <c r="E20" s="13"/>
      <c r="F20" s="13"/>
      <c r="G20" s="13">
        <v>0</v>
      </c>
      <c r="H20" s="13">
        <v>0</v>
      </c>
    </row>
    <row r="21" spans="1:8" ht="19.5" customHeight="1">
      <c r="A21" s="10" t="s">
        <v>61</v>
      </c>
      <c r="B21" s="14" t="s">
        <v>62</v>
      </c>
      <c r="C21" s="12">
        <f t="shared" si="0"/>
        <v>1.05</v>
      </c>
      <c r="D21" s="13">
        <f>SUM(D22)</f>
        <v>1.05</v>
      </c>
      <c r="E21" s="13"/>
      <c r="F21" s="13"/>
      <c r="G21" s="13">
        <v>0</v>
      </c>
      <c r="H21" s="13">
        <v>0</v>
      </c>
    </row>
    <row r="22" spans="1:8" ht="19.5" customHeight="1">
      <c r="A22" s="17" t="s">
        <v>63</v>
      </c>
      <c r="B22" s="14" t="s">
        <v>64</v>
      </c>
      <c r="C22" s="12">
        <f t="shared" si="0"/>
        <v>1.05</v>
      </c>
      <c r="D22" s="13">
        <v>1.05</v>
      </c>
      <c r="E22" s="13"/>
      <c r="F22" s="13"/>
      <c r="G22" s="13">
        <v>0</v>
      </c>
      <c r="H22" s="13">
        <v>0</v>
      </c>
    </row>
    <row r="23" spans="1:8" ht="19.5" customHeight="1">
      <c r="A23" s="10" t="s">
        <v>65</v>
      </c>
      <c r="B23" s="14" t="s">
        <v>19</v>
      </c>
      <c r="C23" s="12">
        <f t="shared" si="0"/>
        <v>24.259999999999998</v>
      </c>
      <c r="D23" s="13">
        <f>D24</f>
        <v>24.259999999999998</v>
      </c>
      <c r="E23" s="13"/>
      <c r="F23" s="13"/>
      <c r="G23" s="13">
        <v>0</v>
      </c>
      <c r="H23" s="13">
        <v>0</v>
      </c>
    </row>
    <row r="24" spans="1:8" ht="19.5" customHeight="1">
      <c r="A24" s="10" t="s">
        <v>66</v>
      </c>
      <c r="B24" s="14" t="s">
        <v>67</v>
      </c>
      <c r="C24" s="12">
        <f t="shared" si="0"/>
        <v>24.259999999999998</v>
      </c>
      <c r="D24" s="13">
        <f>SUM(D25:D26)</f>
        <v>24.259999999999998</v>
      </c>
      <c r="E24" s="13"/>
      <c r="F24" s="13"/>
      <c r="G24" s="13">
        <v>0</v>
      </c>
      <c r="H24" s="13">
        <v>0</v>
      </c>
    </row>
    <row r="25" spans="1:8" ht="19.5" customHeight="1">
      <c r="A25" s="10" t="s">
        <v>68</v>
      </c>
      <c r="B25" s="14" t="s">
        <v>69</v>
      </c>
      <c r="C25" s="12">
        <f t="shared" si="0"/>
        <v>20.84</v>
      </c>
      <c r="D25" s="15">
        <v>20.84</v>
      </c>
      <c r="E25" s="13"/>
      <c r="F25" s="13"/>
      <c r="G25" s="13">
        <v>0</v>
      </c>
      <c r="H25" s="13">
        <v>0</v>
      </c>
    </row>
    <row r="26" spans="1:8" ht="19.5" customHeight="1">
      <c r="A26" s="17" t="s">
        <v>70</v>
      </c>
      <c r="B26" s="14" t="s">
        <v>71</v>
      </c>
      <c r="C26" s="12">
        <f t="shared" si="0"/>
        <v>3.42</v>
      </c>
      <c r="D26" s="15">
        <v>3.42</v>
      </c>
      <c r="E26" s="13"/>
      <c r="F26" s="13"/>
      <c r="G26" s="13">
        <v>0</v>
      </c>
      <c r="H26" s="13">
        <v>0</v>
      </c>
    </row>
    <row r="27" spans="1:8" ht="19.5" customHeight="1">
      <c r="A27" s="10" t="s">
        <v>72</v>
      </c>
      <c r="B27" s="14" t="s">
        <v>21</v>
      </c>
      <c r="C27" s="12">
        <f t="shared" si="0"/>
        <v>27.79</v>
      </c>
      <c r="D27" s="13">
        <f>D28</f>
        <v>27.79</v>
      </c>
      <c r="E27" s="13"/>
      <c r="F27" s="13"/>
      <c r="G27" s="13">
        <v>0</v>
      </c>
      <c r="H27" s="13">
        <v>0</v>
      </c>
    </row>
    <row r="28" spans="1:8" ht="19.5" customHeight="1">
      <c r="A28" s="10" t="s">
        <v>73</v>
      </c>
      <c r="B28" s="14" t="s">
        <v>74</v>
      </c>
      <c r="C28" s="12">
        <f t="shared" si="0"/>
        <v>27.79</v>
      </c>
      <c r="D28" s="13">
        <f>D29</f>
        <v>27.79</v>
      </c>
      <c r="E28" s="13"/>
      <c r="F28" s="13"/>
      <c r="G28" s="13">
        <v>0</v>
      </c>
      <c r="H28" s="13">
        <v>0</v>
      </c>
    </row>
    <row r="29" spans="1:8" ht="19.5" customHeight="1">
      <c r="A29" s="10" t="s">
        <v>75</v>
      </c>
      <c r="B29" s="14" t="s">
        <v>76</v>
      </c>
      <c r="C29" s="12">
        <f t="shared" si="0"/>
        <v>27.79</v>
      </c>
      <c r="D29" s="15">
        <v>27.79</v>
      </c>
      <c r="E29" s="13"/>
      <c r="F29" s="13"/>
      <c r="G29" s="13">
        <v>0</v>
      </c>
      <c r="H29" s="13">
        <v>0</v>
      </c>
    </row>
    <row r="30" ht="18.75" customHeight="1"/>
    <row r="31" ht="18.75" customHeight="1"/>
  </sheetData>
  <sheetProtection/>
  <printOptions horizontalCentered="1"/>
  <pageMargins left="0" right="0" top="0.98" bottom="0.98" header="0" footer="0"/>
  <pageSetup fitToHeight="1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Mr.Yuan</cp:lastModifiedBy>
  <cp:lastPrinted>2017-03-30T07:07:41Z</cp:lastPrinted>
  <dcterms:created xsi:type="dcterms:W3CDTF">2015-12-31T10:03:51Z</dcterms:created>
  <dcterms:modified xsi:type="dcterms:W3CDTF">2022-06-24T06:05:49Z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4B26B5BDEF214DBCAF2B2F215E941B0A</vt:lpwstr>
  </property>
</Properties>
</file>